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jen\Documents\FIN 6307\R Scripts\Group Project\"/>
    </mc:Choice>
  </mc:AlternateContent>
  <xr:revisionPtr revIDLastSave="0" documentId="13_ncr:40009_{F9C42D3A-17A1-439A-A4F8-9F2EA29E4F2A}" xr6:coauthVersionLast="38" xr6:coauthVersionMax="38" xr10:uidLastSave="{00000000-0000-0000-0000-000000000000}"/>
  <bookViews>
    <workbookView xWindow="0" yWindow="0" windowWidth="12108" windowHeight="7536" activeTab="4"/>
  </bookViews>
  <sheets>
    <sheet name="stock_data" sheetId="1" r:id="rId1"/>
    <sheet name="NEE" sheetId="2" r:id="rId2"/>
    <sheet name="DUK" sheetId="4" r:id="rId3"/>
    <sheet name="D" sheetId="5" r:id="rId4"/>
    <sheet name="SO" sheetId="6" r:id="rId5"/>
    <sheet name="EXC" sheetId="7" r:id="rId6"/>
    <sheet name="GOOGL" sheetId="8" r:id="rId7"/>
    <sheet name="FB" sheetId="9" r:id="rId8"/>
    <sheet name="MSFT" sheetId="10" r:id="rId9"/>
    <sheet name="T" sheetId="11" r:id="rId10"/>
    <sheet name="IBM" sheetId="12" r:id="rId11"/>
    <sheet name="Sheet12" sheetId="13" r:id="rId12"/>
  </sheets>
  <calcPr calcId="0"/>
</workbook>
</file>

<file path=xl/calcChain.xml><?xml version="1.0" encoding="utf-8"?>
<calcChain xmlns="http://schemas.openxmlformats.org/spreadsheetml/2006/main">
  <c r="C106" i="13" l="1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3" i="12"/>
  <c r="C130" i="12"/>
  <c r="C129" i="12"/>
  <c r="J108" i="12"/>
  <c r="I108" i="12"/>
  <c r="J107" i="12"/>
  <c r="I107" i="12"/>
  <c r="I4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I22" i="12"/>
  <c r="J22" i="12"/>
  <c r="I23" i="12"/>
  <c r="J23" i="12"/>
  <c r="I24" i="12"/>
  <c r="J24" i="12"/>
  <c r="I25" i="12"/>
  <c r="J25" i="12"/>
  <c r="I26" i="12"/>
  <c r="J26" i="12"/>
  <c r="I27" i="12"/>
  <c r="J27" i="12"/>
  <c r="I28" i="12"/>
  <c r="J28" i="12"/>
  <c r="I29" i="12"/>
  <c r="J29" i="12"/>
  <c r="I30" i="12"/>
  <c r="J30" i="12"/>
  <c r="I31" i="12"/>
  <c r="J31" i="12"/>
  <c r="I32" i="12"/>
  <c r="J32" i="12"/>
  <c r="I33" i="12"/>
  <c r="J33" i="12"/>
  <c r="I34" i="12"/>
  <c r="J34" i="12"/>
  <c r="I35" i="12"/>
  <c r="J35" i="12"/>
  <c r="I36" i="12"/>
  <c r="J36" i="12"/>
  <c r="I37" i="12"/>
  <c r="J37" i="12"/>
  <c r="I38" i="12"/>
  <c r="J38" i="12"/>
  <c r="I39" i="12"/>
  <c r="J39" i="12"/>
  <c r="I40" i="12"/>
  <c r="J40" i="12"/>
  <c r="I41" i="12"/>
  <c r="J41" i="12"/>
  <c r="I42" i="12"/>
  <c r="J42" i="12"/>
  <c r="I43" i="12"/>
  <c r="J43" i="12"/>
  <c r="I44" i="12"/>
  <c r="J44" i="12"/>
  <c r="I45" i="12"/>
  <c r="J45" i="12"/>
  <c r="I46" i="12"/>
  <c r="J46" i="12"/>
  <c r="I47" i="12"/>
  <c r="J47" i="12"/>
  <c r="I48" i="12"/>
  <c r="J48" i="12"/>
  <c r="I49" i="12"/>
  <c r="J49" i="12"/>
  <c r="I50" i="12"/>
  <c r="J50" i="12"/>
  <c r="I51" i="12"/>
  <c r="J51" i="12"/>
  <c r="I52" i="12"/>
  <c r="J52" i="12"/>
  <c r="I53" i="12"/>
  <c r="J53" i="12"/>
  <c r="I54" i="12"/>
  <c r="J54" i="12"/>
  <c r="I55" i="12"/>
  <c r="J55" i="12"/>
  <c r="I56" i="12"/>
  <c r="J56" i="12"/>
  <c r="I57" i="12"/>
  <c r="J57" i="12"/>
  <c r="I58" i="12"/>
  <c r="J58" i="12"/>
  <c r="I59" i="12"/>
  <c r="J59" i="12"/>
  <c r="I60" i="12"/>
  <c r="J60" i="12"/>
  <c r="I61" i="12"/>
  <c r="J61" i="12"/>
  <c r="I62" i="12"/>
  <c r="J62" i="12"/>
  <c r="I63" i="12"/>
  <c r="J63" i="12"/>
  <c r="I64" i="12"/>
  <c r="J64" i="12"/>
  <c r="I65" i="12"/>
  <c r="J65" i="12"/>
  <c r="I66" i="12"/>
  <c r="J66" i="12"/>
  <c r="I67" i="12"/>
  <c r="J67" i="12"/>
  <c r="I68" i="12"/>
  <c r="J68" i="12"/>
  <c r="I69" i="12"/>
  <c r="J69" i="12"/>
  <c r="I70" i="12"/>
  <c r="J70" i="12"/>
  <c r="I71" i="12"/>
  <c r="J71" i="12"/>
  <c r="I72" i="12"/>
  <c r="J72" i="12"/>
  <c r="I73" i="12"/>
  <c r="J73" i="12"/>
  <c r="I74" i="12"/>
  <c r="J74" i="12"/>
  <c r="I75" i="12"/>
  <c r="J75" i="12"/>
  <c r="I76" i="12"/>
  <c r="J76" i="12"/>
  <c r="I77" i="12"/>
  <c r="J77" i="12"/>
  <c r="I78" i="12"/>
  <c r="J78" i="12"/>
  <c r="I79" i="12"/>
  <c r="J79" i="12"/>
  <c r="I80" i="12"/>
  <c r="J80" i="12"/>
  <c r="I81" i="12"/>
  <c r="J81" i="12"/>
  <c r="I82" i="12"/>
  <c r="J82" i="12"/>
  <c r="I83" i="12"/>
  <c r="J83" i="12"/>
  <c r="I84" i="12"/>
  <c r="J84" i="12"/>
  <c r="I85" i="12"/>
  <c r="J85" i="12"/>
  <c r="I86" i="12"/>
  <c r="J86" i="12"/>
  <c r="I87" i="12"/>
  <c r="J87" i="12"/>
  <c r="I88" i="12"/>
  <c r="J88" i="12"/>
  <c r="I89" i="12"/>
  <c r="J89" i="12"/>
  <c r="I90" i="12"/>
  <c r="J90" i="12"/>
  <c r="I91" i="12"/>
  <c r="J91" i="12"/>
  <c r="I92" i="12"/>
  <c r="J92" i="12"/>
  <c r="I93" i="12"/>
  <c r="J93" i="12"/>
  <c r="I94" i="12"/>
  <c r="J94" i="12"/>
  <c r="I95" i="12"/>
  <c r="J95" i="12"/>
  <c r="I96" i="12"/>
  <c r="J96" i="12"/>
  <c r="I97" i="12"/>
  <c r="J97" i="12"/>
  <c r="I98" i="12"/>
  <c r="J98" i="12"/>
  <c r="I99" i="12"/>
  <c r="J99" i="12"/>
  <c r="I100" i="12"/>
  <c r="J100" i="12"/>
  <c r="I101" i="12"/>
  <c r="J101" i="12"/>
  <c r="I102" i="12"/>
  <c r="J102" i="12"/>
  <c r="I103" i="12"/>
  <c r="J103" i="12"/>
  <c r="I104" i="12"/>
  <c r="J104" i="12"/>
  <c r="I105" i="12"/>
  <c r="J105" i="12"/>
  <c r="I106" i="12"/>
  <c r="J106" i="12"/>
  <c r="J3" i="12"/>
  <c r="I3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D129" i="11"/>
  <c r="D130" i="11"/>
  <c r="J108" i="11"/>
  <c r="I108" i="11"/>
  <c r="J107" i="11"/>
  <c r="I107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I32" i="11"/>
  <c r="J32" i="11"/>
  <c r="I33" i="11"/>
  <c r="J33" i="11"/>
  <c r="I34" i="11"/>
  <c r="J34" i="11"/>
  <c r="I35" i="11"/>
  <c r="J35" i="11"/>
  <c r="I36" i="11"/>
  <c r="J36" i="11"/>
  <c r="I37" i="11"/>
  <c r="J37" i="11"/>
  <c r="I38" i="11"/>
  <c r="J38" i="11"/>
  <c r="I39" i="11"/>
  <c r="J39" i="11"/>
  <c r="I40" i="11"/>
  <c r="J40" i="11"/>
  <c r="I41" i="11"/>
  <c r="J41" i="11"/>
  <c r="I42" i="11"/>
  <c r="J42" i="11"/>
  <c r="I43" i="11"/>
  <c r="J43" i="11"/>
  <c r="I44" i="11"/>
  <c r="J44" i="11"/>
  <c r="I45" i="11"/>
  <c r="J45" i="11"/>
  <c r="I46" i="11"/>
  <c r="J46" i="11"/>
  <c r="I47" i="11"/>
  <c r="J47" i="11"/>
  <c r="I48" i="11"/>
  <c r="J48" i="11"/>
  <c r="I49" i="11"/>
  <c r="J49" i="11"/>
  <c r="I50" i="11"/>
  <c r="J50" i="11"/>
  <c r="I51" i="11"/>
  <c r="J51" i="11"/>
  <c r="I52" i="11"/>
  <c r="J52" i="11"/>
  <c r="I53" i="11"/>
  <c r="J53" i="11"/>
  <c r="I54" i="11"/>
  <c r="J54" i="11"/>
  <c r="I55" i="11"/>
  <c r="J55" i="11"/>
  <c r="I56" i="11"/>
  <c r="J56" i="11"/>
  <c r="I57" i="11"/>
  <c r="J57" i="11"/>
  <c r="I58" i="11"/>
  <c r="J58" i="11"/>
  <c r="I59" i="11"/>
  <c r="J59" i="11"/>
  <c r="I60" i="11"/>
  <c r="J60" i="11"/>
  <c r="I61" i="11"/>
  <c r="J61" i="11"/>
  <c r="I62" i="11"/>
  <c r="J62" i="11"/>
  <c r="I63" i="11"/>
  <c r="J63" i="11"/>
  <c r="I64" i="11"/>
  <c r="J64" i="11"/>
  <c r="I65" i="11"/>
  <c r="J65" i="11"/>
  <c r="I66" i="11"/>
  <c r="J66" i="11"/>
  <c r="I67" i="11"/>
  <c r="J67" i="11"/>
  <c r="I68" i="11"/>
  <c r="J68" i="11"/>
  <c r="I69" i="11"/>
  <c r="J69" i="11"/>
  <c r="I70" i="11"/>
  <c r="J70" i="11"/>
  <c r="I71" i="11"/>
  <c r="J71" i="11"/>
  <c r="I72" i="11"/>
  <c r="J72" i="11"/>
  <c r="I73" i="11"/>
  <c r="J73" i="11"/>
  <c r="I74" i="11"/>
  <c r="J74" i="11"/>
  <c r="I75" i="11"/>
  <c r="J75" i="11"/>
  <c r="I76" i="11"/>
  <c r="J76" i="11"/>
  <c r="I77" i="11"/>
  <c r="J77" i="11"/>
  <c r="I78" i="11"/>
  <c r="J78" i="11"/>
  <c r="I79" i="11"/>
  <c r="J79" i="11"/>
  <c r="I80" i="11"/>
  <c r="J80" i="11"/>
  <c r="I81" i="11"/>
  <c r="J81" i="11"/>
  <c r="I82" i="11"/>
  <c r="J82" i="11"/>
  <c r="I83" i="11"/>
  <c r="J83" i="11"/>
  <c r="I84" i="11"/>
  <c r="J84" i="11"/>
  <c r="I85" i="11"/>
  <c r="J85" i="11"/>
  <c r="I86" i="11"/>
  <c r="J86" i="11"/>
  <c r="I87" i="11"/>
  <c r="J87" i="11"/>
  <c r="I88" i="11"/>
  <c r="J88" i="11"/>
  <c r="I89" i="11"/>
  <c r="J89" i="11"/>
  <c r="I90" i="11"/>
  <c r="J90" i="11"/>
  <c r="I91" i="11"/>
  <c r="J91" i="11"/>
  <c r="I92" i="11"/>
  <c r="J92" i="11"/>
  <c r="I93" i="11"/>
  <c r="J93" i="11"/>
  <c r="I94" i="11"/>
  <c r="J94" i="11"/>
  <c r="I95" i="11"/>
  <c r="J95" i="11"/>
  <c r="I96" i="11"/>
  <c r="J96" i="11"/>
  <c r="I97" i="11"/>
  <c r="J97" i="11"/>
  <c r="I98" i="11"/>
  <c r="J98" i="11"/>
  <c r="I99" i="11"/>
  <c r="J99" i="11"/>
  <c r="I100" i="11"/>
  <c r="J100" i="11"/>
  <c r="I101" i="11"/>
  <c r="J101" i="11"/>
  <c r="I102" i="11"/>
  <c r="J102" i="11"/>
  <c r="I103" i="11"/>
  <c r="J103" i="11"/>
  <c r="I104" i="11"/>
  <c r="J104" i="11"/>
  <c r="I105" i="11"/>
  <c r="J105" i="11"/>
  <c r="I106" i="11"/>
  <c r="J106" i="11"/>
  <c r="J3" i="11"/>
  <c r="I3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130" i="10"/>
  <c r="C129" i="10"/>
  <c r="J108" i="10"/>
  <c r="I108" i="10"/>
  <c r="J107" i="10"/>
  <c r="I107" i="10"/>
  <c r="I4" i="10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I36" i="10"/>
  <c r="J36" i="10"/>
  <c r="I37" i="10"/>
  <c r="J37" i="10"/>
  <c r="I38" i="10"/>
  <c r="J38" i="10"/>
  <c r="I39" i="10"/>
  <c r="J39" i="10"/>
  <c r="I40" i="10"/>
  <c r="J40" i="10"/>
  <c r="I41" i="10"/>
  <c r="J41" i="10"/>
  <c r="I42" i="10"/>
  <c r="J42" i="10"/>
  <c r="I43" i="10"/>
  <c r="J43" i="10"/>
  <c r="I44" i="10"/>
  <c r="J44" i="10"/>
  <c r="I45" i="10"/>
  <c r="J45" i="10"/>
  <c r="I46" i="10"/>
  <c r="J46" i="10"/>
  <c r="I47" i="10"/>
  <c r="J47" i="10"/>
  <c r="I48" i="10"/>
  <c r="J48" i="10"/>
  <c r="I49" i="10"/>
  <c r="J49" i="10"/>
  <c r="I50" i="10"/>
  <c r="J50" i="10"/>
  <c r="I51" i="10"/>
  <c r="J51" i="10"/>
  <c r="I52" i="10"/>
  <c r="J52" i="10"/>
  <c r="I53" i="10"/>
  <c r="J53" i="10"/>
  <c r="I54" i="10"/>
  <c r="J54" i="10"/>
  <c r="I55" i="10"/>
  <c r="J55" i="10"/>
  <c r="I56" i="10"/>
  <c r="J56" i="10"/>
  <c r="I57" i="10"/>
  <c r="J57" i="10"/>
  <c r="I58" i="10"/>
  <c r="J58" i="10"/>
  <c r="I59" i="10"/>
  <c r="J59" i="10"/>
  <c r="I60" i="10"/>
  <c r="J60" i="10"/>
  <c r="I61" i="10"/>
  <c r="J61" i="10"/>
  <c r="I62" i="10"/>
  <c r="J62" i="10"/>
  <c r="I63" i="10"/>
  <c r="J63" i="10"/>
  <c r="I64" i="10"/>
  <c r="J64" i="10"/>
  <c r="I65" i="10"/>
  <c r="J65" i="10"/>
  <c r="I66" i="10"/>
  <c r="J66" i="10"/>
  <c r="I67" i="10"/>
  <c r="J67" i="10"/>
  <c r="I68" i="10"/>
  <c r="J68" i="10"/>
  <c r="I69" i="10"/>
  <c r="J69" i="10"/>
  <c r="I70" i="10"/>
  <c r="J70" i="10"/>
  <c r="I71" i="10"/>
  <c r="J71" i="10"/>
  <c r="I72" i="10"/>
  <c r="J72" i="10"/>
  <c r="I73" i="10"/>
  <c r="J73" i="10"/>
  <c r="I74" i="10"/>
  <c r="J74" i="10"/>
  <c r="I75" i="10"/>
  <c r="J75" i="10"/>
  <c r="I76" i="10"/>
  <c r="J76" i="10"/>
  <c r="I77" i="10"/>
  <c r="J77" i="10"/>
  <c r="I78" i="10"/>
  <c r="J78" i="10"/>
  <c r="I79" i="10"/>
  <c r="J79" i="10"/>
  <c r="I80" i="10"/>
  <c r="J80" i="10"/>
  <c r="I81" i="10"/>
  <c r="J81" i="10"/>
  <c r="I82" i="10"/>
  <c r="J82" i="10"/>
  <c r="I83" i="10"/>
  <c r="J83" i="10"/>
  <c r="I84" i="10"/>
  <c r="J84" i="10"/>
  <c r="I85" i="10"/>
  <c r="J85" i="10"/>
  <c r="I86" i="10"/>
  <c r="J86" i="10"/>
  <c r="I87" i="10"/>
  <c r="J87" i="10"/>
  <c r="I88" i="10"/>
  <c r="J88" i="10"/>
  <c r="I89" i="10"/>
  <c r="J89" i="10"/>
  <c r="I90" i="10"/>
  <c r="J90" i="10"/>
  <c r="I91" i="10"/>
  <c r="J91" i="10"/>
  <c r="I92" i="10"/>
  <c r="J92" i="10"/>
  <c r="I93" i="10"/>
  <c r="J93" i="10"/>
  <c r="I94" i="10"/>
  <c r="J94" i="10"/>
  <c r="I95" i="10"/>
  <c r="J95" i="10"/>
  <c r="I96" i="10"/>
  <c r="J96" i="10"/>
  <c r="I97" i="10"/>
  <c r="J97" i="10"/>
  <c r="I98" i="10"/>
  <c r="J98" i="10"/>
  <c r="I99" i="10"/>
  <c r="J99" i="10"/>
  <c r="I100" i="10"/>
  <c r="J100" i="10"/>
  <c r="I101" i="10"/>
  <c r="J101" i="10"/>
  <c r="I102" i="10"/>
  <c r="J102" i="10"/>
  <c r="I103" i="10"/>
  <c r="J103" i="10"/>
  <c r="I104" i="10"/>
  <c r="J104" i="10"/>
  <c r="I105" i="10"/>
  <c r="J105" i="10"/>
  <c r="I106" i="10"/>
  <c r="J106" i="10"/>
  <c r="J3" i="10"/>
  <c r="I3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129" i="9"/>
  <c r="C130" i="9"/>
  <c r="J108" i="9"/>
  <c r="I108" i="9"/>
  <c r="J107" i="9"/>
  <c r="I107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J3" i="9"/>
  <c r="I3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129" i="8"/>
  <c r="C130" i="8"/>
  <c r="J109" i="8"/>
  <c r="I109" i="8"/>
  <c r="J108" i="8"/>
  <c r="I108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I95" i="8"/>
  <c r="J95" i="8"/>
  <c r="I96" i="8"/>
  <c r="J96" i="8"/>
  <c r="I97" i="8"/>
  <c r="J97" i="8"/>
  <c r="I98" i="8"/>
  <c r="J98" i="8"/>
  <c r="I99" i="8"/>
  <c r="J99" i="8"/>
  <c r="I100" i="8"/>
  <c r="J100" i="8"/>
  <c r="I101" i="8"/>
  <c r="J101" i="8"/>
  <c r="I102" i="8"/>
  <c r="J102" i="8"/>
  <c r="I103" i="8"/>
  <c r="J103" i="8"/>
  <c r="I104" i="8"/>
  <c r="J104" i="8"/>
  <c r="I105" i="8"/>
  <c r="J105" i="8"/>
  <c r="I106" i="8"/>
  <c r="J106" i="8"/>
  <c r="J3" i="8"/>
  <c r="I3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D130" i="7"/>
  <c r="D129" i="7"/>
  <c r="J109" i="7"/>
  <c r="I109" i="7"/>
  <c r="J108" i="7"/>
  <c r="I108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103" i="7"/>
  <c r="J103" i="7"/>
  <c r="I104" i="7"/>
  <c r="J104" i="7"/>
  <c r="I105" i="7"/>
  <c r="J105" i="7"/>
  <c r="I106" i="7"/>
  <c r="J106" i="7"/>
  <c r="J3" i="7"/>
  <c r="I3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130" i="6"/>
  <c r="C129" i="6"/>
  <c r="J109" i="6"/>
  <c r="I109" i="6"/>
  <c r="J108" i="6"/>
  <c r="I108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J3" i="6"/>
  <c r="I3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30" i="5"/>
  <c r="C129" i="5"/>
  <c r="J108" i="5"/>
  <c r="I108" i="5"/>
  <c r="J107" i="5"/>
  <c r="I107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I95" i="5"/>
  <c r="I106" i="5"/>
  <c r="I105" i="5"/>
  <c r="I104" i="5"/>
  <c r="I103" i="5"/>
  <c r="I102" i="5"/>
  <c r="I101" i="5"/>
  <c r="I100" i="5"/>
  <c r="I99" i="5"/>
  <c r="I98" i="5"/>
  <c r="I97" i="5"/>
  <c r="I96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3" i="5"/>
  <c r="I3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D130" i="4"/>
  <c r="D129" i="4"/>
  <c r="J109" i="4"/>
  <c r="I109" i="4"/>
  <c r="J108" i="4"/>
  <c r="I108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3" i="4"/>
  <c r="C130" i="2"/>
  <c r="C129" i="2"/>
  <c r="J109" i="2"/>
  <c r="I109" i="2"/>
  <c r="J108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3" i="2"/>
  <c r="I10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3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111" i="1" l="1"/>
  <c r="D111" i="1"/>
  <c r="F111" i="1"/>
  <c r="H111" i="1"/>
  <c r="J111" i="1"/>
  <c r="L111" i="1"/>
  <c r="N111" i="1"/>
  <c r="P111" i="1"/>
  <c r="R111" i="1"/>
  <c r="T111" i="1"/>
  <c r="V111" i="1"/>
  <c r="B108" i="1"/>
  <c r="D108" i="1"/>
  <c r="F108" i="1"/>
  <c r="H108" i="1"/>
  <c r="J108" i="1"/>
  <c r="L108" i="1"/>
  <c r="N108" i="1"/>
  <c r="P108" i="1"/>
  <c r="R108" i="1"/>
  <c r="T108" i="1"/>
  <c r="V108" i="1"/>
  <c r="B114" i="1" l="1"/>
  <c r="D114" i="1"/>
  <c r="F114" i="1"/>
  <c r="H114" i="1"/>
  <c r="J114" i="1"/>
  <c r="L114" i="1"/>
  <c r="N114" i="1"/>
  <c r="P114" i="1"/>
  <c r="R114" i="1"/>
  <c r="T114" i="1"/>
  <c r="V114" i="1"/>
  <c r="Y114" i="1"/>
  <c r="Y111" i="1"/>
  <c r="Y108" i="1"/>
  <c r="U4" i="1"/>
  <c r="AB4" i="1" s="1"/>
  <c r="U5" i="1"/>
  <c r="AB5" i="1" s="1"/>
  <c r="U6" i="1"/>
  <c r="AB6" i="1" s="1"/>
  <c r="U7" i="1"/>
  <c r="AB7" i="1" s="1"/>
  <c r="U8" i="1"/>
  <c r="AB8" i="1" s="1"/>
  <c r="U9" i="1"/>
  <c r="AB9" i="1" s="1"/>
  <c r="U10" i="1"/>
  <c r="AB10" i="1" s="1"/>
  <c r="U11" i="1"/>
  <c r="AB11" i="1" s="1"/>
  <c r="U12" i="1"/>
  <c r="AB12" i="1" s="1"/>
  <c r="U13" i="1"/>
  <c r="AB13" i="1" s="1"/>
  <c r="U14" i="1"/>
  <c r="AB14" i="1" s="1"/>
  <c r="U15" i="1"/>
  <c r="AB15" i="1" s="1"/>
  <c r="U16" i="1"/>
  <c r="AB16" i="1" s="1"/>
  <c r="U17" i="1"/>
  <c r="AB17" i="1" s="1"/>
  <c r="U18" i="1"/>
  <c r="AB18" i="1" s="1"/>
  <c r="U19" i="1"/>
  <c r="AB19" i="1" s="1"/>
  <c r="U20" i="1"/>
  <c r="AB20" i="1" s="1"/>
  <c r="U21" i="1"/>
  <c r="AB21" i="1" s="1"/>
  <c r="U22" i="1"/>
  <c r="AB22" i="1" s="1"/>
  <c r="U23" i="1"/>
  <c r="AB23" i="1" s="1"/>
  <c r="U24" i="1"/>
  <c r="AB24" i="1" s="1"/>
  <c r="U25" i="1"/>
  <c r="AB25" i="1" s="1"/>
  <c r="U26" i="1"/>
  <c r="AB26" i="1" s="1"/>
  <c r="U27" i="1"/>
  <c r="AB27" i="1" s="1"/>
  <c r="U28" i="1"/>
  <c r="AB28" i="1" s="1"/>
  <c r="U29" i="1"/>
  <c r="AB29" i="1" s="1"/>
  <c r="U30" i="1"/>
  <c r="AB30" i="1" s="1"/>
  <c r="U31" i="1"/>
  <c r="AB31" i="1" s="1"/>
  <c r="U32" i="1"/>
  <c r="AB32" i="1" s="1"/>
  <c r="U33" i="1"/>
  <c r="AB33" i="1" s="1"/>
  <c r="U34" i="1"/>
  <c r="AB34" i="1" s="1"/>
  <c r="U35" i="1"/>
  <c r="AB35" i="1" s="1"/>
  <c r="U36" i="1"/>
  <c r="AB36" i="1" s="1"/>
  <c r="U37" i="1"/>
  <c r="AB37" i="1" s="1"/>
  <c r="U38" i="1"/>
  <c r="AB38" i="1" s="1"/>
  <c r="U39" i="1"/>
  <c r="AB39" i="1" s="1"/>
  <c r="U40" i="1"/>
  <c r="AB40" i="1" s="1"/>
  <c r="U41" i="1"/>
  <c r="AB41" i="1" s="1"/>
  <c r="U42" i="1"/>
  <c r="AB42" i="1" s="1"/>
  <c r="U43" i="1"/>
  <c r="AB43" i="1" s="1"/>
  <c r="U44" i="1"/>
  <c r="AB44" i="1" s="1"/>
  <c r="U45" i="1"/>
  <c r="AB45" i="1" s="1"/>
  <c r="U46" i="1"/>
  <c r="AB46" i="1" s="1"/>
  <c r="U47" i="1"/>
  <c r="AB47" i="1" s="1"/>
  <c r="U48" i="1"/>
  <c r="AB48" i="1" s="1"/>
  <c r="U49" i="1"/>
  <c r="AB49" i="1" s="1"/>
  <c r="U50" i="1"/>
  <c r="AB50" i="1" s="1"/>
  <c r="U51" i="1"/>
  <c r="AB51" i="1" s="1"/>
  <c r="U52" i="1"/>
  <c r="AB52" i="1" s="1"/>
  <c r="U53" i="1"/>
  <c r="AB53" i="1" s="1"/>
  <c r="U54" i="1"/>
  <c r="AB54" i="1" s="1"/>
  <c r="U55" i="1"/>
  <c r="AB55" i="1" s="1"/>
  <c r="U56" i="1"/>
  <c r="AB56" i="1" s="1"/>
  <c r="U57" i="1"/>
  <c r="AB57" i="1" s="1"/>
  <c r="U58" i="1"/>
  <c r="AB58" i="1" s="1"/>
  <c r="U59" i="1"/>
  <c r="AB59" i="1" s="1"/>
  <c r="U60" i="1"/>
  <c r="AB60" i="1" s="1"/>
  <c r="U61" i="1"/>
  <c r="AB61" i="1" s="1"/>
  <c r="U62" i="1"/>
  <c r="AB62" i="1" s="1"/>
  <c r="U63" i="1"/>
  <c r="AB63" i="1" s="1"/>
  <c r="U64" i="1"/>
  <c r="AB64" i="1" s="1"/>
  <c r="U65" i="1"/>
  <c r="AB65" i="1" s="1"/>
  <c r="U66" i="1"/>
  <c r="AB66" i="1" s="1"/>
  <c r="U67" i="1"/>
  <c r="AB67" i="1" s="1"/>
  <c r="U68" i="1"/>
  <c r="AB68" i="1" s="1"/>
  <c r="U69" i="1"/>
  <c r="AB69" i="1" s="1"/>
  <c r="U70" i="1"/>
  <c r="AB70" i="1" s="1"/>
  <c r="U71" i="1"/>
  <c r="AB71" i="1" s="1"/>
  <c r="U72" i="1"/>
  <c r="AB72" i="1" s="1"/>
  <c r="U73" i="1"/>
  <c r="AB73" i="1" s="1"/>
  <c r="U74" i="1"/>
  <c r="AB74" i="1" s="1"/>
  <c r="U75" i="1"/>
  <c r="AB75" i="1" s="1"/>
  <c r="U76" i="1"/>
  <c r="AB76" i="1" s="1"/>
  <c r="U77" i="1"/>
  <c r="AB77" i="1" s="1"/>
  <c r="U78" i="1"/>
  <c r="AB78" i="1" s="1"/>
  <c r="U79" i="1"/>
  <c r="AB79" i="1" s="1"/>
  <c r="U80" i="1"/>
  <c r="AB80" i="1" s="1"/>
  <c r="U81" i="1"/>
  <c r="AB81" i="1" s="1"/>
  <c r="U82" i="1"/>
  <c r="AB82" i="1" s="1"/>
  <c r="U83" i="1"/>
  <c r="AB83" i="1" s="1"/>
  <c r="U84" i="1"/>
  <c r="AB84" i="1" s="1"/>
  <c r="U85" i="1"/>
  <c r="AB85" i="1" s="1"/>
  <c r="U86" i="1"/>
  <c r="AB86" i="1" s="1"/>
  <c r="U87" i="1"/>
  <c r="AB87" i="1" s="1"/>
  <c r="U88" i="1"/>
  <c r="AB88" i="1" s="1"/>
  <c r="U89" i="1"/>
  <c r="AB89" i="1" s="1"/>
  <c r="U90" i="1"/>
  <c r="AB90" i="1" s="1"/>
  <c r="U91" i="1"/>
  <c r="AB91" i="1" s="1"/>
  <c r="U92" i="1"/>
  <c r="AB92" i="1" s="1"/>
  <c r="U93" i="1"/>
  <c r="AB93" i="1" s="1"/>
  <c r="U94" i="1"/>
  <c r="AB94" i="1" s="1"/>
  <c r="U95" i="1"/>
  <c r="AB95" i="1" s="1"/>
  <c r="U96" i="1"/>
  <c r="AB96" i="1" s="1"/>
  <c r="U97" i="1"/>
  <c r="AB97" i="1" s="1"/>
  <c r="U98" i="1"/>
  <c r="AB98" i="1" s="1"/>
  <c r="U99" i="1"/>
  <c r="AB99" i="1" s="1"/>
  <c r="U100" i="1"/>
  <c r="AB100" i="1" s="1"/>
  <c r="U101" i="1"/>
  <c r="AB101" i="1" s="1"/>
  <c r="U102" i="1"/>
  <c r="AB102" i="1" s="1"/>
  <c r="U103" i="1"/>
  <c r="AB103" i="1" s="1"/>
  <c r="U104" i="1"/>
  <c r="AB104" i="1" s="1"/>
  <c r="U105" i="1"/>
  <c r="AB105" i="1" s="1"/>
  <c r="U106" i="1"/>
  <c r="AB106" i="1" s="1"/>
  <c r="U3" i="1"/>
  <c r="S4" i="1"/>
  <c r="S5" i="1"/>
  <c r="S6" i="1"/>
  <c r="S114" i="1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3" i="1"/>
  <c r="Q4" i="1"/>
  <c r="Q5" i="1"/>
  <c r="Q6" i="1"/>
  <c r="Q114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3" i="1"/>
  <c r="O114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3" i="1"/>
  <c r="K4" i="1"/>
  <c r="AA4" i="1" s="1"/>
  <c r="K5" i="1"/>
  <c r="AA5" i="1" s="1"/>
  <c r="K6" i="1"/>
  <c r="AA6" i="1" s="1"/>
  <c r="K7" i="1"/>
  <c r="AA7" i="1" s="1"/>
  <c r="K8" i="1"/>
  <c r="AA8" i="1" s="1"/>
  <c r="K9" i="1"/>
  <c r="AA9" i="1" s="1"/>
  <c r="K10" i="1"/>
  <c r="AA10" i="1" s="1"/>
  <c r="K11" i="1"/>
  <c r="AA11" i="1" s="1"/>
  <c r="K12" i="1"/>
  <c r="AA12" i="1" s="1"/>
  <c r="K13" i="1"/>
  <c r="AA13" i="1" s="1"/>
  <c r="K14" i="1"/>
  <c r="AA14" i="1" s="1"/>
  <c r="K15" i="1"/>
  <c r="AA15" i="1" s="1"/>
  <c r="K16" i="1"/>
  <c r="AA16" i="1" s="1"/>
  <c r="K17" i="1"/>
  <c r="AA17" i="1" s="1"/>
  <c r="K18" i="1"/>
  <c r="AA18" i="1" s="1"/>
  <c r="K19" i="1"/>
  <c r="AA19" i="1" s="1"/>
  <c r="K20" i="1"/>
  <c r="AA20" i="1" s="1"/>
  <c r="K21" i="1"/>
  <c r="AA21" i="1" s="1"/>
  <c r="K22" i="1"/>
  <c r="AA22" i="1" s="1"/>
  <c r="K23" i="1"/>
  <c r="AA23" i="1" s="1"/>
  <c r="K24" i="1"/>
  <c r="AA24" i="1" s="1"/>
  <c r="K25" i="1"/>
  <c r="AA25" i="1" s="1"/>
  <c r="K26" i="1"/>
  <c r="AA26" i="1" s="1"/>
  <c r="K27" i="1"/>
  <c r="AA27" i="1" s="1"/>
  <c r="K28" i="1"/>
  <c r="AA28" i="1" s="1"/>
  <c r="K29" i="1"/>
  <c r="AA29" i="1" s="1"/>
  <c r="K30" i="1"/>
  <c r="AA30" i="1" s="1"/>
  <c r="K31" i="1"/>
  <c r="AA31" i="1" s="1"/>
  <c r="K32" i="1"/>
  <c r="AA32" i="1" s="1"/>
  <c r="K33" i="1"/>
  <c r="AA33" i="1" s="1"/>
  <c r="K34" i="1"/>
  <c r="AA34" i="1" s="1"/>
  <c r="K35" i="1"/>
  <c r="AA35" i="1" s="1"/>
  <c r="K36" i="1"/>
  <c r="AA36" i="1" s="1"/>
  <c r="K37" i="1"/>
  <c r="AA37" i="1" s="1"/>
  <c r="K38" i="1"/>
  <c r="AA38" i="1" s="1"/>
  <c r="K39" i="1"/>
  <c r="AA39" i="1" s="1"/>
  <c r="K40" i="1"/>
  <c r="AA40" i="1" s="1"/>
  <c r="K41" i="1"/>
  <c r="AA41" i="1" s="1"/>
  <c r="K42" i="1"/>
  <c r="AA42" i="1" s="1"/>
  <c r="K43" i="1"/>
  <c r="AA43" i="1" s="1"/>
  <c r="K44" i="1"/>
  <c r="AA44" i="1" s="1"/>
  <c r="K45" i="1"/>
  <c r="AA45" i="1" s="1"/>
  <c r="K46" i="1"/>
  <c r="AA46" i="1" s="1"/>
  <c r="K47" i="1"/>
  <c r="AA47" i="1" s="1"/>
  <c r="K48" i="1"/>
  <c r="AA48" i="1" s="1"/>
  <c r="K49" i="1"/>
  <c r="AA49" i="1" s="1"/>
  <c r="K50" i="1"/>
  <c r="AA50" i="1" s="1"/>
  <c r="K51" i="1"/>
  <c r="AA51" i="1" s="1"/>
  <c r="K52" i="1"/>
  <c r="AA52" i="1" s="1"/>
  <c r="K53" i="1"/>
  <c r="AA53" i="1" s="1"/>
  <c r="K54" i="1"/>
  <c r="AA54" i="1" s="1"/>
  <c r="K55" i="1"/>
  <c r="AA55" i="1" s="1"/>
  <c r="K56" i="1"/>
  <c r="AA56" i="1" s="1"/>
  <c r="K57" i="1"/>
  <c r="AA57" i="1" s="1"/>
  <c r="K58" i="1"/>
  <c r="AA58" i="1" s="1"/>
  <c r="K59" i="1"/>
  <c r="AA59" i="1" s="1"/>
  <c r="K60" i="1"/>
  <c r="AA60" i="1" s="1"/>
  <c r="K61" i="1"/>
  <c r="AA61" i="1" s="1"/>
  <c r="K62" i="1"/>
  <c r="AA62" i="1" s="1"/>
  <c r="K63" i="1"/>
  <c r="AA63" i="1" s="1"/>
  <c r="K64" i="1"/>
  <c r="AA64" i="1" s="1"/>
  <c r="K65" i="1"/>
  <c r="AA65" i="1" s="1"/>
  <c r="K66" i="1"/>
  <c r="AA66" i="1" s="1"/>
  <c r="K67" i="1"/>
  <c r="AA67" i="1" s="1"/>
  <c r="K68" i="1"/>
  <c r="AA68" i="1" s="1"/>
  <c r="K69" i="1"/>
  <c r="AA69" i="1" s="1"/>
  <c r="K70" i="1"/>
  <c r="AA70" i="1" s="1"/>
  <c r="K71" i="1"/>
  <c r="AA71" i="1" s="1"/>
  <c r="K72" i="1"/>
  <c r="AA72" i="1" s="1"/>
  <c r="K73" i="1"/>
  <c r="AA73" i="1" s="1"/>
  <c r="K74" i="1"/>
  <c r="AA74" i="1" s="1"/>
  <c r="K75" i="1"/>
  <c r="AA75" i="1" s="1"/>
  <c r="K76" i="1"/>
  <c r="AA76" i="1" s="1"/>
  <c r="K77" i="1"/>
  <c r="AA77" i="1" s="1"/>
  <c r="K78" i="1"/>
  <c r="AA78" i="1" s="1"/>
  <c r="K79" i="1"/>
  <c r="AA79" i="1" s="1"/>
  <c r="K80" i="1"/>
  <c r="AA80" i="1" s="1"/>
  <c r="K81" i="1"/>
  <c r="AA81" i="1" s="1"/>
  <c r="K82" i="1"/>
  <c r="AA82" i="1" s="1"/>
  <c r="K83" i="1"/>
  <c r="AA83" i="1" s="1"/>
  <c r="K84" i="1"/>
  <c r="AA84" i="1" s="1"/>
  <c r="K85" i="1"/>
  <c r="AA85" i="1" s="1"/>
  <c r="K86" i="1"/>
  <c r="AA86" i="1" s="1"/>
  <c r="K87" i="1"/>
  <c r="AA87" i="1" s="1"/>
  <c r="K88" i="1"/>
  <c r="AA88" i="1" s="1"/>
  <c r="K89" i="1"/>
  <c r="AA89" i="1" s="1"/>
  <c r="K90" i="1"/>
  <c r="AA90" i="1" s="1"/>
  <c r="K91" i="1"/>
  <c r="AA91" i="1" s="1"/>
  <c r="K92" i="1"/>
  <c r="AA92" i="1" s="1"/>
  <c r="K93" i="1"/>
  <c r="AA93" i="1" s="1"/>
  <c r="K94" i="1"/>
  <c r="AA94" i="1" s="1"/>
  <c r="K95" i="1"/>
  <c r="AA95" i="1" s="1"/>
  <c r="K96" i="1"/>
  <c r="AA96" i="1" s="1"/>
  <c r="K97" i="1"/>
  <c r="AA97" i="1" s="1"/>
  <c r="K98" i="1"/>
  <c r="AA98" i="1" s="1"/>
  <c r="K99" i="1"/>
  <c r="AA99" i="1" s="1"/>
  <c r="K100" i="1"/>
  <c r="AA100" i="1" s="1"/>
  <c r="K101" i="1"/>
  <c r="AA101" i="1" s="1"/>
  <c r="K102" i="1"/>
  <c r="AA102" i="1" s="1"/>
  <c r="K103" i="1"/>
  <c r="AA103" i="1" s="1"/>
  <c r="K104" i="1"/>
  <c r="AA104" i="1" s="1"/>
  <c r="K105" i="1"/>
  <c r="AA105" i="1" s="1"/>
  <c r="K106" i="1"/>
  <c r="AA106" i="1" s="1"/>
  <c r="K3" i="1"/>
  <c r="I4" i="1"/>
  <c r="I5" i="1"/>
  <c r="I6" i="1"/>
  <c r="I114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3" i="1"/>
  <c r="G114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2" i="1"/>
  <c r="W111" i="1" l="1"/>
  <c r="W108" i="1"/>
  <c r="W114" i="1"/>
  <c r="C108" i="1"/>
  <c r="C111" i="1"/>
  <c r="E111" i="1"/>
  <c r="E108" i="1"/>
  <c r="G108" i="1"/>
  <c r="G111" i="1"/>
  <c r="I108" i="1"/>
  <c r="I111" i="1"/>
  <c r="K108" i="1"/>
  <c r="K111" i="1"/>
  <c r="AA3" i="1"/>
  <c r="M111" i="1"/>
  <c r="M108" i="1"/>
  <c r="O108" i="1"/>
  <c r="O111" i="1"/>
  <c r="Q108" i="1"/>
  <c r="Q111" i="1"/>
  <c r="S108" i="1"/>
  <c r="S111" i="1"/>
  <c r="U111" i="1"/>
  <c r="U108" i="1"/>
  <c r="AB3" i="1"/>
  <c r="U114" i="1"/>
  <c r="M114" i="1"/>
  <c r="E114" i="1"/>
  <c r="K114" i="1"/>
  <c r="C114" i="1"/>
  <c r="AA108" i="1" l="1"/>
  <c r="AA114" i="1"/>
  <c r="AA111" i="1"/>
  <c r="AB108" i="1"/>
  <c r="AB114" i="1"/>
  <c r="AB111" i="1"/>
</calcChain>
</file>

<file path=xl/sharedStrings.xml><?xml version="1.0" encoding="utf-8"?>
<sst xmlns="http://schemas.openxmlformats.org/spreadsheetml/2006/main" count="560" uniqueCount="110">
  <si>
    <t>NEE</t>
  </si>
  <si>
    <t>DUK</t>
  </si>
  <si>
    <t>D</t>
  </si>
  <si>
    <t>SO</t>
  </si>
  <si>
    <t>EXC</t>
  </si>
  <si>
    <t>GOOGL</t>
  </si>
  <si>
    <t>FB</t>
  </si>
  <si>
    <t>MSFT</t>
  </si>
  <si>
    <t>T</t>
  </si>
  <si>
    <t>IBM</t>
  </si>
  <si>
    <t>Weekly Percent Change</t>
  </si>
  <si>
    <t>GSPC[S&amp;P 500]</t>
  </si>
  <si>
    <t>Date</t>
  </si>
  <si>
    <t>Weekly Risk-Free Rate</t>
  </si>
  <si>
    <t>IRX[Treasury Rate 13 weeks]</t>
  </si>
  <si>
    <t>Tech Portfolio</t>
  </si>
  <si>
    <t>Utilities Portfolio</t>
  </si>
  <si>
    <t>D % Change</t>
  </si>
  <si>
    <t>DUK % Change</t>
  </si>
  <si>
    <t>NEE % Change</t>
  </si>
  <si>
    <t>SO % Change</t>
  </si>
  <si>
    <t>EXC % Change</t>
  </si>
  <si>
    <t>GOOGL % Change</t>
  </si>
  <si>
    <t>FB % Change</t>
  </si>
  <si>
    <t>MSFT % Change</t>
  </si>
  <si>
    <t>T % Change</t>
  </si>
  <si>
    <t>IBM % Change</t>
  </si>
  <si>
    <t xml:space="preserve">Variance of </t>
  </si>
  <si>
    <t>Portfolios</t>
  </si>
  <si>
    <t>Standard Dev</t>
  </si>
  <si>
    <t>of Portfolios</t>
  </si>
  <si>
    <t>Mean of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</si>
  <si>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</si>
  <si>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</si>
  <si>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</si>
  <si>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</si>
  <si>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</si>
  <si>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</si>
  <si>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</si>
  <si>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</si>
  <si>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</si>
  <si>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</si>
  <si>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Since F falls within C.V.</t>
  </si>
  <si>
    <t>the hypothesis is accepted</t>
  </si>
  <si>
    <t>that they have equal</t>
  </si>
  <si>
    <t>volatilities</t>
  </si>
  <si>
    <t>t-Test: Paired Two Sample for Means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</si>
  <si>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</si>
  <si>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</si>
  <si>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</si>
  <si>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</si>
  <si>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</si>
  <si>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</si>
  <si>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</si>
  <si>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</si>
  <si>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</si>
  <si>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</si>
  <si>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</si>
  <si>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</si>
  <si>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</si>
  <si>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</si>
  <si>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ANOVA</t>
  </si>
  <si>
    <t>SS</t>
  </si>
  <si>
    <t>MS</t>
  </si>
  <si>
    <t>P-value</t>
  </si>
  <si>
    <t>Total</t>
  </si>
  <si>
    <t xml:space="preserve">null hypothesis is not </t>
  </si>
  <si>
    <t>Since the Z falls outside RR</t>
  </si>
  <si>
    <t>rejected. No statistically</t>
  </si>
  <si>
    <t>significant difference in means</t>
  </si>
  <si>
    <t>S&amp;P 500 % Change</t>
  </si>
  <si>
    <t>NEE-Rf</t>
  </si>
  <si>
    <t>Rm-Rf</t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</si>
  <si>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</si>
  <si>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</si>
  <si>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</si>
  <si>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</si>
  <si>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</si>
  <si>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</si>
  <si>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</si>
  <si>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</si>
  <si>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</si>
  <si>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</si>
  <si>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</si>
  <si>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</si>
  <si>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</si>
  <si>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</si>
  <si>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</si>
  <si>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</si>
  <si>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</si>
  <si>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</si>
  <si>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</si>
  <si>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</si>
  <si>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</si>
  <si>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</si>
  <si>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</si>
  <si>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</si>
  <si>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B 0</t>
  </si>
  <si>
    <t>B 1</t>
  </si>
  <si>
    <t>DUK-Rf</t>
  </si>
  <si>
    <t>Std Dev</t>
  </si>
  <si>
    <t>D-Rf</t>
  </si>
  <si>
    <t>SO-Rf</t>
  </si>
  <si>
    <t>EXC-Rf</t>
  </si>
  <si>
    <t>GOOGL-Rf</t>
  </si>
  <si>
    <t>FB-Rf</t>
  </si>
  <si>
    <t>MSFT-Rf</t>
  </si>
  <si>
    <t>T-Rf</t>
  </si>
  <si>
    <t>IBM-Rf</t>
  </si>
  <si>
    <t>IBM-Rf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</si>
</sst>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5" formatCode="0.000%"/>
    <numFmt numFmtId="167" formatCode="0.00000%"/>
    <numFmt numFmtId="170" formatCode="0.000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9" fontId="0" fillId="0" borderId="0" xfId="2" applyFont="1"/>
    <xf numFmtId="10" fontId="0" fillId="0" borderId="0" xfId="2" applyNumberFormat="1" applyFont="1"/>
    <xf numFmtId="165" fontId="0" fillId="0" borderId="0" xfId="2" applyNumberFormat="1" applyFont="1"/>
    <xf numFmtId="167" fontId="0" fillId="0" borderId="0" xfId="2" applyNumberFormat="1" applyFont="1"/>
    <xf numFmtId="170" fontId="0" fillId="0" borderId="0" xfId="2" applyNumberFormat="1" applyFont="1"/>
    <xf numFmtId="44" fontId="0" fillId="0" borderId="0" xfId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18" fillId="0" borderId="11" xfId="0" applyFont="1" applyFill="1" applyBorder="1" applyAlignment="1">
      <alignment horizontal="centerContinuous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NEE!$J$3:$J$106</c:f>
              <c:numCache>
                <c:formatCode>0.00000%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NEE!$C$134:$C$237</c:f>
              <c:numCache>
                <c:formatCode>General</c:formatCode>
                <c:ptCount val="104"/>
                <c:pt idx="0">
                  <c:v>-3.5639850966415047E-3</c:v>
                </c:pt>
                <c:pt idx="1">
                  <c:v>-2.3672677427319232E-2</c:v>
                </c:pt>
                <c:pt idx="2">
                  <c:v>1.3841410757372281E-2</c:v>
                </c:pt>
                <c:pt idx="3">
                  <c:v>-1.380166244887843E-2</c:v>
                </c:pt>
                <c:pt idx="4">
                  <c:v>-2.1134870913869733E-2</c:v>
                </c:pt>
                <c:pt idx="5">
                  <c:v>3.9776671422812014E-3</c:v>
                </c:pt>
                <c:pt idx="6">
                  <c:v>-1.5743915876679677E-2</c:v>
                </c:pt>
                <c:pt idx="7">
                  <c:v>-2.8440742834622668E-2</c:v>
                </c:pt>
                <c:pt idx="8">
                  <c:v>1.6145807408153835E-2</c:v>
                </c:pt>
                <c:pt idx="9">
                  <c:v>-1.5439223744120998E-2</c:v>
                </c:pt>
                <c:pt idx="10">
                  <c:v>1.6911865182678159E-2</c:v>
                </c:pt>
                <c:pt idx="11">
                  <c:v>2.2972489317872439E-2</c:v>
                </c:pt>
                <c:pt idx="12">
                  <c:v>-3.7587013637526083E-2</c:v>
                </c:pt>
                <c:pt idx="13">
                  <c:v>-5.5454207308319771E-3</c:v>
                </c:pt>
                <c:pt idx="14">
                  <c:v>1.866210867682782E-2</c:v>
                </c:pt>
                <c:pt idx="15">
                  <c:v>-5.7149014701288964E-3</c:v>
                </c:pt>
                <c:pt idx="16">
                  <c:v>1.5591381345117457E-2</c:v>
                </c:pt>
                <c:pt idx="17">
                  <c:v>-1.829782603851662E-2</c:v>
                </c:pt>
                <c:pt idx="18">
                  <c:v>-8.9063687075500136E-2</c:v>
                </c:pt>
                <c:pt idx="19">
                  <c:v>6.9399914462681686E-4</c:v>
                </c:pt>
                <c:pt idx="20">
                  <c:v>2.8849810325591238E-4</c:v>
                </c:pt>
                <c:pt idx="21">
                  <c:v>1.2105211999701354E-2</c:v>
                </c:pt>
                <c:pt idx="22">
                  <c:v>8.9354240400145932E-3</c:v>
                </c:pt>
                <c:pt idx="23">
                  <c:v>1.8427410091317868E-2</c:v>
                </c:pt>
                <c:pt idx="24">
                  <c:v>-1.8194896805708103E-4</c:v>
                </c:pt>
                <c:pt idx="25">
                  <c:v>1.9771930134455788E-3</c:v>
                </c:pt>
                <c:pt idx="26">
                  <c:v>-1.2955161791985817E-2</c:v>
                </c:pt>
                <c:pt idx="27">
                  <c:v>1.1823298231734708E-3</c:v>
                </c:pt>
                <c:pt idx="28">
                  <c:v>-2.9456726066111089E-4</c:v>
                </c:pt>
                <c:pt idx="29">
                  <c:v>1.3006598863482054E-2</c:v>
                </c:pt>
                <c:pt idx="30">
                  <c:v>2.073756202185971E-2</c:v>
                </c:pt>
                <c:pt idx="31">
                  <c:v>5.9311191033476112E-3</c:v>
                </c:pt>
                <c:pt idx="32">
                  <c:v>5.3220014120965095E-3</c:v>
                </c:pt>
                <c:pt idx="33">
                  <c:v>2.8387299756215921E-2</c:v>
                </c:pt>
                <c:pt idx="34">
                  <c:v>2.4351582552361388E-3</c:v>
                </c:pt>
                <c:pt idx="35">
                  <c:v>-7.2196271254445525E-3</c:v>
                </c:pt>
                <c:pt idx="36">
                  <c:v>-1.7527857630976044E-3</c:v>
                </c:pt>
                <c:pt idx="37">
                  <c:v>2.0376194527923653E-2</c:v>
                </c:pt>
                <c:pt idx="38">
                  <c:v>-3.767808434700616E-2</c:v>
                </c:pt>
                <c:pt idx="39">
                  <c:v>2.4461429919841065E-3</c:v>
                </c:pt>
                <c:pt idx="40">
                  <c:v>1.4200444408808912E-2</c:v>
                </c:pt>
                <c:pt idx="41">
                  <c:v>1.2760598212040411E-2</c:v>
                </c:pt>
                <c:pt idx="42">
                  <c:v>-1.859601758278988E-3</c:v>
                </c:pt>
                <c:pt idx="43">
                  <c:v>1.7449187495158173E-3</c:v>
                </c:pt>
                <c:pt idx="44">
                  <c:v>7.2425657404595282E-3</c:v>
                </c:pt>
                <c:pt idx="45">
                  <c:v>1.1043753633419947E-2</c:v>
                </c:pt>
                <c:pt idx="46">
                  <c:v>1.9091454243632882E-2</c:v>
                </c:pt>
                <c:pt idx="47">
                  <c:v>1.6570776162765463E-2</c:v>
                </c:pt>
                <c:pt idx="48">
                  <c:v>-1.9333084267520138E-2</c:v>
                </c:pt>
                <c:pt idx="49">
                  <c:v>1.5713129389576114E-2</c:v>
                </c:pt>
                <c:pt idx="50">
                  <c:v>-1.0276121347762154E-3</c:v>
                </c:pt>
                <c:pt idx="51">
                  <c:v>-2.2373852175793442E-2</c:v>
                </c:pt>
                <c:pt idx="52">
                  <c:v>-3.6479071599205019E-4</c:v>
                </c:pt>
                <c:pt idx="53">
                  <c:v>2.5660551203402406E-3</c:v>
                </c:pt>
                <c:pt idx="54">
                  <c:v>1.5147745897235974E-2</c:v>
                </c:pt>
                <c:pt idx="55">
                  <c:v>2.5052567650979615E-3</c:v>
                </c:pt>
                <c:pt idx="56">
                  <c:v>8.0766804605255024E-3</c:v>
                </c:pt>
                <c:pt idx="57">
                  <c:v>3.3907836247092623E-3</c:v>
                </c:pt>
                <c:pt idx="58">
                  <c:v>1.7430887580095485E-2</c:v>
                </c:pt>
                <c:pt idx="59">
                  <c:v>-3.1619848309292382E-3</c:v>
                </c:pt>
                <c:pt idx="60">
                  <c:v>1.2272318115906459E-3</c:v>
                </c:pt>
                <c:pt idx="61">
                  <c:v>-1.4014992451505115E-2</c:v>
                </c:pt>
                <c:pt idx="62">
                  <c:v>6.1312543354685705E-3</c:v>
                </c:pt>
                <c:pt idx="63">
                  <c:v>-2.7733266504663272E-2</c:v>
                </c:pt>
                <c:pt idx="64">
                  <c:v>-2.9289174138653839E-3</c:v>
                </c:pt>
                <c:pt idx="65">
                  <c:v>9.1082187737594276E-4</c:v>
                </c:pt>
                <c:pt idx="66">
                  <c:v>1.7820707683886706E-2</c:v>
                </c:pt>
                <c:pt idx="67">
                  <c:v>1.9324414212533517E-2</c:v>
                </c:pt>
                <c:pt idx="68">
                  <c:v>7.641636500286997E-3</c:v>
                </c:pt>
                <c:pt idx="69">
                  <c:v>-2.383724381697901E-2</c:v>
                </c:pt>
                <c:pt idx="70">
                  <c:v>1.4086408743982265E-2</c:v>
                </c:pt>
                <c:pt idx="71">
                  <c:v>3.1136957289342568E-3</c:v>
                </c:pt>
                <c:pt idx="72">
                  <c:v>-4.927832045959743E-3</c:v>
                </c:pt>
                <c:pt idx="73">
                  <c:v>9.3809687144038416E-3</c:v>
                </c:pt>
                <c:pt idx="74">
                  <c:v>6.2766064687100765E-3</c:v>
                </c:pt>
                <c:pt idx="75">
                  <c:v>-8.6859263729691209E-3</c:v>
                </c:pt>
                <c:pt idx="76">
                  <c:v>-2.8055094519458968E-2</c:v>
                </c:pt>
                <c:pt idx="77">
                  <c:v>8.5601729600546968E-3</c:v>
                </c:pt>
                <c:pt idx="78">
                  <c:v>-3.7372182389102809E-2</c:v>
                </c:pt>
                <c:pt idx="79">
                  <c:v>-1.5591504053003242E-2</c:v>
                </c:pt>
                <c:pt idx="80">
                  <c:v>-5.9149403624291982E-3</c:v>
                </c:pt>
                <c:pt idx="81">
                  <c:v>4.2266745937242695E-2</c:v>
                </c:pt>
                <c:pt idx="82">
                  <c:v>-5.6591706317365136E-3</c:v>
                </c:pt>
                <c:pt idx="83">
                  <c:v>-4.1728359599509351E-2</c:v>
                </c:pt>
                <c:pt idx="84">
                  <c:v>4.1101193735851818E-2</c:v>
                </c:pt>
                <c:pt idx="85">
                  <c:v>-2.9385025896965602E-3</c:v>
                </c:pt>
                <c:pt idx="86">
                  <c:v>-2.0363574660799355E-2</c:v>
                </c:pt>
                <c:pt idx="87">
                  <c:v>9.1367637762233278E-3</c:v>
                </c:pt>
                <c:pt idx="88">
                  <c:v>3.9848321829573929E-2</c:v>
                </c:pt>
                <c:pt idx="89">
                  <c:v>4.5477435604241757E-4</c:v>
                </c:pt>
                <c:pt idx="90">
                  <c:v>1.6471744935924459E-2</c:v>
                </c:pt>
                <c:pt idx="91">
                  <c:v>-3.6003299892393924E-3</c:v>
                </c:pt>
                <c:pt idx="92">
                  <c:v>-2.3090300631099119E-2</c:v>
                </c:pt>
                <c:pt idx="93">
                  <c:v>-7.5590621819681238E-4</c:v>
                </c:pt>
                <c:pt idx="94">
                  <c:v>1.6574046253572908E-2</c:v>
                </c:pt>
                <c:pt idx="95">
                  <c:v>-1.8521084478159665E-3</c:v>
                </c:pt>
                <c:pt idx="96">
                  <c:v>-2.8976922148750861E-2</c:v>
                </c:pt>
                <c:pt idx="97">
                  <c:v>-2.8705916089201814E-2</c:v>
                </c:pt>
                <c:pt idx="98">
                  <c:v>3.4258808762220094E-2</c:v>
                </c:pt>
                <c:pt idx="99">
                  <c:v>-2.4511037558508277E-4</c:v>
                </c:pt>
                <c:pt idx="100">
                  <c:v>-4.5330155495418863E-2</c:v>
                </c:pt>
                <c:pt idx="101">
                  <c:v>2.1168979446962062E-2</c:v>
                </c:pt>
                <c:pt idx="102">
                  <c:v>2.8586178721751003E-2</c:v>
                </c:pt>
                <c:pt idx="103">
                  <c:v>1.6335885482363567E-2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2-4250-AAF7-DDB2055F9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52496"/>
        <c:axId val="575300344"/>
      </c:scatterChart>
      <c:valAx>
        <c:axId val="435952496"/>
        <c:scaling>
          <c:orientation val="minMax"/>
        </c:scaling>
        <c:delete val="0"/>
        <c:axPos val="b"/>
        <c:title>
          <c:overlay val="0"/>
        </c:title>
        <c:numFmt formatCode="0.00%" sourceLinked="0"/>
        <c:majorTickMark val="out"/>
        <c:minorTickMark val="none"/>
        <c:tickLblPos val="nextTo"/>
        <c:crossAx val="575300344"/>
        <c:crosses val="autoZero"/>
        <c:crossBetween val="midCat"/>
      </c:valAx>
      <c:valAx>
        <c:axId val="575300344"/>
        <c:scaling>
          <c:orientation val="minMax"/>
        </c:scaling>
        <c:delete val="1"/>
        <c:axPos val="l"/>
        <c:title>
          <c:overlay val="0"/>
        </c:title>
        <c:numFmt formatCode="General" sourceLinked="1"/>
        <c:majorTickMark val="out"/>
        <c:minorTickMark val="none"/>
        <c:tickLblPos val="nextTo"/>
        <c:crossAx val="435952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SO!$J$3:$J$106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SO!$C$134:$C$237</c:f>
              <c:numCache>
                <c:formatCode>General</c:formatCode>
                <c:ptCount val="104"/>
                <c:pt idx="0">
                  <c:v>6.2781654544282264E-3</c:v>
                </c:pt>
                <c:pt idx="1">
                  <c:v>-8.9801756879354516E-3</c:v>
                </c:pt>
                <c:pt idx="2">
                  <c:v>1.7659288811735781E-2</c:v>
                </c:pt>
                <c:pt idx="3">
                  <c:v>-1.8133270072138646E-2</c:v>
                </c:pt>
                <c:pt idx="4">
                  <c:v>-1.5291642162086727E-2</c:v>
                </c:pt>
                <c:pt idx="5">
                  <c:v>-4.62571912808824E-3</c:v>
                </c:pt>
                <c:pt idx="6">
                  <c:v>4.0522571815876417E-3</c:v>
                </c:pt>
                <c:pt idx="7">
                  <c:v>-1.6449745893895151E-2</c:v>
                </c:pt>
                <c:pt idx="8">
                  <c:v>1.5414559897534911E-2</c:v>
                </c:pt>
                <c:pt idx="9">
                  <c:v>-1.6414824397834739E-2</c:v>
                </c:pt>
                <c:pt idx="10">
                  <c:v>2.2360660500421924E-2</c:v>
                </c:pt>
                <c:pt idx="11">
                  <c:v>3.0643314671021566E-2</c:v>
                </c:pt>
                <c:pt idx="12">
                  <c:v>-4.0807961225868328E-2</c:v>
                </c:pt>
                <c:pt idx="13">
                  <c:v>-4.0658223642379435E-2</c:v>
                </c:pt>
                <c:pt idx="14">
                  <c:v>2.963465284436349E-2</c:v>
                </c:pt>
                <c:pt idx="15">
                  <c:v>1.5556580725571635E-4</c:v>
                </c:pt>
                <c:pt idx="16">
                  <c:v>4.4549277101517352E-3</c:v>
                </c:pt>
                <c:pt idx="17">
                  <c:v>-1.0247426423833791E-2</c:v>
                </c:pt>
                <c:pt idx="18">
                  <c:v>-4.6847418617119718E-2</c:v>
                </c:pt>
                <c:pt idx="19">
                  <c:v>-1.3056648062388215E-2</c:v>
                </c:pt>
                <c:pt idx="20">
                  <c:v>2.5969514345397824E-2</c:v>
                </c:pt>
                <c:pt idx="21">
                  <c:v>-2.0312111216004628E-2</c:v>
                </c:pt>
                <c:pt idx="22">
                  <c:v>2.5048195318892116E-2</c:v>
                </c:pt>
                <c:pt idx="23">
                  <c:v>2.1191668744169705E-2</c:v>
                </c:pt>
                <c:pt idx="24">
                  <c:v>9.0296514136963876E-3</c:v>
                </c:pt>
                <c:pt idx="25">
                  <c:v>-1.7832493086284503E-3</c:v>
                </c:pt>
                <c:pt idx="26">
                  <c:v>-3.4336653066764427E-3</c:v>
                </c:pt>
                <c:pt idx="27">
                  <c:v>-3.5443169621968448E-3</c:v>
                </c:pt>
                <c:pt idx="28">
                  <c:v>6.1072332168948503E-3</c:v>
                </c:pt>
                <c:pt idx="29">
                  <c:v>-1.1398605698136608E-2</c:v>
                </c:pt>
                <c:pt idx="30">
                  <c:v>7.9145165899202636E-3</c:v>
                </c:pt>
                <c:pt idx="31">
                  <c:v>4.974364283646701E-3</c:v>
                </c:pt>
                <c:pt idx="32">
                  <c:v>-2.5207068700007815E-2</c:v>
                </c:pt>
                <c:pt idx="33">
                  <c:v>6.9387377148336343E-2</c:v>
                </c:pt>
                <c:pt idx="34">
                  <c:v>-2.1841920839443633E-3</c:v>
                </c:pt>
                <c:pt idx="35">
                  <c:v>-1.4010761379521277E-2</c:v>
                </c:pt>
                <c:pt idx="36">
                  <c:v>2.1450934072944346E-2</c:v>
                </c:pt>
                <c:pt idx="37">
                  <c:v>-3.980575517917341E-3</c:v>
                </c:pt>
                <c:pt idx="38">
                  <c:v>-1.2382010237823222E-2</c:v>
                </c:pt>
                <c:pt idx="39">
                  <c:v>-1.2227443878700187E-3</c:v>
                </c:pt>
                <c:pt idx="40">
                  <c:v>-4.6016049886711203E-3</c:v>
                </c:pt>
                <c:pt idx="41">
                  <c:v>1.1609430834609276E-2</c:v>
                </c:pt>
                <c:pt idx="42">
                  <c:v>-3.5275956844404628E-3</c:v>
                </c:pt>
                <c:pt idx="43">
                  <c:v>5.6852121117263264E-3</c:v>
                </c:pt>
                <c:pt idx="44">
                  <c:v>-3.4370423986696055E-3</c:v>
                </c:pt>
                <c:pt idx="45">
                  <c:v>1.2511226793538811E-2</c:v>
                </c:pt>
                <c:pt idx="46">
                  <c:v>1.1427481302558511E-2</c:v>
                </c:pt>
                <c:pt idx="47">
                  <c:v>1.1204153802301249E-2</c:v>
                </c:pt>
                <c:pt idx="48">
                  <c:v>-6.0197583650223561E-3</c:v>
                </c:pt>
                <c:pt idx="49">
                  <c:v>1.7113226115543771E-2</c:v>
                </c:pt>
                <c:pt idx="50">
                  <c:v>-3.2459831266765396E-2</c:v>
                </c:pt>
                <c:pt idx="51">
                  <c:v>-3.8796290743500564E-2</c:v>
                </c:pt>
                <c:pt idx="52">
                  <c:v>-1.0539257041167142E-2</c:v>
                </c:pt>
                <c:pt idx="53">
                  <c:v>-2.1788122413638556E-3</c:v>
                </c:pt>
                <c:pt idx="54">
                  <c:v>1.3206658219758402E-2</c:v>
                </c:pt>
                <c:pt idx="55">
                  <c:v>-7.4138509239885728E-3</c:v>
                </c:pt>
                <c:pt idx="56">
                  <c:v>2.7194396544248857E-2</c:v>
                </c:pt>
                <c:pt idx="57">
                  <c:v>-6.8309386386155059E-3</c:v>
                </c:pt>
                <c:pt idx="58">
                  <c:v>-1.9334802190607296E-3</c:v>
                </c:pt>
                <c:pt idx="59">
                  <c:v>1.2333089811018638E-2</c:v>
                </c:pt>
                <c:pt idx="60">
                  <c:v>-1.0737006390905959E-3</c:v>
                </c:pt>
                <c:pt idx="61">
                  <c:v>4.0708440659315816E-2</c:v>
                </c:pt>
                <c:pt idx="62">
                  <c:v>8.6467574318897459E-3</c:v>
                </c:pt>
                <c:pt idx="63">
                  <c:v>-3.5617838200062452E-2</c:v>
                </c:pt>
                <c:pt idx="64">
                  <c:v>6.6840351919360066E-3</c:v>
                </c:pt>
                <c:pt idx="65">
                  <c:v>9.1276549979259023E-3</c:v>
                </c:pt>
                <c:pt idx="66">
                  <c:v>2.7489891908511699E-2</c:v>
                </c:pt>
                <c:pt idx="67">
                  <c:v>2.4973425001604523E-2</c:v>
                </c:pt>
                <c:pt idx="68">
                  <c:v>-2.0721930132394715E-3</c:v>
                </c:pt>
                <c:pt idx="69">
                  <c:v>6.8807918961091129E-3</c:v>
                </c:pt>
                <c:pt idx="70">
                  <c:v>-2.0336017213689019E-2</c:v>
                </c:pt>
                <c:pt idx="71">
                  <c:v>-7.3874434576791E-3</c:v>
                </c:pt>
                <c:pt idx="72">
                  <c:v>1.9530304994958423E-2</c:v>
                </c:pt>
                <c:pt idx="73">
                  <c:v>-5.7202635467482332E-3</c:v>
                </c:pt>
                <c:pt idx="74">
                  <c:v>-9.2122938969702072E-4</c:v>
                </c:pt>
                <c:pt idx="75">
                  <c:v>4.7639755549755917E-3</c:v>
                </c:pt>
                <c:pt idx="76">
                  <c:v>-5.4721386410203812E-2</c:v>
                </c:pt>
                <c:pt idx="77">
                  <c:v>-8.2669149648723263E-3</c:v>
                </c:pt>
                <c:pt idx="78">
                  <c:v>-2.7923452596954709E-2</c:v>
                </c:pt>
                <c:pt idx="79">
                  <c:v>-4.1884800777678886E-2</c:v>
                </c:pt>
                <c:pt idx="80">
                  <c:v>-9.1235312880547318E-3</c:v>
                </c:pt>
                <c:pt idx="81">
                  <c:v>-3.5143719227206647E-3</c:v>
                </c:pt>
                <c:pt idx="82">
                  <c:v>-2.0316711637772995E-3</c:v>
                </c:pt>
                <c:pt idx="83">
                  <c:v>5.0742447077536052E-3</c:v>
                </c:pt>
                <c:pt idx="84">
                  <c:v>-1.0348509941550408E-2</c:v>
                </c:pt>
                <c:pt idx="85">
                  <c:v>1.615275010705082E-2</c:v>
                </c:pt>
                <c:pt idx="86">
                  <c:v>3.4371287333462598E-3</c:v>
                </c:pt>
                <c:pt idx="87">
                  <c:v>-1.110818555339442E-2</c:v>
                </c:pt>
                <c:pt idx="88">
                  <c:v>9.9821851150381936E-3</c:v>
                </c:pt>
                <c:pt idx="89">
                  <c:v>-2.2880691495748715E-2</c:v>
                </c:pt>
                <c:pt idx="90">
                  <c:v>3.5212857968979411E-2</c:v>
                </c:pt>
                <c:pt idx="91">
                  <c:v>3.150643334233723E-3</c:v>
                </c:pt>
                <c:pt idx="92">
                  <c:v>-1.9743402651896509E-2</c:v>
                </c:pt>
                <c:pt idx="93">
                  <c:v>2.8755966495465496E-2</c:v>
                </c:pt>
                <c:pt idx="94">
                  <c:v>2.5869963594282452E-2</c:v>
                </c:pt>
                <c:pt idx="95">
                  <c:v>-8.1493709674231481E-3</c:v>
                </c:pt>
                <c:pt idx="96">
                  <c:v>-2.4891256590905707E-2</c:v>
                </c:pt>
                <c:pt idx="97">
                  <c:v>-4.9099547155552252E-2</c:v>
                </c:pt>
                <c:pt idx="98">
                  <c:v>5.6042611732995393E-2</c:v>
                </c:pt>
                <c:pt idx="99">
                  <c:v>-7.6306983970640691E-3</c:v>
                </c:pt>
                <c:pt idx="100">
                  <c:v>-2.1594155012939747E-2</c:v>
                </c:pt>
                <c:pt idx="101">
                  <c:v>2.6249622274992692E-2</c:v>
                </c:pt>
                <c:pt idx="102">
                  <c:v>3.1015859620540341E-2</c:v>
                </c:pt>
                <c:pt idx="103">
                  <c:v>1.0990616104895493E-2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7-4278-9F55-5BA18DD8A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60592"/>
        <c:axId val="573558992"/>
      </c:scatterChart>
      <c:valAx>
        <c:axId val="57356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73558992"/>
        <c:crosses val="autoZero"/>
        <c:crossBetween val="midCat"/>
      </c:valAx>
      <c:valAx>
        <c:axId val="57355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560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SO!$J$3:$J$106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SO!$I$3:$I$106</c:f>
              <c:numCache>
                <c:formatCode>0.000%</c:formatCode>
                <c:ptCount val="104"/>
                <c:pt idx="0">
                  <c:v>5.5488649604191692E-3</c:v>
                </c:pt>
                <c:pt idx="1">
                  <c:v>-9.6491329960688536E-3</c:v>
                </c:pt>
                <c:pt idx="2">
                  <c:v>1.673501624950002E-2</c:v>
                </c:pt>
                <c:pt idx="3">
                  <c:v>-1.9253340099228616E-2</c:v>
                </c:pt>
                <c:pt idx="4">
                  <c:v>-1.6266933159109043E-2</c:v>
                </c:pt>
                <c:pt idx="5">
                  <c:v>-5.7115017331113415E-3</c:v>
                </c:pt>
                <c:pt idx="6">
                  <c:v>2.9484050828272831E-3</c:v>
                </c:pt>
                <c:pt idx="7">
                  <c:v>-1.7748168516576943E-2</c:v>
                </c:pt>
                <c:pt idx="8">
                  <c:v>1.4458386871046953E-2</c:v>
                </c:pt>
                <c:pt idx="9">
                  <c:v>-1.8209778862002798E-2</c:v>
                </c:pt>
                <c:pt idx="10">
                  <c:v>2.141385684105699E-2</c:v>
                </c:pt>
                <c:pt idx="11">
                  <c:v>2.9890323063001437E-2</c:v>
                </c:pt>
                <c:pt idx="12">
                  <c:v>-4.1858876400383611E-2</c:v>
                </c:pt>
                <c:pt idx="13">
                  <c:v>-4.1953857762941277E-2</c:v>
                </c:pt>
                <c:pt idx="14">
                  <c:v>2.8255363660203231E-2</c:v>
                </c:pt>
                <c:pt idx="15">
                  <c:v>-8.3567542189269669E-4</c:v>
                </c:pt>
                <c:pt idx="16">
                  <c:v>3.1543189018079054E-3</c:v>
                </c:pt>
                <c:pt idx="17">
                  <c:v>-1.1912436689212314E-2</c:v>
                </c:pt>
                <c:pt idx="18">
                  <c:v>-4.6850035458670551E-2</c:v>
                </c:pt>
                <c:pt idx="19">
                  <c:v>-1.3925485202479429E-2</c:v>
                </c:pt>
                <c:pt idx="20">
                  <c:v>2.5281996767154053E-2</c:v>
                </c:pt>
                <c:pt idx="21">
                  <c:v>-2.1697981265167962E-2</c:v>
                </c:pt>
                <c:pt idx="22">
                  <c:v>2.4835392341548149E-2</c:v>
                </c:pt>
                <c:pt idx="23">
                  <c:v>2.0069033295129383E-2</c:v>
                </c:pt>
                <c:pt idx="24">
                  <c:v>7.9965826527487668E-3</c:v>
                </c:pt>
                <c:pt idx="25">
                  <c:v>-3.2073776068774588E-3</c:v>
                </c:pt>
                <c:pt idx="26">
                  <c:v>-4.0462948719869113E-3</c:v>
                </c:pt>
                <c:pt idx="27">
                  <c:v>-4.6791772045310159E-3</c:v>
                </c:pt>
                <c:pt idx="28">
                  <c:v>4.9586089280966202E-3</c:v>
                </c:pt>
                <c:pt idx="29">
                  <c:v>-1.2205426551080197E-2</c:v>
                </c:pt>
                <c:pt idx="30">
                  <c:v>6.8440149765144733E-3</c:v>
                </c:pt>
                <c:pt idx="31">
                  <c:v>4.1031848017747327E-3</c:v>
                </c:pt>
                <c:pt idx="32">
                  <c:v>-2.5874910607293237E-2</c:v>
                </c:pt>
                <c:pt idx="33">
                  <c:v>6.8481954860431418E-2</c:v>
                </c:pt>
                <c:pt idx="34">
                  <c:v>-3.0995414393962949E-3</c:v>
                </c:pt>
                <c:pt idx="35">
                  <c:v>-1.524895235641221E-2</c:v>
                </c:pt>
                <c:pt idx="36">
                  <c:v>2.0410325202264389E-2</c:v>
                </c:pt>
                <c:pt idx="37">
                  <c:v>-5.5092837996728481E-3</c:v>
                </c:pt>
                <c:pt idx="38">
                  <c:v>-1.3260885985546244E-2</c:v>
                </c:pt>
                <c:pt idx="39">
                  <c:v>-2.4219632591325701E-3</c:v>
                </c:pt>
                <c:pt idx="40">
                  <c:v>-6.0413488987918328E-3</c:v>
                </c:pt>
                <c:pt idx="41">
                  <c:v>1.074449759748599E-2</c:v>
                </c:pt>
                <c:pt idx="42">
                  <c:v>-4.2015053723388901E-3</c:v>
                </c:pt>
                <c:pt idx="43">
                  <c:v>4.7541356043178931E-3</c:v>
                </c:pt>
                <c:pt idx="44">
                  <c:v>-4.6520330379225781E-3</c:v>
                </c:pt>
                <c:pt idx="45">
                  <c:v>1.1286799863111938E-2</c:v>
                </c:pt>
                <c:pt idx="46">
                  <c:v>1.0727471234817378E-2</c:v>
                </c:pt>
                <c:pt idx="47">
                  <c:v>1.0366882506207839E-2</c:v>
                </c:pt>
                <c:pt idx="48">
                  <c:v>-7.2230372953715509E-3</c:v>
                </c:pt>
                <c:pt idx="49">
                  <c:v>1.60142371644806E-2</c:v>
                </c:pt>
                <c:pt idx="50">
                  <c:v>-3.3514159567875491E-2</c:v>
                </c:pt>
                <c:pt idx="51">
                  <c:v>-4.0089760986417332E-2</c:v>
                </c:pt>
                <c:pt idx="52">
                  <c:v>-1.1635859034415639E-2</c:v>
                </c:pt>
                <c:pt idx="53">
                  <c:v>-2.8868085791765169E-3</c:v>
                </c:pt>
                <c:pt idx="54">
                  <c:v>1.2243458167928177E-2</c:v>
                </c:pt>
                <c:pt idx="55">
                  <c:v>-8.5375571578429552E-3</c:v>
                </c:pt>
                <c:pt idx="56">
                  <c:v>2.6131591196694122E-2</c:v>
                </c:pt>
                <c:pt idx="57">
                  <c:v>-8.3626585026605558E-3</c:v>
                </c:pt>
                <c:pt idx="58">
                  <c:v>-3.238439090711677E-3</c:v>
                </c:pt>
                <c:pt idx="59">
                  <c:v>1.1425280565299043E-2</c:v>
                </c:pt>
                <c:pt idx="60">
                  <c:v>-1.7927840613321672E-3</c:v>
                </c:pt>
                <c:pt idx="61">
                  <c:v>3.9414368099941144E-2</c:v>
                </c:pt>
                <c:pt idx="62">
                  <c:v>7.9880171955238315E-3</c:v>
                </c:pt>
                <c:pt idx="63">
                  <c:v>-3.6711428611021404E-2</c:v>
                </c:pt>
                <c:pt idx="64">
                  <c:v>5.7638896128377661E-3</c:v>
                </c:pt>
                <c:pt idx="65">
                  <c:v>8.3550769510152643E-3</c:v>
                </c:pt>
                <c:pt idx="66">
                  <c:v>2.6415553316188861E-2</c:v>
                </c:pt>
                <c:pt idx="67">
                  <c:v>2.4104431705394593E-2</c:v>
                </c:pt>
                <c:pt idx="68">
                  <c:v>-3.1238443523144196E-3</c:v>
                </c:pt>
                <c:pt idx="69">
                  <c:v>5.8361675823764315E-3</c:v>
                </c:pt>
                <c:pt idx="70">
                  <c:v>-2.1518103527926616E-2</c:v>
                </c:pt>
                <c:pt idx="71">
                  <c:v>-8.5472217549571183E-3</c:v>
                </c:pt>
                <c:pt idx="72">
                  <c:v>1.8672131086973888E-2</c:v>
                </c:pt>
                <c:pt idx="73">
                  <c:v>-6.3985232979537785E-3</c:v>
                </c:pt>
                <c:pt idx="74">
                  <c:v>-1.9420956653677522E-3</c:v>
                </c:pt>
                <c:pt idx="75">
                  <c:v>3.907697828432621E-3</c:v>
                </c:pt>
                <c:pt idx="76">
                  <c:v>-5.576355684207094E-2</c:v>
                </c:pt>
                <c:pt idx="77">
                  <c:v>-9.4959596548098331E-3</c:v>
                </c:pt>
                <c:pt idx="78">
                  <c:v>-2.8294419414542079E-2</c:v>
                </c:pt>
                <c:pt idx="79">
                  <c:v>-4.2555364263033378E-2</c:v>
                </c:pt>
                <c:pt idx="80">
                  <c:v>-9.9998416138274027E-3</c:v>
                </c:pt>
                <c:pt idx="81">
                  <c:v>-3.9930418461888726E-3</c:v>
                </c:pt>
                <c:pt idx="82">
                  <c:v>-4.2749498447819832E-3</c:v>
                </c:pt>
                <c:pt idx="83">
                  <c:v>2.4493873966553534E-3</c:v>
                </c:pt>
                <c:pt idx="84">
                  <c:v>-1.0230931187723035E-2</c:v>
                </c:pt>
                <c:pt idx="85">
                  <c:v>1.5182032253505217E-2</c:v>
                </c:pt>
                <c:pt idx="86">
                  <c:v>1.7152999487716936E-3</c:v>
                </c:pt>
                <c:pt idx="87">
                  <c:v>-1.1212460028230044E-2</c:v>
                </c:pt>
                <c:pt idx="88">
                  <c:v>8.489392740587607E-3</c:v>
                </c:pt>
                <c:pt idx="89">
                  <c:v>-2.5738288347786235E-2</c:v>
                </c:pt>
                <c:pt idx="90">
                  <c:v>3.46698963406337E-2</c:v>
                </c:pt>
                <c:pt idx="91">
                  <c:v>1.6185442339003611E-3</c:v>
                </c:pt>
                <c:pt idx="92">
                  <c:v>-2.0299035233875259E-2</c:v>
                </c:pt>
                <c:pt idx="93">
                  <c:v>2.7772979232592126E-2</c:v>
                </c:pt>
                <c:pt idx="94">
                  <c:v>2.4733162554472797E-2</c:v>
                </c:pt>
                <c:pt idx="95">
                  <c:v>-9.3533860623320093E-3</c:v>
                </c:pt>
                <c:pt idx="96">
                  <c:v>-2.5328255138693426E-2</c:v>
                </c:pt>
                <c:pt idx="97">
                  <c:v>-5.039194661365496E-2</c:v>
                </c:pt>
                <c:pt idx="98">
                  <c:v>5.4996760478329937E-2</c:v>
                </c:pt>
                <c:pt idx="99">
                  <c:v>-8.6246835122985102E-3</c:v>
                </c:pt>
                <c:pt idx="100">
                  <c:v>-2.2260703055241512E-2</c:v>
                </c:pt>
                <c:pt idx="101">
                  <c:v>2.5118889015796043E-2</c:v>
                </c:pt>
                <c:pt idx="102">
                  <c:v>2.9621624065017164E-2</c:v>
                </c:pt>
                <c:pt idx="103">
                  <c:v>9.4685556121939414E-3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B-4F0E-876C-FC427BAC871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SO!$J$3:$J$106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SO!$B$134:$B$237</c:f>
              <c:numCache>
                <c:formatCode>General</c:formatCode>
                <c:ptCount val="104"/>
                <c:pt idx="0">
                  <c:v>-7.2930049400905762E-4</c:v>
                </c:pt>
                <c:pt idx="1">
                  <c:v>-6.6895730813340125E-4</c:v>
                </c:pt>
                <c:pt idx="2">
                  <c:v>-9.2427256223576236E-4</c:v>
                </c:pt>
                <c:pt idx="3">
                  <c:v>-1.1200700270899715E-3</c:v>
                </c:pt>
                <c:pt idx="4">
                  <c:v>-9.7529099702231537E-4</c:v>
                </c:pt>
                <c:pt idx="5">
                  <c:v>-1.0857826050231013E-3</c:v>
                </c:pt>
                <c:pt idx="6">
                  <c:v>-1.1038520987603588E-3</c:v>
                </c:pt>
                <c:pt idx="7">
                  <c:v>-1.2984226226817911E-3</c:v>
                </c:pt>
                <c:pt idx="8">
                  <c:v>-9.5617302648795771E-4</c:v>
                </c:pt>
                <c:pt idx="9">
                  <c:v>-1.7949544641680604E-3</c:v>
                </c:pt>
                <c:pt idx="10">
                  <c:v>-9.4680365936493523E-4</c:v>
                </c:pt>
                <c:pt idx="11">
                  <c:v>-7.5299160802012855E-4</c:v>
                </c:pt>
                <c:pt idx="12">
                  <c:v>-1.0509151745152821E-3</c:v>
                </c:pt>
                <c:pt idx="13">
                  <c:v>-1.2956341205618439E-3</c:v>
                </c:pt>
                <c:pt idx="14">
                  <c:v>-1.3792891841602583E-3</c:v>
                </c:pt>
                <c:pt idx="15">
                  <c:v>-9.9124122914841305E-4</c:v>
                </c:pt>
                <c:pt idx="16">
                  <c:v>-1.3006088083438298E-3</c:v>
                </c:pt>
                <c:pt idx="17">
                  <c:v>-1.6650102653785232E-3</c:v>
                </c:pt>
                <c:pt idx="18">
                  <c:v>-2.6168415508303136E-6</c:v>
                </c:pt>
                <c:pt idx="19">
                  <c:v>-8.6883714009121295E-4</c:v>
                </c:pt>
                <c:pt idx="20">
                  <c:v>-6.875175782437695E-4</c:v>
                </c:pt>
                <c:pt idx="21">
                  <c:v>-1.3858700491633338E-3</c:v>
                </c:pt>
                <c:pt idx="22">
                  <c:v>-2.1280297734396661E-4</c:v>
                </c:pt>
                <c:pt idx="23">
                  <c:v>-1.1226354490403228E-3</c:v>
                </c:pt>
                <c:pt idx="24">
                  <c:v>-1.0330687609476203E-3</c:v>
                </c:pt>
                <c:pt idx="25">
                  <c:v>-1.4241282982490086E-3</c:v>
                </c:pt>
                <c:pt idx="26">
                  <c:v>-6.1262956531046874E-4</c:v>
                </c:pt>
                <c:pt idx="27">
                  <c:v>-1.1348602423341711E-3</c:v>
                </c:pt>
                <c:pt idx="28">
                  <c:v>-1.1486242887982301E-3</c:v>
                </c:pt>
                <c:pt idx="29">
                  <c:v>-8.0682085294358835E-4</c:v>
                </c:pt>
                <c:pt idx="30">
                  <c:v>-1.070501613405791E-3</c:v>
                </c:pt>
                <c:pt idx="31">
                  <c:v>-8.7117948187196857E-4</c:v>
                </c:pt>
                <c:pt idx="32">
                  <c:v>-6.6784190728542232E-4</c:v>
                </c:pt>
                <c:pt idx="33">
                  <c:v>-9.0542228790491965E-4</c:v>
                </c:pt>
                <c:pt idx="34">
                  <c:v>-9.1534935545193143E-4</c:v>
                </c:pt>
                <c:pt idx="35">
                  <c:v>-1.2381909768909326E-3</c:v>
                </c:pt>
                <c:pt idx="36">
                  <c:v>-1.0406088706799573E-3</c:v>
                </c:pt>
                <c:pt idx="37">
                  <c:v>-1.5287082817555067E-3</c:v>
                </c:pt>
                <c:pt idx="38">
                  <c:v>-8.788757477230227E-4</c:v>
                </c:pt>
                <c:pt idx="39">
                  <c:v>-1.1992188712625514E-3</c:v>
                </c:pt>
                <c:pt idx="40">
                  <c:v>-1.4397439101207126E-3</c:v>
                </c:pt>
                <c:pt idx="41">
                  <c:v>-8.6493323712328696E-4</c:v>
                </c:pt>
                <c:pt idx="42">
                  <c:v>-6.7390968789842734E-4</c:v>
                </c:pt>
                <c:pt idx="43">
                  <c:v>-9.3107650740843339E-4</c:v>
                </c:pt>
                <c:pt idx="44">
                  <c:v>-1.2149906392529724E-3</c:v>
                </c:pt>
                <c:pt idx="45">
                  <c:v>-1.2244269304268736E-3</c:v>
                </c:pt>
                <c:pt idx="46">
                  <c:v>-7.0001006774113262E-4</c:v>
                </c:pt>
                <c:pt idx="47">
                  <c:v>-8.3727129609341118E-4</c:v>
                </c:pt>
                <c:pt idx="48">
                  <c:v>-1.2032789303491943E-3</c:v>
                </c:pt>
                <c:pt idx="49">
                  <c:v>-1.0989889510631709E-3</c:v>
                </c:pt>
                <c:pt idx="50">
                  <c:v>-1.0543283011100974E-3</c:v>
                </c:pt>
                <c:pt idx="51">
                  <c:v>-1.293470242916765E-3</c:v>
                </c:pt>
                <c:pt idx="52">
                  <c:v>-1.0966019932484963E-3</c:v>
                </c:pt>
                <c:pt idx="53">
                  <c:v>-7.0799633781266132E-4</c:v>
                </c:pt>
                <c:pt idx="54">
                  <c:v>-9.6320005183022457E-4</c:v>
                </c:pt>
                <c:pt idx="55">
                  <c:v>-1.1237062338543824E-3</c:v>
                </c:pt>
                <c:pt idx="56">
                  <c:v>-1.0628053475547367E-3</c:v>
                </c:pt>
                <c:pt idx="57">
                  <c:v>-1.5317198640450494E-3</c:v>
                </c:pt>
                <c:pt idx="58">
                  <c:v>-1.3049588716509473E-3</c:v>
                </c:pt>
                <c:pt idx="59">
                  <c:v>-9.0780924571959428E-4</c:v>
                </c:pt>
                <c:pt idx="60">
                  <c:v>-7.1908342224157127E-4</c:v>
                </c:pt>
                <c:pt idx="61">
                  <c:v>-1.2940725593746736E-3</c:v>
                </c:pt>
                <c:pt idx="62">
                  <c:v>-6.5874023636591479E-4</c:v>
                </c:pt>
                <c:pt idx="63">
                  <c:v>-1.0935904109589533E-3</c:v>
                </c:pt>
                <c:pt idx="64">
                  <c:v>-9.2014557909824053E-4</c:v>
                </c:pt>
                <c:pt idx="65">
                  <c:v>-7.7257804691063738E-4</c:v>
                </c:pt>
                <c:pt idx="66">
                  <c:v>-1.0743385923228381E-3</c:v>
                </c:pt>
                <c:pt idx="67">
                  <c:v>-8.6899329620993004E-4</c:v>
                </c:pt>
                <c:pt idx="68">
                  <c:v>-1.051651339074948E-3</c:v>
                </c:pt>
                <c:pt idx="69">
                  <c:v>-1.0446243137326814E-3</c:v>
                </c:pt>
                <c:pt idx="70">
                  <c:v>-1.182086314237596E-3</c:v>
                </c:pt>
                <c:pt idx="71">
                  <c:v>-1.1597782972780188E-3</c:v>
                </c:pt>
                <c:pt idx="72">
                  <c:v>-8.5817390798453505E-4</c:v>
                </c:pt>
                <c:pt idx="73">
                  <c:v>-6.7825975120554488E-4</c:v>
                </c:pt>
                <c:pt idx="74">
                  <c:v>-1.0208662756707315E-3</c:v>
                </c:pt>
                <c:pt idx="75">
                  <c:v>-8.5627772654297098E-4</c:v>
                </c:pt>
                <c:pt idx="76">
                  <c:v>-1.0421704318671278E-3</c:v>
                </c:pt>
                <c:pt idx="77">
                  <c:v>-1.2290446899375061E-3</c:v>
                </c:pt>
                <c:pt idx="78">
                  <c:v>-3.7096681758736903E-4</c:v>
                </c:pt>
                <c:pt idx="79">
                  <c:v>-6.7056348535449086E-4</c:v>
                </c:pt>
                <c:pt idx="80">
                  <c:v>-8.7631032577267136E-4</c:v>
                </c:pt>
                <c:pt idx="81">
                  <c:v>-4.7866992346820775E-4</c:v>
                </c:pt>
                <c:pt idx="82">
                  <c:v>-2.2432786810046837E-3</c:v>
                </c:pt>
                <c:pt idx="83">
                  <c:v>-2.6248573110982517E-3</c:v>
                </c:pt>
                <c:pt idx="84">
                  <c:v>1.1757875382737175E-4</c:v>
                </c:pt>
                <c:pt idx="85">
                  <c:v>-9.707178535456021E-4</c:v>
                </c:pt>
                <c:pt idx="86">
                  <c:v>-1.7218287845745665E-3</c:v>
                </c:pt>
                <c:pt idx="87">
                  <c:v>-1.0427447483562341E-4</c:v>
                </c:pt>
                <c:pt idx="88">
                  <c:v>-1.4927923744505872E-3</c:v>
                </c:pt>
                <c:pt idx="89">
                  <c:v>-2.8575968520375204E-3</c:v>
                </c:pt>
                <c:pt idx="90">
                  <c:v>-5.4296162834570924E-4</c:v>
                </c:pt>
                <c:pt idx="91">
                  <c:v>-1.5320991003333622E-3</c:v>
                </c:pt>
                <c:pt idx="92">
                  <c:v>-5.5563258197874896E-4</c:v>
                </c:pt>
                <c:pt idx="93">
                  <c:v>-9.8298726287336961E-4</c:v>
                </c:pt>
                <c:pt idx="94">
                  <c:v>-1.1368010398096543E-3</c:v>
                </c:pt>
                <c:pt idx="95">
                  <c:v>-1.2040150949088604E-3</c:v>
                </c:pt>
                <c:pt idx="96">
                  <c:v>-4.369985477877175E-4</c:v>
                </c:pt>
                <c:pt idx="97">
                  <c:v>-1.2923994581027054E-3</c:v>
                </c:pt>
                <c:pt idx="98">
                  <c:v>-1.045851254665458E-3</c:v>
                </c:pt>
                <c:pt idx="99">
                  <c:v>-9.9398511523444109E-4</c:v>
                </c:pt>
                <c:pt idx="100">
                  <c:v>-6.66548042301767E-4</c:v>
                </c:pt>
                <c:pt idx="101">
                  <c:v>-1.1307332591966493E-3</c:v>
                </c:pt>
                <c:pt idx="102">
                  <c:v>-1.3942355555231752E-3</c:v>
                </c:pt>
                <c:pt idx="103">
                  <c:v>-1.5220604927015525E-3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B-4F0E-876C-FC427BAC8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56112"/>
        <c:axId val="573558352"/>
      </c:scatterChart>
      <c:valAx>
        <c:axId val="57355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73558352"/>
        <c:crosses val="autoZero"/>
        <c:crossBetween val="midCat"/>
      </c:valAx>
      <c:valAx>
        <c:axId val="57355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735561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SO!$F$134:$F$237</c:f>
              <c:numCache>
                <c:formatCode>General</c:formatCode>
                <c:ptCount val="104"/>
                <c:pt idx="0">
                  <c:v>0.48076923076923078</c:v>
                </c:pt>
                <c:pt idx="1">
                  <c:v>1.4423076923076923</c:v>
                </c:pt>
                <c:pt idx="2">
                  <c:v>2.4038461538461537</c:v>
                </c:pt>
                <c:pt idx="3">
                  <c:v>3.3653846153846154</c:v>
                </c:pt>
                <c:pt idx="4">
                  <c:v>4.3269230769230766</c:v>
                </c:pt>
                <c:pt idx="5">
                  <c:v>5.2884615384615383</c:v>
                </c:pt>
                <c:pt idx="6">
                  <c:v>6.25</c:v>
                </c:pt>
                <c:pt idx="7">
                  <c:v>7.2115384615384617</c:v>
                </c:pt>
                <c:pt idx="8">
                  <c:v>8.1730769230769234</c:v>
                </c:pt>
                <c:pt idx="9">
                  <c:v>9.1346153846153832</c:v>
                </c:pt>
                <c:pt idx="10">
                  <c:v>10.096153846153845</c:v>
                </c:pt>
                <c:pt idx="11">
                  <c:v>11.057692307692307</c:v>
                </c:pt>
                <c:pt idx="12">
                  <c:v>12.019230769230768</c:v>
                </c:pt>
                <c:pt idx="13">
                  <c:v>12.98076923076923</c:v>
                </c:pt>
                <c:pt idx="14">
                  <c:v>13.942307692307692</c:v>
                </c:pt>
                <c:pt idx="15">
                  <c:v>14.903846153846153</c:v>
                </c:pt>
                <c:pt idx="16">
                  <c:v>15.865384615384615</c:v>
                </c:pt>
                <c:pt idx="17">
                  <c:v>16.826923076923077</c:v>
                </c:pt>
                <c:pt idx="18">
                  <c:v>17.788461538461537</c:v>
                </c:pt>
                <c:pt idx="19">
                  <c:v>18.75</c:v>
                </c:pt>
                <c:pt idx="20">
                  <c:v>19.71153846153846</c:v>
                </c:pt>
                <c:pt idx="21">
                  <c:v>20.673076923076923</c:v>
                </c:pt>
                <c:pt idx="22">
                  <c:v>21.634615384615383</c:v>
                </c:pt>
                <c:pt idx="23">
                  <c:v>22.596153846153847</c:v>
                </c:pt>
                <c:pt idx="24">
                  <c:v>23.557692307692307</c:v>
                </c:pt>
                <c:pt idx="25">
                  <c:v>24.51923076923077</c:v>
                </c:pt>
                <c:pt idx="26">
                  <c:v>25.48076923076923</c:v>
                </c:pt>
                <c:pt idx="27">
                  <c:v>26.442307692307693</c:v>
                </c:pt>
                <c:pt idx="28">
                  <c:v>27.403846153846153</c:v>
                </c:pt>
                <c:pt idx="29">
                  <c:v>28.365384615384617</c:v>
                </c:pt>
                <c:pt idx="30">
                  <c:v>29.326923076923077</c:v>
                </c:pt>
                <c:pt idx="31">
                  <c:v>30.28846153846154</c:v>
                </c:pt>
                <c:pt idx="32">
                  <c:v>31.25</c:v>
                </c:pt>
                <c:pt idx="33">
                  <c:v>32.21153846153846</c:v>
                </c:pt>
                <c:pt idx="34">
                  <c:v>33.173076923076927</c:v>
                </c:pt>
                <c:pt idx="35">
                  <c:v>34.134615384615387</c:v>
                </c:pt>
                <c:pt idx="36">
                  <c:v>35.096153846153847</c:v>
                </c:pt>
                <c:pt idx="37">
                  <c:v>36.057692307692314</c:v>
                </c:pt>
                <c:pt idx="38">
                  <c:v>37.019230769230774</c:v>
                </c:pt>
                <c:pt idx="39">
                  <c:v>37.980769230769234</c:v>
                </c:pt>
                <c:pt idx="40">
                  <c:v>38.942307692307693</c:v>
                </c:pt>
                <c:pt idx="41">
                  <c:v>39.90384615384616</c:v>
                </c:pt>
                <c:pt idx="42">
                  <c:v>40.86538461538462</c:v>
                </c:pt>
                <c:pt idx="43">
                  <c:v>41.82692307692308</c:v>
                </c:pt>
                <c:pt idx="44">
                  <c:v>42.78846153846154</c:v>
                </c:pt>
                <c:pt idx="45">
                  <c:v>43.750000000000007</c:v>
                </c:pt>
                <c:pt idx="46">
                  <c:v>44.711538461538467</c:v>
                </c:pt>
                <c:pt idx="47">
                  <c:v>45.673076923076927</c:v>
                </c:pt>
                <c:pt idx="48">
                  <c:v>46.634615384615387</c:v>
                </c:pt>
                <c:pt idx="49">
                  <c:v>47.596153846153847</c:v>
                </c:pt>
                <c:pt idx="50">
                  <c:v>48.557692307692314</c:v>
                </c:pt>
                <c:pt idx="51">
                  <c:v>49.519230769230774</c:v>
                </c:pt>
                <c:pt idx="52">
                  <c:v>50.480769230769234</c:v>
                </c:pt>
                <c:pt idx="53">
                  <c:v>51.442307692307693</c:v>
                </c:pt>
                <c:pt idx="54">
                  <c:v>52.40384615384616</c:v>
                </c:pt>
                <c:pt idx="55">
                  <c:v>53.36538461538462</c:v>
                </c:pt>
                <c:pt idx="56">
                  <c:v>54.32692307692308</c:v>
                </c:pt>
                <c:pt idx="57">
                  <c:v>55.28846153846154</c:v>
                </c:pt>
                <c:pt idx="58">
                  <c:v>56.250000000000007</c:v>
                </c:pt>
                <c:pt idx="59">
                  <c:v>57.211538461538467</c:v>
                </c:pt>
                <c:pt idx="60">
                  <c:v>58.173076923076927</c:v>
                </c:pt>
                <c:pt idx="61">
                  <c:v>59.134615384615387</c:v>
                </c:pt>
                <c:pt idx="62">
                  <c:v>60.096153846153854</c:v>
                </c:pt>
                <c:pt idx="63">
                  <c:v>61.057692307692314</c:v>
                </c:pt>
                <c:pt idx="64">
                  <c:v>62.019230769230774</c:v>
                </c:pt>
                <c:pt idx="65">
                  <c:v>62.980769230769234</c:v>
                </c:pt>
                <c:pt idx="66">
                  <c:v>63.942307692307693</c:v>
                </c:pt>
                <c:pt idx="67">
                  <c:v>64.903846153846146</c:v>
                </c:pt>
                <c:pt idx="68">
                  <c:v>65.865384615384613</c:v>
                </c:pt>
                <c:pt idx="69">
                  <c:v>66.82692307692308</c:v>
                </c:pt>
                <c:pt idx="70">
                  <c:v>67.788461538461533</c:v>
                </c:pt>
                <c:pt idx="71">
                  <c:v>68.75</c:v>
                </c:pt>
                <c:pt idx="72">
                  <c:v>69.711538461538453</c:v>
                </c:pt>
                <c:pt idx="73">
                  <c:v>70.67307692307692</c:v>
                </c:pt>
                <c:pt idx="74">
                  <c:v>71.634615384615387</c:v>
                </c:pt>
                <c:pt idx="75">
                  <c:v>72.59615384615384</c:v>
                </c:pt>
                <c:pt idx="76">
                  <c:v>73.557692307692307</c:v>
                </c:pt>
                <c:pt idx="77">
                  <c:v>74.519230769230774</c:v>
                </c:pt>
                <c:pt idx="78">
                  <c:v>75.480769230769226</c:v>
                </c:pt>
                <c:pt idx="79">
                  <c:v>76.442307692307693</c:v>
                </c:pt>
                <c:pt idx="80">
                  <c:v>77.403846153846146</c:v>
                </c:pt>
                <c:pt idx="81">
                  <c:v>78.365384615384613</c:v>
                </c:pt>
                <c:pt idx="82">
                  <c:v>79.32692307692308</c:v>
                </c:pt>
                <c:pt idx="83">
                  <c:v>80.288461538461533</c:v>
                </c:pt>
                <c:pt idx="84">
                  <c:v>81.25</c:v>
                </c:pt>
                <c:pt idx="85">
                  <c:v>82.211538461538453</c:v>
                </c:pt>
                <c:pt idx="86">
                  <c:v>83.17307692307692</c:v>
                </c:pt>
                <c:pt idx="87">
                  <c:v>84.134615384615387</c:v>
                </c:pt>
                <c:pt idx="88">
                  <c:v>85.09615384615384</c:v>
                </c:pt>
                <c:pt idx="89">
                  <c:v>86.057692307692307</c:v>
                </c:pt>
                <c:pt idx="90">
                  <c:v>87.019230769230774</c:v>
                </c:pt>
                <c:pt idx="91">
                  <c:v>87.980769230769226</c:v>
                </c:pt>
                <c:pt idx="92">
                  <c:v>88.942307692307693</c:v>
                </c:pt>
                <c:pt idx="93">
                  <c:v>89.903846153846146</c:v>
                </c:pt>
                <c:pt idx="94">
                  <c:v>90.865384615384613</c:v>
                </c:pt>
                <c:pt idx="95">
                  <c:v>91.82692307692308</c:v>
                </c:pt>
                <c:pt idx="96">
                  <c:v>92.788461538461533</c:v>
                </c:pt>
                <c:pt idx="97">
                  <c:v>93.75</c:v>
                </c:pt>
                <c:pt idx="98">
                  <c:v>94.711538461538453</c:v>
                </c:pt>
                <c:pt idx="99">
                  <c:v>95.67307692307692</c:v>
                </c:pt>
                <c:pt idx="100">
                  <c:v>96.634615384615387</c:v>
                </c:pt>
                <c:pt idx="101">
                  <c:v>97.59615384615384</c:v>
                </c:pt>
                <c:pt idx="102">
                  <c:v>98.557692307692307</c:v>
                </c:pt>
                <c:pt idx="103">
                  <c:v>99.519230769230774</c:v>
                </c:pt>
              </c:numCache>
            </c:numRef>
          </c:xVal>
          <c:yVal>
            <c:numRef>
              <c:f>SO!$G$134:$G$237</c:f>
              <c:numCache>
                <c:formatCode>General</c:formatCode>
                <c:ptCount val="104"/>
                <c:pt idx="0">
                  <c:v>-5.576355684207094E-2</c:v>
                </c:pt>
                <c:pt idx="1">
                  <c:v>-5.039194661365496E-2</c:v>
                </c:pt>
                <c:pt idx="2">
                  <c:v>-4.6850035458670551E-2</c:v>
                </c:pt>
                <c:pt idx="3">
                  <c:v>-4.2555364263033378E-2</c:v>
                </c:pt>
                <c:pt idx="4">
                  <c:v>-4.1953857762941277E-2</c:v>
                </c:pt>
                <c:pt idx="5">
                  <c:v>-4.1858876400383611E-2</c:v>
                </c:pt>
                <c:pt idx="6">
                  <c:v>-4.0089760986417332E-2</c:v>
                </c:pt>
                <c:pt idx="7">
                  <c:v>-3.6711428611021404E-2</c:v>
                </c:pt>
                <c:pt idx="8">
                  <c:v>-3.3514159567875491E-2</c:v>
                </c:pt>
                <c:pt idx="9">
                  <c:v>-2.8294419414542079E-2</c:v>
                </c:pt>
                <c:pt idx="10">
                  <c:v>-2.5874910607293237E-2</c:v>
                </c:pt>
                <c:pt idx="11">
                  <c:v>-2.5738288347786235E-2</c:v>
                </c:pt>
                <c:pt idx="12">
                  <c:v>-2.5328255138693426E-2</c:v>
                </c:pt>
                <c:pt idx="13">
                  <c:v>-2.2260703055241512E-2</c:v>
                </c:pt>
                <c:pt idx="14">
                  <c:v>-2.1697981265167962E-2</c:v>
                </c:pt>
                <c:pt idx="15">
                  <c:v>-2.1518103527926616E-2</c:v>
                </c:pt>
                <c:pt idx="16">
                  <c:v>-2.0299035233875259E-2</c:v>
                </c:pt>
                <c:pt idx="17">
                  <c:v>-1.9253340099228616E-2</c:v>
                </c:pt>
                <c:pt idx="18">
                  <c:v>-1.8209778862002798E-2</c:v>
                </c:pt>
                <c:pt idx="19">
                  <c:v>-1.7748168516576943E-2</c:v>
                </c:pt>
                <c:pt idx="20">
                  <c:v>-1.6266933159109043E-2</c:v>
                </c:pt>
                <c:pt idx="21">
                  <c:v>-1.524895235641221E-2</c:v>
                </c:pt>
                <c:pt idx="22">
                  <c:v>-1.3925485202479429E-2</c:v>
                </c:pt>
                <c:pt idx="23">
                  <c:v>-1.3260885985546244E-2</c:v>
                </c:pt>
                <c:pt idx="24">
                  <c:v>-1.2205426551080197E-2</c:v>
                </c:pt>
                <c:pt idx="25">
                  <c:v>-1.1912436689212314E-2</c:v>
                </c:pt>
                <c:pt idx="26">
                  <c:v>-1.1635859034415639E-2</c:v>
                </c:pt>
                <c:pt idx="27">
                  <c:v>-1.1212460028230044E-2</c:v>
                </c:pt>
                <c:pt idx="28">
                  <c:v>-1.0230931187723035E-2</c:v>
                </c:pt>
                <c:pt idx="29">
                  <c:v>-9.9998416138274027E-3</c:v>
                </c:pt>
                <c:pt idx="30">
                  <c:v>-9.6491329960688536E-3</c:v>
                </c:pt>
                <c:pt idx="31">
                  <c:v>-9.4959596548098331E-3</c:v>
                </c:pt>
                <c:pt idx="32">
                  <c:v>-9.3533860623320093E-3</c:v>
                </c:pt>
                <c:pt idx="33">
                  <c:v>-8.6246835122985102E-3</c:v>
                </c:pt>
                <c:pt idx="34">
                  <c:v>-8.5472217549571183E-3</c:v>
                </c:pt>
                <c:pt idx="35">
                  <c:v>-8.5375571578429552E-3</c:v>
                </c:pt>
                <c:pt idx="36">
                  <c:v>-8.3626585026605558E-3</c:v>
                </c:pt>
                <c:pt idx="37">
                  <c:v>-7.2230372953715509E-3</c:v>
                </c:pt>
                <c:pt idx="38">
                  <c:v>-6.3985232979537785E-3</c:v>
                </c:pt>
                <c:pt idx="39">
                  <c:v>-6.0413488987918328E-3</c:v>
                </c:pt>
                <c:pt idx="40">
                  <c:v>-5.7115017331113415E-3</c:v>
                </c:pt>
                <c:pt idx="41">
                  <c:v>-5.5092837996728481E-3</c:v>
                </c:pt>
                <c:pt idx="42">
                  <c:v>-4.6791772045310159E-3</c:v>
                </c:pt>
                <c:pt idx="43">
                  <c:v>-4.6520330379225781E-3</c:v>
                </c:pt>
                <c:pt idx="44">
                  <c:v>-4.2749498447819832E-3</c:v>
                </c:pt>
                <c:pt idx="45">
                  <c:v>-4.2015053723388901E-3</c:v>
                </c:pt>
                <c:pt idx="46">
                  <c:v>-4.0462948719869113E-3</c:v>
                </c:pt>
                <c:pt idx="47">
                  <c:v>-3.9930418461888726E-3</c:v>
                </c:pt>
                <c:pt idx="48">
                  <c:v>-3.238439090711677E-3</c:v>
                </c:pt>
                <c:pt idx="49">
                  <c:v>-3.2073776068774588E-3</c:v>
                </c:pt>
                <c:pt idx="50">
                  <c:v>-3.1238443523144196E-3</c:v>
                </c:pt>
                <c:pt idx="51">
                  <c:v>-3.0995414393962949E-3</c:v>
                </c:pt>
                <c:pt idx="52">
                  <c:v>-2.8868085791765169E-3</c:v>
                </c:pt>
                <c:pt idx="53">
                  <c:v>-2.4219632591325701E-3</c:v>
                </c:pt>
                <c:pt idx="54">
                  <c:v>-1.9420956653677522E-3</c:v>
                </c:pt>
                <c:pt idx="55">
                  <c:v>-1.7927840613321672E-3</c:v>
                </c:pt>
                <c:pt idx="56">
                  <c:v>-8.3567542189269669E-4</c:v>
                </c:pt>
                <c:pt idx="57">
                  <c:v>1.6185442339003611E-3</c:v>
                </c:pt>
                <c:pt idx="58">
                  <c:v>1.7152999487716936E-3</c:v>
                </c:pt>
                <c:pt idx="59">
                  <c:v>2.4493873966553534E-3</c:v>
                </c:pt>
                <c:pt idx="60">
                  <c:v>2.9484050828272831E-3</c:v>
                </c:pt>
                <c:pt idx="61">
                  <c:v>3.1543189018079054E-3</c:v>
                </c:pt>
                <c:pt idx="62">
                  <c:v>3.907697828432621E-3</c:v>
                </c:pt>
                <c:pt idx="63">
                  <c:v>4.1031848017747327E-3</c:v>
                </c:pt>
                <c:pt idx="64">
                  <c:v>4.7541356043178931E-3</c:v>
                </c:pt>
                <c:pt idx="65">
                  <c:v>4.9586089280966202E-3</c:v>
                </c:pt>
                <c:pt idx="66">
                  <c:v>5.5488649604191692E-3</c:v>
                </c:pt>
                <c:pt idx="67">
                  <c:v>5.7638896128377661E-3</c:v>
                </c:pt>
                <c:pt idx="68">
                  <c:v>5.8361675823764315E-3</c:v>
                </c:pt>
                <c:pt idx="69">
                  <c:v>6.8440149765144733E-3</c:v>
                </c:pt>
                <c:pt idx="70">
                  <c:v>7.9880171955238315E-3</c:v>
                </c:pt>
                <c:pt idx="71">
                  <c:v>7.9965826527487668E-3</c:v>
                </c:pt>
                <c:pt idx="72">
                  <c:v>8.3550769510152643E-3</c:v>
                </c:pt>
                <c:pt idx="73">
                  <c:v>8.489392740587607E-3</c:v>
                </c:pt>
                <c:pt idx="74">
                  <c:v>9.4685556121939414E-3</c:v>
                </c:pt>
                <c:pt idx="75">
                  <c:v>1.0366882506207839E-2</c:v>
                </c:pt>
                <c:pt idx="76">
                  <c:v>1.0727471234817378E-2</c:v>
                </c:pt>
                <c:pt idx="77">
                  <c:v>1.074449759748599E-2</c:v>
                </c:pt>
                <c:pt idx="78">
                  <c:v>1.1286799863111938E-2</c:v>
                </c:pt>
                <c:pt idx="79">
                  <c:v>1.1425280565299043E-2</c:v>
                </c:pt>
                <c:pt idx="80">
                  <c:v>1.2243458167928177E-2</c:v>
                </c:pt>
                <c:pt idx="81">
                  <c:v>1.4458386871046953E-2</c:v>
                </c:pt>
                <c:pt idx="82">
                  <c:v>1.5182032253505217E-2</c:v>
                </c:pt>
                <c:pt idx="83">
                  <c:v>1.60142371644806E-2</c:v>
                </c:pt>
                <c:pt idx="84">
                  <c:v>1.673501624950002E-2</c:v>
                </c:pt>
                <c:pt idx="85">
                  <c:v>1.8672131086973888E-2</c:v>
                </c:pt>
                <c:pt idx="86">
                  <c:v>2.0069033295129383E-2</c:v>
                </c:pt>
                <c:pt idx="87">
                  <c:v>2.0410325202264389E-2</c:v>
                </c:pt>
                <c:pt idx="88">
                  <c:v>2.141385684105699E-2</c:v>
                </c:pt>
                <c:pt idx="89">
                  <c:v>2.4104431705394593E-2</c:v>
                </c:pt>
                <c:pt idx="90">
                  <c:v>2.4733162554472797E-2</c:v>
                </c:pt>
                <c:pt idx="91">
                  <c:v>2.4835392341548149E-2</c:v>
                </c:pt>
                <c:pt idx="92">
                  <c:v>2.5118889015796043E-2</c:v>
                </c:pt>
                <c:pt idx="93">
                  <c:v>2.5281996767154053E-2</c:v>
                </c:pt>
                <c:pt idx="94">
                  <c:v>2.6131591196694122E-2</c:v>
                </c:pt>
                <c:pt idx="95">
                  <c:v>2.6415553316188861E-2</c:v>
                </c:pt>
                <c:pt idx="96">
                  <c:v>2.7772979232592126E-2</c:v>
                </c:pt>
                <c:pt idx="97">
                  <c:v>2.8255363660203231E-2</c:v>
                </c:pt>
                <c:pt idx="98">
                  <c:v>2.9621624065017164E-2</c:v>
                </c:pt>
                <c:pt idx="99">
                  <c:v>2.9890323063001437E-2</c:v>
                </c:pt>
                <c:pt idx="100">
                  <c:v>3.46698963406337E-2</c:v>
                </c:pt>
                <c:pt idx="101">
                  <c:v>3.9414368099941144E-2</c:v>
                </c:pt>
                <c:pt idx="102">
                  <c:v>5.4996760478329937E-2</c:v>
                </c:pt>
                <c:pt idx="103">
                  <c:v>6.8481954860431418E-2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8-4C56-9FFB-939E4319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62192"/>
        <c:axId val="573560912"/>
      </c:scatterChart>
      <c:valAx>
        <c:axId val="57356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560912"/>
        <c:crosses val="autoZero"/>
        <c:crossBetween val="midCat"/>
      </c:valAx>
      <c:valAx>
        <c:axId val="57356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562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EXC!$J$3:$J$106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EXC!$C$134:$C$237</c:f>
              <c:numCache>
                <c:formatCode>General</c:formatCode>
                <c:ptCount val="104"/>
                <c:pt idx="0">
                  <c:v>-1.3035578833284638E-2</c:v>
                </c:pt>
                <c:pt idx="1">
                  <c:v>5.1792493835754599E-3</c:v>
                </c:pt>
                <c:pt idx="2">
                  <c:v>2.2102785217529185E-2</c:v>
                </c:pt>
                <c:pt idx="3">
                  <c:v>-4.8191504480457007E-3</c:v>
                </c:pt>
                <c:pt idx="4">
                  <c:v>-3.320088616001881E-2</c:v>
                </c:pt>
                <c:pt idx="5">
                  <c:v>-3.4866832493366633E-2</c:v>
                </c:pt>
                <c:pt idx="6">
                  <c:v>-8.9571837120959834E-3</c:v>
                </c:pt>
                <c:pt idx="7">
                  <c:v>-1.3505003874741014E-2</c:v>
                </c:pt>
                <c:pt idx="8">
                  <c:v>2.1847571154848004E-3</c:v>
                </c:pt>
                <c:pt idx="9">
                  <c:v>-1.5163452932430991E-2</c:v>
                </c:pt>
                <c:pt idx="10">
                  <c:v>9.9851721529692489E-3</c:v>
                </c:pt>
                <c:pt idx="11">
                  <c:v>2.4167501038369715E-2</c:v>
                </c:pt>
                <c:pt idx="12">
                  <c:v>-4.535675173871611E-2</c:v>
                </c:pt>
                <c:pt idx="13">
                  <c:v>-3.3201960114432216E-2</c:v>
                </c:pt>
                <c:pt idx="14">
                  <c:v>1.704933100512929E-2</c:v>
                </c:pt>
                <c:pt idx="15">
                  <c:v>-8.6478260303173848E-3</c:v>
                </c:pt>
                <c:pt idx="16">
                  <c:v>2.267478657499879E-2</c:v>
                </c:pt>
                <c:pt idx="17">
                  <c:v>-1.290725729987896E-2</c:v>
                </c:pt>
                <c:pt idx="18">
                  <c:v>-9.3598184526119094E-2</c:v>
                </c:pt>
                <c:pt idx="19">
                  <c:v>6.4575261525245467E-2</c:v>
                </c:pt>
                <c:pt idx="20">
                  <c:v>3.246754234608755E-2</c:v>
                </c:pt>
                <c:pt idx="21">
                  <c:v>1.4019215004369041E-2</c:v>
                </c:pt>
                <c:pt idx="22">
                  <c:v>4.7740708976922952E-2</c:v>
                </c:pt>
                <c:pt idx="23">
                  <c:v>2.1985677906806899E-2</c:v>
                </c:pt>
                <c:pt idx="24">
                  <c:v>-1.4065439046592727E-2</c:v>
                </c:pt>
                <c:pt idx="25">
                  <c:v>6.5196648362195013E-3</c:v>
                </c:pt>
                <c:pt idx="26">
                  <c:v>1.0628356553828719E-2</c:v>
                </c:pt>
                <c:pt idx="27">
                  <c:v>-1.9162846395282488E-2</c:v>
                </c:pt>
                <c:pt idx="28">
                  <c:v>8.8795452362121843E-3</c:v>
                </c:pt>
                <c:pt idx="29">
                  <c:v>-2.4401069646156022E-2</c:v>
                </c:pt>
                <c:pt idx="30">
                  <c:v>1.7984589749729697E-2</c:v>
                </c:pt>
                <c:pt idx="31">
                  <c:v>-2.4985120799888391E-2</c:v>
                </c:pt>
                <c:pt idx="32">
                  <c:v>1.0475082274230716E-2</c:v>
                </c:pt>
                <c:pt idx="33">
                  <c:v>5.1409140965986491E-2</c:v>
                </c:pt>
                <c:pt idx="34">
                  <c:v>-2.6610861030669588E-2</c:v>
                </c:pt>
                <c:pt idx="35">
                  <c:v>-1.031816698485237E-2</c:v>
                </c:pt>
                <c:pt idx="36">
                  <c:v>-1.2890686127503101E-3</c:v>
                </c:pt>
                <c:pt idx="37">
                  <c:v>4.9027131900301864E-3</c:v>
                </c:pt>
                <c:pt idx="38">
                  <c:v>-7.7181721450827207E-3</c:v>
                </c:pt>
                <c:pt idx="39">
                  <c:v>-1.3572864718838634E-3</c:v>
                </c:pt>
                <c:pt idx="40">
                  <c:v>1.0356400367037789E-3</c:v>
                </c:pt>
                <c:pt idx="41">
                  <c:v>-3.011669936672335E-2</c:v>
                </c:pt>
                <c:pt idx="42">
                  <c:v>-1.7090333752423643E-2</c:v>
                </c:pt>
                <c:pt idx="43">
                  <c:v>-1.1858737316799197E-2</c:v>
                </c:pt>
                <c:pt idx="44">
                  <c:v>-7.1004457419562199E-3</c:v>
                </c:pt>
                <c:pt idx="45">
                  <c:v>3.6383942224427958E-2</c:v>
                </c:pt>
                <c:pt idx="46">
                  <c:v>1.6134205217038646E-2</c:v>
                </c:pt>
                <c:pt idx="47">
                  <c:v>1.7403223144781054E-2</c:v>
                </c:pt>
                <c:pt idx="48">
                  <c:v>-6.3748586049914907E-4</c:v>
                </c:pt>
                <c:pt idx="49">
                  <c:v>1.0459441527403544E-2</c:v>
                </c:pt>
                <c:pt idx="50">
                  <c:v>-1.8095701460115878E-2</c:v>
                </c:pt>
                <c:pt idx="51">
                  <c:v>-1.218402089719783E-2</c:v>
                </c:pt>
                <c:pt idx="52">
                  <c:v>-1.5725470597663958E-2</c:v>
                </c:pt>
                <c:pt idx="53">
                  <c:v>7.9426824491170972E-3</c:v>
                </c:pt>
                <c:pt idx="54">
                  <c:v>3.5968131387627507E-2</c:v>
                </c:pt>
                <c:pt idx="55">
                  <c:v>2.2608791373107139E-2</c:v>
                </c:pt>
                <c:pt idx="56">
                  <c:v>-8.4614331202474205E-3</c:v>
                </c:pt>
                <c:pt idx="57">
                  <c:v>-1.588241011771737E-2</c:v>
                </c:pt>
                <c:pt idx="58">
                  <c:v>2.1636296458851869E-2</c:v>
                </c:pt>
                <c:pt idx="59">
                  <c:v>4.3737805910328675E-3</c:v>
                </c:pt>
                <c:pt idx="60">
                  <c:v>-2.5276493316240205E-2</c:v>
                </c:pt>
                <c:pt idx="61">
                  <c:v>1.6363239398476757E-2</c:v>
                </c:pt>
                <c:pt idx="62">
                  <c:v>-2.0652621096655707E-2</c:v>
                </c:pt>
                <c:pt idx="63">
                  <c:v>-1.5191916771621083E-2</c:v>
                </c:pt>
                <c:pt idx="64">
                  <c:v>1.1113478410470216E-2</c:v>
                </c:pt>
                <c:pt idx="65">
                  <c:v>7.7334649852000142E-3</c:v>
                </c:pt>
                <c:pt idx="66">
                  <c:v>2.6203218897625724E-2</c:v>
                </c:pt>
                <c:pt idx="67">
                  <c:v>4.4765131306648467E-3</c:v>
                </c:pt>
                <c:pt idx="68">
                  <c:v>1.4342693537912721E-2</c:v>
                </c:pt>
                <c:pt idx="69">
                  <c:v>1.4438577371296358E-2</c:v>
                </c:pt>
                <c:pt idx="70">
                  <c:v>7.2544583482516602E-3</c:v>
                </c:pt>
                <c:pt idx="71">
                  <c:v>-2.7338034235952946E-3</c:v>
                </c:pt>
                <c:pt idx="72">
                  <c:v>1.2470074919910645E-2</c:v>
                </c:pt>
                <c:pt idx="73">
                  <c:v>-1.1793022181729685E-3</c:v>
                </c:pt>
                <c:pt idx="74">
                  <c:v>-2.1640354711903412E-2</c:v>
                </c:pt>
                <c:pt idx="75">
                  <c:v>-1.2012798918308119E-2</c:v>
                </c:pt>
                <c:pt idx="76">
                  <c:v>-4.5305642835995932E-2</c:v>
                </c:pt>
                <c:pt idx="77">
                  <c:v>9.0074670706822603E-3</c:v>
                </c:pt>
                <c:pt idx="78">
                  <c:v>-3.9738453693069525E-2</c:v>
                </c:pt>
                <c:pt idx="79">
                  <c:v>-9.4865394790312127E-4</c:v>
                </c:pt>
                <c:pt idx="80">
                  <c:v>-1.5316608234523393E-2</c:v>
                </c:pt>
                <c:pt idx="81">
                  <c:v>1.5588339370992205E-2</c:v>
                </c:pt>
                <c:pt idx="82">
                  <c:v>-2.1762585872209694E-2</c:v>
                </c:pt>
                <c:pt idx="83">
                  <c:v>-1.1937932270780702E-2</c:v>
                </c:pt>
                <c:pt idx="84">
                  <c:v>1.1739865894672574E-2</c:v>
                </c:pt>
                <c:pt idx="85">
                  <c:v>1.7996184746032852E-2</c:v>
                </c:pt>
                <c:pt idx="86">
                  <c:v>-3.1636758751953646E-2</c:v>
                </c:pt>
                <c:pt idx="87">
                  <c:v>4.3855686072486501E-3</c:v>
                </c:pt>
                <c:pt idx="88">
                  <c:v>2.4238294468281466E-2</c:v>
                </c:pt>
                <c:pt idx="89">
                  <c:v>-4.6801679973063753E-3</c:v>
                </c:pt>
                <c:pt idx="90">
                  <c:v>2.6969098454874961E-2</c:v>
                </c:pt>
                <c:pt idx="91">
                  <c:v>-8.580255097580116E-3</c:v>
                </c:pt>
                <c:pt idx="92">
                  <c:v>-1.4937320679076813E-2</c:v>
                </c:pt>
                <c:pt idx="93">
                  <c:v>3.0619543571060249E-3</c:v>
                </c:pt>
                <c:pt idx="94">
                  <c:v>3.0008921979197439E-2</c:v>
                </c:pt>
                <c:pt idx="95">
                  <c:v>2.9063014477457846E-2</c:v>
                </c:pt>
                <c:pt idx="96">
                  <c:v>-1.9290632973731771E-2</c:v>
                </c:pt>
                <c:pt idx="97">
                  <c:v>-3.0603023420487954E-2</c:v>
                </c:pt>
                <c:pt idx="98">
                  <c:v>3.6779613688344523E-2</c:v>
                </c:pt>
                <c:pt idx="99">
                  <c:v>4.1662268864471087E-3</c:v>
                </c:pt>
                <c:pt idx="100">
                  <c:v>-3.0734690148075224E-2</c:v>
                </c:pt>
                <c:pt idx="101">
                  <c:v>3.4731626490501918E-2</c:v>
                </c:pt>
                <c:pt idx="102">
                  <c:v>4.6808076863050609E-5</c:v>
                </c:pt>
                <c:pt idx="103">
                  <c:v>2.7424934874811912E-2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DB-42B8-AAE8-B6FBFB887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61232"/>
        <c:axId val="561249336"/>
      </c:scatterChart>
      <c:valAx>
        <c:axId val="57356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61249336"/>
        <c:crosses val="autoZero"/>
        <c:crossBetween val="midCat"/>
      </c:valAx>
      <c:valAx>
        <c:axId val="561249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561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78652668416448"/>
          <c:y val="0.26224214225287951"/>
          <c:w val="0.56553887795275593"/>
          <c:h val="0.529734170625366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EXC!$J$3:$J$106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EXC!$I$3:$I$106</c:f>
              <c:numCache>
                <c:formatCode>0.000%</c:formatCode>
                <c:ptCount val="104"/>
                <c:pt idx="0">
                  <c:v>-8.4495793515438206E-3</c:v>
                </c:pt>
                <c:pt idx="1">
                  <c:v>1.0294351844865383E-2</c:v>
                </c:pt>
                <c:pt idx="2">
                  <c:v>2.4979224610079922E-2</c:v>
                </c:pt>
                <c:pt idx="3">
                  <c:v>-3.6595084127971794E-3</c:v>
                </c:pt>
                <c:pt idx="4">
                  <c:v>-3.0771788177534173E-2</c:v>
                </c:pt>
                <c:pt idx="5">
                  <c:v>-3.340655042870333E-2</c:v>
                </c:pt>
                <c:pt idx="6">
                  <c:v>-7.655339138536112E-3</c:v>
                </c:pt>
                <c:pt idx="7">
                  <c:v>-1.3909198557235594E-2</c:v>
                </c:pt>
                <c:pt idx="8">
                  <c:v>4.7814858755936811E-3</c:v>
                </c:pt>
                <c:pt idx="9">
                  <c:v>-1.9921353388975098E-2</c:v>
                </c:pt>
                <c:pt idx="10">
                  <c:v>1.2664053686242871E-2</c:v>
                </c:pt>
                <c:pt idx="11">
                  <c:v>2.8545771365108261E-2</c:v>
                </c:pt>
                <c:pt idx="12">
                  <c:v>-4.3590743996775455E-2</c:v>
                </c:pt>
                <c:pt idx="13">
                  <c:v>-3.3581704566818242E-2</c:v>
                </c:pt>
                <c:pt idx="14">
                  <c:v>1.5936079649486651E-2</c:v>
                </c:pt>
                <c:pt idx="15">
                  <c:v>-6.3585833640536771E-3</c:v>
                </c:pt>
                <c:pt idx="16">
                  <c:v>2.2251422912099104E-2</c:v>
                </c:pt>
                <c:pt idx="17">
                  <c:v>-1.6525777033364459E-2</c:v>
                </c:pt>
                <c:pt idx="18">
                  <c:v>-8.2640455078089148E-2</c:v>
                </c:pt>
                <c:pt idx="19">
                  <c:v>6.7937771492354249E-2</c:v>
                </c:pt>
                <c:pt idx="20">
                  <c:v>3.7419904075774939E-2</c:v>
                </c:pt>
                <c:pt idx="21">
                  <c:v>1.2848261105670214E-2</c:v>
                </c:pt>
                <c:pt idx="22">
                  <c:v>5.6855477880290543E-2</c:v>
                </c:pt>
                <c:pt idx="23">
                  <c:v>2.312282573035555E-2</c:v>
                </c:pt>
                <c:pt idx="24">
                  <c:v>-1.2142949831957326E-2</c:v>
                </c:pt>
                <c:pt idx="25">
                  <c:v>5.0132537804313156E-3</c:v>
                </c:pt>
                <c:pt idx="26">
                  <c:v>1.623735366331143E-2</c:v>
                </c:pt>
                <c:pt idx="27">
                  <c:v>-1.8132888380529736E-2</c:v>
                </c:pt>
                <c:pt idx="28">
                  <c:v>9.788816915149115E-3</c:v>
                </c:pt>
                <c:pt idx="29">
                  <c:v>-2.0494786561433002E-2</c:v>
                </c:pt>
                <c:pt idx="30">
                  <c:v>1.957885907538787E-2</c:v>
                </c:pt>
                <c:pt idx="31">
                  <c:v>-2.1643149026070792E-2</c:v>
                </c:pt>
                <c:pt idx="32">
                  <c:v>1.5599964827564062E-2</c:v>
                </c:pt>
                <c:pt idx="33">
                  <c:v>5.445086391407105E-2</c:v>
                </c:pt>
                <c:pt idx="34">
                  <c:v>-2.3656180901771479E-2</c:v>
                </c:pt>
                <c:pt idx="35">
                  <c:v>-1.0194236697002187E-2</c:v>
                </c:pt>
                <c:pt idx="36">
                  <c:v>5.6730717967156113E-4</c:v>
                </c:pt>
                <c:pt idx="37">
                  <c:v>2.4793207042507993E-3</c:v>
                </c:pt>
                <c:pt idx="38">
                  <c:v>-4.4436830063647285E-3</c:v>
                </c:pt>
                <c:pt idx="39">
                  <c:v>-8.9163976803653298E-4</c:v>
                </c:pt>
                <c:pt idx="40">
                  <c:v>-6.0769230769230779E-4</c:v>
                </c:pt>
                <c:pt idx="41">
                  <c:v>-2.671995907746259E-2</c:v>
                </c:pt>
                <c:pt idx="42">
                  <c:v>-1.2018654899806511E-2</c:v>
                </c:pt>
                <c:pt idx="43">
                  <c:v>-9.0419564857133327E-3</c:v>
                </c:pt>
                <c:pt idx="44">
                  <c:v>-6.7730895396028697E-3</c:v>
                </c:pt>
                <c:pt idx="45">
                  <c:v>3.6628558848093962E-2</c:v>
                </c:pt>
                <c:pt idx="46">
                  <c:v>2.0977029915839714E-2</c:v>
                </c:pt>
                <c:pt idx="47">
                  <c:v>2.1042509716718668E-2</c:v>
                </c:pt>
                <c:pt idx="48">
                  <c:v>-2.0743869168987281E-4</c:v>
                </c:pt>
                <c:pt idx="49">
                  <c:v>1.1803927302272733E-2</c:v>
                </c:pt>
                <c:pt idx="50">
                  <c:v>-1.6359620799828091E-2</c:v>
                </c:pt>
                <c:pt idx="51">
                  <c:v>-1.2544791971019618E-2</c:v>
                </c:pt>
                <c:pt idx="52">
                  <c:v>-1.4360055425821848E-2</c:v>
                </c:pt>
                <c:pt idx="53">
                  <c:v>1.2715481688887266E-2</c:v>
                </c:pt>
                <c:pt idx="54">
                  <c:v>3.8503245567862832E-2</c:v>
                </c:pt>
                <c:pt idx="55">
                  <c:v>2.3736550308294108E-2</c:v>
                </c:pt>
                <c:pt idx="56">
                  <c:v>-6.7996811594896378E-3</c:v>
                </c:pt>
                <c:pt idx="57">
                  <c:v>-1.8332208852013997E-2</c:v>
                </c:pt>
                <c:pt idx="58">
                  <c:v>2.1174790436982838E-2</c:v>
                </c:pt>
                <c:pt idx="59">
                  <c:v>7.3945741421445055E-3</c:v>
                </c:pt>
                <c:pt idx="60">
                  <c:v>-2.0600908191381644E-2</c:v>
                </c:pt>
                <c:pt idx="61">
                  <c:v>1.599718707495152E-2</c:v>
                </c:pt>
                <c:pt idx="62">
                  <c:v>-1.5447932992248042E-2</c:v>
                </c:pt>
                <c:pt idx="63">
                  <c:v>-1.3800095351261733E-2</c:v>
                </c:pt>
                <c:pt idx="64">
                  <c:v>1.4026104143581613E-2</c:v>
                </c:pt>
                <c:pt idx="65">
                  <c:v>1.1939996895656078E-2</c:v>
                </c:pt>
                <c:pt idx="66">
                  <c:v>2.7763844706654529E-2</c:v>
                </c:pt>
                <c:pt idx="67">
                  <c:v>7.8376538848875538E-3</c:v>
                </c:pt>
                <c:pt idx="68">
                  <c:v>1.610224641910472E-2</c:v>
                </c:pt>
                <c:pt idx="69">
                  <c:v>1.6259744832361912E-2</c:v>
                </c:pt>
                <c:pt idx="70">
                  <c:v>7.8703272658859451E-3</c:v>
                </c:pt>
                <c:pt idx="71">
                  <c:v>-1.922332665092579E-3</c:v>
                </c:pt>
                <c:pt idx="72">
                  <c:v>1.592608256695454E-2</c:v>
                </c:pt>
                <c:pt idx="73">
                  <c:v>3.854234275474819E-3</c:v>
                </c:pt>
                <c:pt idx="74">
                  <c:v>-1.961087129031298E-2</c:v>
                </c:pt>
                <c:pt idx="75">
                  <c:v>-8.5401651147904069E-3</c:v>
                </c:pt>
                <c:pt idx="76">
                  <c:v>-4.3462959172434854E-2</c:v>
                </c:pt>
                <c:pt idx="77">
                  <c:v>9.2115941132885001E-3</c:v>
                </c:pt>
                <c:pt idx="78">
                  <c:v>-3.2010501841459107E-2</c:v>
                </c:pt>
                <c:pt idx="79">
                  <c:v>4.1523651808442743E-3</c:v>
                </c:pt>
                <c:pt idx="80">
                  <c:v>-1.2019624884105531E-2</c:v>
                </c:pt>
                <c:pt idx="81">
                  <c:v>2.2371925534889842E-2</c:v>
                </c:pt>
                <c:pt idx="82">
                  <c:v>-3.0451496524686646E-2</c:v>
                </c:pt>
                <c:pt idx="83">
                  <c:v>-2.3972612411312159E-2</c:v>
                </c:pt>
                <c:pt idx="84">
                  <c:v>2.3751498061301619E-2</c:v>
                </c:pt>
                <c:pt idx="85">
                  <c:v>2.0465381105895516E-2</c:v>
                </c:pt>
                <c:pt idx="86">
                  <c:v>-3.5753476374131038E-2</c:v>
                </c:pt>
                <c:pt idx="87">
                  <c:v>1.4451940466441153E-2</c:v>
                </c:pt>
                <c:pt idx="88">
                  <c:v>2.2129820946300251E-2</c:v>
                </c:pt>
                <c:pt idx="89">
                  <c:v>-1.8755562143618166E-2</c:v>
                </c:pt>
                <c:pt idx="90">
                  <c:v>3.318896011338978E-2</c:v>
                </c:pt>
                <c:pt idx="91">
                  <c:v>-1.1033379063171504E-2</c:v>
                </c:pt>
                <c:pt idx="92">
                  <c:v>-8.8285608661752626E-3</c:v>
                </c:pt>
                <c:pt idx="93">
                  <c:v>5.4235697044910519E-3</c:v>
                </c:pt>
                <c:pt idx="94">
                  <c:v>3.1021862633794639E-2</c:v>
                </c:pt>
                <c:pt idx="95">
                  <c:v>2.9486606785518465E-2</c:v>
                </c:pt>
                <c:pt idx="96">
                  <c:v>-1.2141662571091907E-2</c:v>
                </c:pt>
                <c:pt idx="97">
                  <c:v>-3.0954405605948056E-2</c:v>
                </c:pt>
                <c:pt idx="98">
                  <c:v>3.8590023048162315E-2</c:v>
                </c:pt>
                <c:pt idx="99">
                  <c:v>6.4314105262839993E-3</c:v>
                </c:pt>
                <c:pt idx="100">
                  <c:v>-2.5598462687971512E-2</c:v>
                </c:pt>
                <c:pt idx="101">
                  <c:v>3.5797770845815327E-2</c:v>
                </c:pt>
                <c:pt idx="102">
                  <c:v>-1.1974965121614382E-3</c:v>
                </c:pt>
                <c:pt idx="103">
                  <c:v>2.5059831737611317E-2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0-44EA-968C-E340626B5AF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EXC!$J$3:$J$106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EXC!$B$134:$B$237</c:f>
              <c:numCache>
                <c:formatCode>General</c:formatCode>
                <c:ptCount val="104"/>
                <c:pt idx="0">
                  <c:v>4.5859994817408186E-3</c:v>
                </c:pt>
                <c:pt idx="1">
                  <c:v>5.1151024612899228E-3</c:v>
                </c:pt>
                <c:pt idx="2">
                  <c:v>2.8764393925507364E-3</c:v>
                </c:pt>
                <c:pt idx="3">
                  <c:v>1.1596420352485218E-3</c:v>
                </c:pt>
                <c:pt idx="4">
                  <c:v>2.4290979824846356E-3</c:v>
                </c:pt>
                <c:pt idx="5">
                  <c:v>1.4602820646632995E-3</c:v>
                </c:pt>
                <c:pt idx="6">
                  <c:v>1.3018445735598707E-3</c:v>
                </c:pt>
                <c:pt idx="7">
                  <c:v>-4.041946824945796E-4</c:v>
                </c:pt>
                <c:pt idx="8">
                  <c:v>2.5967287601088808E-3</c:v>
                </c:pt>
                <c:pt idx="9">
                  <c:v>-4.7579004565441061E-3</c:v>
                </c:pt>
                <c:pt idx="10">
                  <c:v>2.6788815332736216E-3</c:v>
                </c:pt>
                <c:pt idx="11">
                  <c:v>4.378270326738546E-3</c:v>
                </c:pt>
                <c:pt idx="12">
                  <c:v>1.7660077419406563E-3</c:v>
                </c:pt>
                <c:pt idx="13">
                  <c:v>-3.7974445238602599E-4</c:v>
                </c:pt>
                <c:pt idx="14">
                  <c:v>-1.1132513556426399E-3</c:v>
                </c:pt>
                <c:pt idx="15">
                  <c:v>2.2892426662637078E-3</c:v>
                </c:pt>
                <c:pt idx="16">
                  <c:v>-4.2336366289968605E-4</c:v>
                </c:pt>
                <c:pt idx="17">
                  <c:v>-3.6185197334854978E-3</c:v>
                </c:pt>
                <c:pt idx="18">
                  <c:v>1.0957729448029939E-2</c:v>
                </c:pt>
                <c:pt idx="19">
                  <c:v>3.3625099671087859E-3</c:v>
                </c:pt>
                <c:pt idx="20">
                  <c:v>4.9523617296873892E-3</c:v>
                </c:pt>
                <c:pt idx="21">
                  <c:v>-1.1709538986988273E-3</c:v>
                </c:pt>
                <c:pt idx="22">
                  <c:v>9.1147689033675896E-3</c:v>
                </c:pt>
                <c:pt idx="23">
                  <c:v>1.1371478235486523E-3</c:v>
                </c:pt>
                <c:pt idx="24">
                  <c:v>1.9224892146354007E-3</c:v>
                </c:pt>
                <c:pt idx="25">
                  <c:v>-1.5064110557881853E-3</c:v>
                </c:pt>
                <c:pt idx="26">
                  <c:v>5.6089971094827103E-3</c:v>
                </c:pt>
                <c:pt idx="27">
                  <c:v>1.0299580147527525E-3</c:v>
                </c:pt>
                <c:pt idx="28">
                  <c:v>9.0927167893693089E-4</c:v>
                </c:pt>
                <c:pt idx="29">
                  <c:v>3.906283084723022E-3</c:v>
                </c:pt>
                <c:pt idx="30">
                  <c:v>1.5942693256581744E-3</c:v>
                </c:pt>
                <c:pt idx="31">
                  <c:v>3.3419717738176007E-3</c:v>
                </c:pt>
                <c:pt idx="32">
                  <c:v>5.1248825533333452E-3</c:v>
                </c:pt>
                <c:pt idx="33">
                  <c:v>3.0417229480845598E-3</c:v>
                </c:pt>
                <c:pt idx="34">
                  <c:v>2.9546801288981082E-3</c:v>
                </c:pt>
                <c:pt idx="35">
                  <c:v>1.2393028785018245E-4</c:v>
                </c:pt>
                <c:pt idx="36">
                  <c:v>1.8563757924218711E-3</c:v>
                </c:pt>
                <c:pt idx="37">
                  <c:v>-2.4233924857793871E-3</c:v>
                </c:pt>
                <c:pt idx="38">
                  <c:v>3.2744891387179922E-3</c:v>
                </c:pt>
                <c:pt idx="39">
                  <c:v>4.6564670384733047E-4</c:v>
                </c:pt>
                <c:pt idx="40">
                  <c:v>-1.6433323443960867E-3</c:v>
                </c:pt>
                <c:pt idx="41">
                  <c:v>3.3967402892607613E-3</c:v>
                </c:pt>
                <c:pt idx="42">
                  <c:v>5.071678852617131E-3</c:v>
                </c:pt>
                <c:pt idx="43">
                  <c:v>2.8167808310858647E-3</c:v>
                </c:pt>
                <c:pt idx="44">
                  <c:v>3.2735620235335022E-4</c:v>
                </c:pt>
                <c:pt idx="45">
                  <c:v>2.4461662366600406E-4</c:v>
                </c:pt>
                <c:pt idx="46">
                  <c:v>4.8428246988010681E-3</c:v>
                </c:pt>
                <c:pt idx="47">
                  <c:v>3.6392865719376147E-3</c:v>
                </c:pt>
                <c:pt idx="48">
                  <c:v>4.3004716880927626E-4</c:v>
                </c:pt>
                <c:pt idx="49">
                  <c:v>1.3444857748691886E-3</c:v>
                </c:pt>
                <c:pt idx="50">
                  <c:v>1.7360806602877863E-3</c:v>
                </c:pt>
                <c:pt idx="51">
                  <c:v>-3.6077107382178827E-4</c:v>
                </c:pt>
                <c:pt idx="52">
                  <c:v>1.3654151718421107E-3</c:v>
                </c:pt>
                <c:pt idx="53">
                  <c:v>4.7727992397701693E-3</c:v>
                </c:pt>
                <c:pt idx="54">
                  <c:v>2.5351141802353247E-3</c:v>
                </c:pt>
                <c:pt idx="55">
                  <c:v>1.1277589351869678E-3</c:v>
                </c:pt>
                <c:pt idx="56">
                  <c:v>1.6617519607577829E-3</c:v>
                </c:pt>
                <c:pt idx="57">
                  <c:v>-2.4497987342966261E-3</c:v>
                </c:pt>
                <c:pt idx="58">
                  <c:v>-4.6150602186903001E-4</c:v>
                </c:pt>
                <c:pt idx="59">
                  <c:v>3.020793551111638E-3</c:v>
                </c:pt>
                <c:pt idx="60">
                  <c:v>4.6755851248585596E-3</c:v>
                </c:pt>
                <c:pt idx="61">
                  <c:v>-3.6605232352523586E-4</c:v>
                </c:pt>
                <c:pt idx="62">
                  <c:v>5.2046881044076647E-3</c:v>
                </c:pt>
                <c:pt idx="63">
                  <c:v>1.3918214203593488E-3</c:v>
                </c:pt>
                <c:pt idx="64">
                  <c:v>2.9126257331113957E-3</c:v>
                </c:pt>
                <c:pt idx="65">
                  <c:v>4.2065319104560642E-3</c:v>
                </c:pt>
                <c:pt idx="66">
                  <c:v>1.5606258090288044E-3</c:v>
                </c:pt>
                <c:pt idx="67">
                  <c:v>3.3611407542227067E-3</c:v>
                </c:pt>
                <c:pt idx="68">
                  <c:v>1.759552881191998E-3</c:v>
                </c:pt>
                <c:pt idx="69">
                  <c:v>1.8211674610655536E-3</c:v>
                </c:pt>
                <c:pt idx="70">
                  <c:v>6.1586891763428517E-4</c:v>
                </c:pt>
                <c:pt idx="71">
                  <c:v>8.1147075850271561E-4</c:v>
                </c:pt>
                <c:pt idx="72">
                  <c:v>3.4560076470438955E-3</c:v>
                </c:pt>
                <c:pt idx="73">
                  <c:v>5.0335364936477875E-3</c:v>
                </c:pt>
                <c:pt idx="74">
                  <c:v>2.0294834215904322E-3</c:v>
                </c:pt>
                <c:pt idx="75">
                  <c:v>3.4726338035177121E-3</c:v>
                </c:pt>
                <c:pt idx="76">
                  <c:v>1.842683663561081E-3</c:v>
                </c:pt>
                <c:pt idx="77">
                  <c:v>2.0412704260623898E-4</c:v>
                </c:pt>
                <c:pt idx="78">
                  <c:v>7.7279518516104161E-3</c:v>
                </c:pt>
                <c:pt idx="79">
                  <c:v>5.1010191287473956E-3</c:v>
                </c:pt>
                <c:pt idx="80">
                  <c:v>3.2969833504178613E-3</c:v>
                </c:pt>
                <c:pt idx="81">
                  <c:v>6.7835861638976354E-3</c:v>
                </c:pt>
                <c:pt idx="82">
                  <c:v>-8.688910652476952E-3</c:v>
                </c:pt>
                <c:pt idx="83">
                  <c:v>-1.2034680140531457E-2</c:v>
                </c:pt>
                <c:pt idx="84">
                  <c:v>1.2011632166629045E-2</c:v>
                </c:pt>
                <c:pt idx="85">
                  <c:v>2.4691963598626639E-3</c:v>
                </c:pt>
                <c:pt idx="86">
                  <c:v>-4.116717622177391E-3</c:v>
                </c:pt>
                <c:pt idx="87">
                  <c:v>1.0066371859192503E-2</c:v>
                </c:pt>
                <c:pt idx="88">
                  <c:v>-2.1084735219812144E-3</c:v>
                </c:pt>
                <c:pt idx="89">
                  <c:v>-1.4075394146311791E-2</c:v>
                </c:pt>
                <c:pt idx="90">
                  <c:v>6.2198616585148183E-3</c:v>
                </c:pt>
                <c:pt idx="91">
                  <c:v>-2.4531239655913887E-3</c:v>
                </c:pt>
                <c:pt idx="92">
                  <c:v>6.10875981290155E-3</c:v>
                </c:pt>
                <c:pt idx="93">
                  <c:v>2.3616153473850271E-3</c:v>
                </c:pt>
                <c:pt idx="94">
                  <c:v>1.0129406545971989E-3</c:v>
                </c:pt>
                <c:pt idx="95">
                  <c:v>4.2359230806061801E-4</c:v>
                </c:pt>
                <c:pt idx="96">
                  <c:v>7.1489704026398626E-3</c:v>
                </c:pt>
                <c:pt idx="97">
                  <c:v>-3.5138218546010378E-4</c:v>
                </c:pt>
                <c:pt idx="98">
                  <c:v>1.8104093598177899E-3</c:v>
                </c:pt>
                <c:pt idx="99">
                  <c:v>2.265183639836891E-3</c:v>
                </c:pt>
                <c:pt idx="100">
                  <c:v>5.1362274601037131E-3</c:v>
                </c:pt>
                <c:pt idx="101">
                  <c:v>1.0661443553134121E-3</c:v>
                </c:pt>
                <c:pt idx="102">
                  <c:v>-1.2443045890244888E-3</c:v>
                </c:pt>
                <c:pt idx="103">
                  <c:v>-2.3651031372005954E-3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0-44EA-968C-E340626B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24016"/>
        <c:axId val="503924656"/>
      </c:scatterChart>
      <c:valAx>
        <c:axId val="50392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03924656"/>
        <c:crosses val="autoZero"/>
        <c:crossBetween val="midCat"/>
      </c:valAx>
      <c:valAx>
        <c:axId val="50392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03924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EXC!$F$134:$F$237</c:f>
              <c:numCache>
                <c:formatCode>General</c:formatCode>
                <c:ptCount val="104"/>
                <c:pt idx="0">
                  <c:v>0.48076923076923078</c:v>
                </c:pt>
                <c:pt idx="1">
                  <c:v>1.4423076923076923</c:v>
                </c:pt>
                <c:pt idx="2">
                  <c:v>2.4038461538461537</c:v>
                </c:pt>
                <c:pt idx="3">
                  <c:v>3.3653846153846154</c:v>
                </c:pt>
                <c:pt idx="4">
                  <c:v>4.3269230769230766</c:v>
                </c:pt>
                <c:pt idx="5">
                  <c:v>5.2884615384615383</c:v>
                </c:pt>
                <c:pt idx="6">
                  <c:v>6.25</c:v>
                </c:pt>
                <c:pt idx="7">
                  <c:v>7.2115384615384617</c:v>
                </c:pt>
                <c:pt idx="8">
                  <c:v>8.1730769230769234</c:v>
                </c:pt>
                <c:pt idx="9">
                  <c:v>9.1346153846153832</c:v>
                </c:pt>
                <c:pt idx="10">
                  <c:v>10.096153846153845</c:v>
                </c:pt>
                <c:pt idx="11">
                  <c:v>11.057692307692307</c:v>
                </c:pt>
                <c:pt idx="12">
                  <c:v>12.019230769230768</c:v>
                </c:pt>
                <c:pt idx="13">
                  <c:v>12.98076923076923</c:v>
                </c:pt>
                <c:pt idx="14">
                  <c:v>13.942307692307692</c:v>
                </c:pt>
                <c:pt idx="15">
                  <c:v>14.903846153846153</c:v>
                </c:pt>
                <c:pt idx="16">
                  <c:v>15.865384615384615</c:v>
                </c:pt>
                <c:pt idx="17">
                  <c:v>16.826923076923077</c:v>
                </c:pt>
                <c:pt idx="18">
                  <c:v>17.788461538461537</c:v>
                </c:pt>
                <c:pt idx="19">
                  <c:v>18.75</c:v>
                </c:pt>
                <c:pt idx="20">
                  <c:v>19.71153846153846</c:v>
                </c:pt>
                <c:pt idx="21">
                  <c:v>20.673076923076923</c:v>
                </c:pt>
                <c:pt idx="22">
                  <c:v>21.634615384615383</c:v>
                </c:pt>
                <c:pt idx="23">
                  <c:v>22.596153846153847</c:v>
                </c:pt>
                <c:pt idx="24">
                  <c:v>23.557692307692307</c:v>
                </c:pt>
                <c:pt idx="25">
                  <c:v>24.51923076923077</c:v>
                </c:pt>
                <c:pt idx="26">
                  <c:v>25.48076923076923</c:v>
                </c:pt>
                <c:pt idx="27">
                  <c:v>26.442307692307693</c:v>
                </c:pt>
                <c:pt idx="28">
                  <c:v>27.403846153846153</c:v>
                </c:pt>
                <c:pt idx="29">
                  <c:v>28.365384615384617</c:v>
                </c:pt>
                <c:pt idx="30">
                  <c:v>29.326923076923077</c:v>
                </c:pt>
                <c:pt idx="31">
                  <c:v>30.28846153846154</c:v>
                </c:pt>
                <c:pt idx="32">
                  <c:v>31.25</c:v>
                </c:pt>
                <c:pt idx="33">
                  <c:v>32.21153846153846</c:v>
                </c:pt>
                <c:pt idx="34">
                  <c:v>33.173076923076927</c:v>
                </c:pt>
                <c:pt idx="35">
                  <c:v>34.134615384615387</c:v>
                </c:pt>
                <c:pt idx="36">
                  <c:v>35.096153846153847</c:v>
                </c:pt>
                <c:pt idx="37">
                  <c:v>36.057692307692314</c:v>
                </c:pt>
                <c:pt idx="38">
                  <c:v>37.019230769230774</c:v>
                </c:pt>
                <c:pt idx="39">
                  <c:v>37.980769230769234</c:v>
                </c:pt>
                <c:pt idx="40">
                  <c:v>38.942307692307693</c:v>
                </c:pt>
                <c:pt idx="41">
                  <c:v>39.90384615384616</c:v>
                </c:pt>
                <c:pt idx="42">
                  <c:v>40.86538461538462</c:v>
                </c:pt>
                <c:pt idx="43">
                  <c:v>41.82692307692308</c:v>
                </c:pt>
                <c:pt idx="44">
                  <c:v>42.78846153846154</c:v>
                </c:pt>
                <c:pt idx="45">
                  <c:v>43.750000000000007</c:v>
                </c:pt>
                <c:pt idx="46">
                  <c:v>44.711538461538467</c:v>
                </c:pt>
                <c:pt idx="47">
                  <c:v>45.673076923076927</c:v>
                </c:pt>
                <c:pt idx="48">
                  <c:v>46.634615384615387</c:v>
                </c:pt>
                <c:pt idx="49">
                  <c:v>47.596153846153847</c:v>
                </c:pt>
                <c:pt idx="50">
                  <c:v>48.557692307692314</c:v>
                </c:pt>
                <c:pt idx="51">
                  <c:v>49.519230769230774</c:v>
                </c:pt>
                <c:pt idx="52">
                  <c:v>50.480769230769234</c:v>
                </c:pt>
                <c:pt idx="53">
                  <c:v>51.442307692307693</c:v>
                </c:pt>
                <c:pt idx="54">
                  <c:v>52.40384615384616</c:v>
                </c:pt>
                <c:pt idx="55">
                  <c:v>53.36538461538462</c:v>
                </c:pt>
                <c:pt idx="56">
                  <c:v>54.32692307692308</c:v>
                </c:pt>
                <c:pt idx="57">
                  <c:v>55.28846153846154</c:v>
                </c:pt>
                <c:pt idx="58">
                  <c:v>56.250000000000007</c:v>
                </c:pt>
                <c:pt idx="59">
                  <c:v>57.211538461538467</c:v>
                </c:pt>
                <c:pt idx="60">
                  <c:v>58.173076923076927</c:v>
                </c:pt>
                <c:pt idx="61">
                  <c:v>59.134615384615387</c:v>
                </c:pt>
                <c:pt idx="62">
                  <c:v>60.096153846153854</c:v>
                </c:pt>
                <c:pt idx="63">
                  <c:v>61.057692307692314</c:v>
                </c:pt>
                <c:pt idx="64">
                  <c:v>62.019230769230774</c:v>
                </c:pt>
                <c:pt idx="65">
                  <c:v>62.980769230769234</c:v>
                </c:pt>
                <c:pt idx="66">
                  <c:v>63.942307692307693</c:v>
                </c:pt>
                <c:pt idx="67">
                  <c:v>64.903846153846146</c:v>
                </c:pt>
                <c:pt idx="68">
                  <c:v>65.865384615384613</c:v>
                </c:pt>
                <c:pt idx="69">
                  <c:v>66.82692307692308</c:v>
                </c:pt>
                <c:pt idx="70">
                  <c:v>67.788461538461533</c:v>
                </c:pt>
                <c:pt idx="71">
                  <c:v>68.75</c:v>
                </c:pt>
                <c:pt idx="72">
                  <c:v>69.711538461538453</c:v>
                </c:pt>
                <c:pt idx="73">
                  <c:v>70.67307692307692</c:v>
                </c:pt>
                <c:pt idx="74">
                  <c:v>71.634615384615387</c:v>
                </c:pt>
                <c:pt idx="75">
                  <c:v>72.59615384615384</c:v>
                </c:pt>
                <c:pt idx="76">
                  <c:v>73.557692307692307</c:v>
                </c:pt>
                <c:pt idx="77">
                  <c:v>74.519230769230774</c:v>
                </c:pt>
                <c:pt idx="78">
                  <c:v>75.480769230769226</c:v>
                </c:pt>
                <c:pt idx="79">
                  <c:v>76.442307692307693</c:v>
                </c:pt>
                <c:pt idx="80">
                  <c:v>77.403846153846146</c:v>
                </c:pt>
                <c:pt idx="81">
                  <c:v>78.365384615384613</c:v>
                </c:pt>
                <c:pt idx="82">
                  <c:v>79.32692307692308</c:v>
                </c:pt>
                <c:pt idx="83">
                  <c:v>80.288461538461533</c:v>
                </c:pt>
                <c:pt idx="84">
                  <c:v>81.25</c:v>
                </c:pt>
                <c:pt idx="85">
                  <c:v>82.211538461538453</c:v>
                </c:pt>
                <c:pt idx="86">
                  <c:v>83.17307692307692</c:v>
                </c:pt>
                <c:pt idx="87">
                  <c:v>84.134615384615387</c:v>
                </c:pt>
                <c:pt idx="88">
                  <c:v>85.09615384615384</c:v>
                </c:pt>
                <c:pt idx="89">
                  <c:v>86.057692307692307</c:v>
                </c:pt>
                <c:pt idx="90">
                  <c:v>87.019230769230774</c:v>
                </c:pt>
                <c:pt idx="91">
                  <c:v>87.980769230769226</c:v>
                </c:pt>
                <c:pt idx="92">
                  <c:v>88.942307692307693</c:v>
                </c:pt>
                <c:pt idx="93">
                  <c:v>89.903846153846146</c:v>
                </c:pt>
                <c:pt idx="94">
                  <c:v>90.865384615384613</c:v>
                </c:pt>
                <c:pt idx="95">
                  <c:v>91.82692307692308</c:v>
                </c:pt>
                <c:pt idx="96">
                  <c:v>92.788461538461533</c:v>
                </c:pt>
                <c:pt idx="97">
                  <c:v>93.75</c:v>
                </c:pt>
                <c:pt idx="98">
                  <c:v>94.711538461538453</c:v>
                </c:pt>
                <c:pt idx="99">
                  <c:v>95.67307692307692</c:v>
                </c:pt>
                <c:pt idx="100">
                  <c:v>96.634615384615387</c:v>
                </c:pt>
                <c:pt idx="101">
                  <c:v>97.59615384615384</c:v>
                </c:pt>
                <c:pt idx="102">
                  <c:v>98.557692307692307</c:v>
                </c:pt>
                <c:pt idx="103">
                  <c:v>99.519230769230774</c:v>
                </c:pt>
              </c:numCache>
            </c:numRef>
          </c:xVal>
          <c:yVal>
            <c:numRef>
              <c:f>EXC!$G$134:$G$237</c:f>
              <c:numCache>
                <c:formatCode>General</c:formatCode>
                <c:ptCount val="104"/>
                <c:pt idx="0">
                  <c:v>-8.2640455078089148E-2</c:v>
                </c:pt>
                <c:pt idx="1">
                  <c:v>-4.3590743996775455E-2</c:v>
                </c:pt>
                <c:pt idx="2">
                  <c:v>-4.3462959172434854E-2</c:v>
                </c:pt>
                <c:pt idx="3">
                  <c:v>-3.5753476374131038E-2</c:v>
                </c:pt>
                <c:pt idx="4">
                  <c:v>-3.3581704566818242E-2</c:v>
                </c:pt>
                <c:pt idx="5">
                  <c:v>-3.340655042870333E-2</c:v>
                </c:pt>
                <c:pt idx="6">
                  <c:v>-3.2010501841459107E-2</c:v>
                </c:pt>
                <c:pt idx="7">
                  <c:v>-3.0954405605948056E-2</c:v>
                </c:pt>
                <c:pt idx="8">
                  <c:v>-3.0771788177534173E-2</c:v>
                </c:pt>
                <c:pt idx="9">
                  <c:v>-3.0451496524686646E-2</c:v>
                </c:pt>
                <c:pt idx="10">
                  <c:v>-2.671995907746259E-2</c:v>
                </c:pt>
                <c:pt idx="11">
                  <c:v>-2.5598462687971512E-2</c:v>
                </c:pt>
                <c:pt idx="12">
                  <c:v>-2.3972612411312159E-2</c:v>
                </c:pt>
                <c:pt idx="13">
                  <c:v>-2.3656180901771479E-2</c:v>
                </c:pt>
                <c:pt idx="14">
                  <c:v>-2.1643149026070792E-2</c:v>
                </c:pt>
                <c:pt idx="15">
                  <c:v>-2.0600908191381644E-2</c:v>
                </c:pt>
                <c:pt idx="16">
                  <c:v>-2.0494786561433002E-2</c:v>
                </c:pt>
                <c:pt idx="17">
                  <c:v>-1.9921353388975098E-2</c:v>
                </c:pt>
                <c:pt idx="18">
                  <c:v>-1.961087129031298E-2</c:v>
                </c:pt>
                <c:pt idx="19">
                  <c:v>-1.8755562143618166E-2</c:v>
                </c:pt>
                <c:pt idx="20">
                  <c:v>-1.8332208852013997E-2</c:v>
                </c:pt>
                <c:pt idx="21">
                  <c:v>-1.8132888380529736E-2</c:v>
                </c:pt>
                <c:pt idx="22">
                  <c:v>-1.6525777033364459E-2</c:v>
                </c:pt>
                <c:pt idx="23">
                  <c:v>-1.6359620799828091E-2</c:v>
                </c:pt>
                <c:pt idx="24">
                  <c:v>-1.5447932992248042E-2</c:v>
                </c:pt>
                <c:pt idx="25">
                  <c:v>-1.4360055425821848E-2</c:v>
                </c:pt>
                <c:pt idx="26">
                  <c:v>-1.3909198557235594E-2</c:v>
                </c:pt>
                <c:pt idx="27">
                  <c:v>-1.3800095351261733E-2</c:v>
                </c:pt>
                <c:pt idx="28">
                  <c:v>-1.2544791971019618E-2</c:v>
                </c:pt>
                <c:pt idx="29">
                  <c:v>-1.2142949831957326E-2</c:v>
                </c:pt>
                <c:pt idx="30">
                  <c:v>-1.2141662571091907E-2</c:v>
                </c:pt>
                <c:pt idx="31">
                  <c:v>-1.2019624884105531E-2</c:v>
                </c:pt>
                <c:pt idx="32">
                  <c:v>-1.2018654899806511E-2</c:v>
                </c:pt>
                <c:pt idx="33">
                  <c:v>-1.1033379063171504E-2</c:v>
                </c:pt>
                <c:pt idx="34">
                  <c:v>-1.0194236697002187E-2</c:v>
                </c:pt>
                <c:pt idx="35">
                  <c:v>-9.0419564857133327E-3</c:v>
                </c:pt>
                <c:pt idx="36">
                  <c:v>-8.8285608661752626E-3</c:v>
                </c:pt>
                <c:pt idx="37">
                  <c:v>-8.5401651147904069E-3</c:v>
                </c:pt>
                <c:pt idx="38">
                  <c:v>-8.4495793515438206E-3</c:v>
                </c:pt>
                <c:pt idx="39">
                  <c:v>-7.655339138536112E-3</c:v>
                </c:pt>
                <c:pt idx="40">
                  <c:v>-6.7996811594896378E-3</c:v>
                </c:pt>
                <c:pt idx="41">
                  <c:v>-6.7730895396028697E-3</c:v>
                </c:pt>
                <c:pt idx="42">
                  <c:v>-6.3585833640536771E-3</c:v>
                </c:pt>
                <c:pt idx="43">
                  <c:v>-4.4436830063647285E-3</c:v>
                </c:pt>
                <c:pt idx="44">
                  <c:v>-3.6595084127971794E-3</c:v>
                </c:pt>
                <c:pt idx="45">
                  <c:v>-1.922332665092579E-3</c:v>
                </c:pt>
                <c:pt idx="46">
                  <c:v>-1.1974965121614382E-3</c:v>
                </c:pt>
                <c:pt idx="47">
                  <c:v>-8.9163976803653298E-4</c:v>
                </c:pt>
                <c:pt idx="48">
                  <c:v>-6.0769230769230779E-4</c:v>
                </c:pt>
                <c:pt idx="49">
                  <c:v>-2.0743869168987281E-4</c:v>
                </c:pt>
                <c:pt idx="50">
                  <c:v>5.6730717967156113E-4</c:v>
                </c:pt>
                <c:pt idx="51">
                  <c:v>2.4793207042507993E-3</c:v>
                </c:pt>
                <c:pt idx="52">
                  <c:v>3.854234275474819E-3</c:v>
                </c:pt>
                <c:pt idx="53">
                  <c:v>4.1523651808442743E-3</c:v>
                </c:pt>
                <c:pt idx="54">
                  <c:v>4.7814858755936811E-3</c:v>
                </c:pt>
                <c:pt idx="55">
                  <c:v>5.0132537804313156E-3</c:v>
                </c:pt>
                <c:pt idx="56">
                  <c:v>5.4235697044910519E-3</c:v>
                </c:pt>
                <c:pt idx="57">
                  <c:v>6.4314105262839993E-3</c:v>
                </c:pt>
                <c:pt idx="58">
                  <c:v>7.3945741421445055E-3</c:v>
                </c:pt>
                <c:pt idx="59">
                  <c:v>7.8376538848875538E-3</c:v>
                </c:pt>
                <c:pt idx="60">
                  <c:v>7.8703272658859451E-3</c:v>
                </c:pt>
                <c:pt idx="61">
                  <c:v>9.2115941132885001E-3</c:v>
                </c:pt>
                <c:pt idx="62">
                  <c:v>9.788816915149115E-3</c:v>
                </c:pt>
                <c:pt idx="63">
                  <c:v>1.0294351844865383E-2</c:v>
                </c:pt>
                <c:pt idx="64">
                  <c:v>1.1803927302272733E-2</c:v>
                </c:pt>
                <c:pt idx="65">
                  <c:v>1.1939996895656078E-2</c:v>
                </c:pt>
                <c:pt idx="66">
                  <c:v>1.2664053686242871E-2</c:v>
                </c:pt>
                <c:pt idx="67">
                  <c:v>1.2715481688887266E-2</c:v>
                </c:pt>
                <c:pt idx="68">
                  <c:v>1.2848261105670214E-2</c:v>
                </c:pt>
                <c:pt idx="69">
                  <c:v>1.4026104143581613E-2</c:v>
                </c:pt>
                <c:pt idx="70">
                  <c:v>1.4451940466441153E-2</c:v>
                </c:pt>
                <c:pt idx="71">
                  <c:v>1.5599964827564062E-2</c:v>
                </c:pt>
                <c:pt idx="72">
                  <c:v>1.592608256695454E-2</c:v>
                </c:pt>
                <c:pt idx="73">
                  <c:v>1.5936079649486651E-2</c:v>
                </c:pt>
                <c:pt idx="74">
                  <c:v>1.599718707495152E-2</c:v>
                </c:pt>
                <c:pt idx="75">
                  <c:v>1.610224641910472E-2</c:v>
                </c:pt>
                <c:pt idx="76">
                  <c:v>1.623735366331143E-2</c:v>
                </c:pt>
                <c:pt idx="77">
                  <c:v>1.6259744832361912E-2</c:v>
                </c:pt>
                <c:pt idx="78">
                  <c:v>1.957885907538787E-2</c:v>
                </c:pt>
                <c:pt idx="79">
                  <c:v>2.0465381105895516E-2</c:v>
                </c:pt>
                <c:pt idx="80">
                  <c:v>2.0977029915839714E-2</c:v>
                </c:pt>
                <c:pt idx="81">
                  <c:v>2.1042509716718668E-2</c:v>
                </c:pt>
                <c:pt idx="82">
                  <c:v>2.1174790436982838E-2</c:v>
                </c:pt>
                <c:pt idx="83">
                  <c:v>2.2129820946300251E-2</c:v>
                </c:pt>
                <c:pt idx="84">
                  <c:v>2.2251422912099104E-2</c:v>
                </c:pt>
                <c:pt idx="85">
                  <c:v>2.2371925534889842E-2</c:v>
                </c:pt>
                <c:pt idx="86">
                  <c:v>2.312282573035555E-2</c:v>
                </c:pt>
                <c:pt idx="87">
                  <c:v>2.3736550308294108E-2</c:v>
                </c:pt>
                <c:pt idx="88">
                  <c:v>2.3751498061301619E-2</c:v>
                </c:pt>
                <c:pt idx="89">
                  <c:v>2.4979224610079922E-2</c:v>
                </c:pt>
                <c:pt idx="90">
                  <c:v>2.5059831737611317E-2</c:v>
                </c:pt>
                <c:pt idx="91">
                  <c:v>2.7763844706654529E-2</c:v>
                </c:pt>
                <c:pt idx="92">
                  <c:v>2.8545771365108261E-2</c:v>
                </c:pt>
                <c:pt idx="93">
                  <c:v>2.9486606785518465E-2</c:v>
                </c:pt>
                <c:pt idx="94">
                  <c:v>3.1021862633794639E-2</c:v>
                </c:pt>
                <c:pt idx="95">
                  <c:v>3.318896011338978E-2</c:v>
                </c:pt>
                <c:pt idx="96">
                  <c:v>3.5797770845815327E-2</c:v>
                </c:pt>
                <c:pt idx="97">
                  <c:v>3.6628558848093962E-2</c:v>
                </c:pt>
                <c:pt idx="98">
                  <c:v>3.7419904075774939E-2</c:v>
                </c:pt>
                <c:pt idx="99">
                  <c:v>3.8503245567862832E-2</c:v>
                </c:pt>
                <c:pt idx="100">
                  <c:v>3.8590023048162315E-2</c:v>
                </c:pt>
                <c:pt idx="101">
                  <c:v>5.445086391407105E-2</c:v>
                </c:pt>
                <c:pt idx="102">
                  <c:v>5.6855477880290543E-2</c:v>
                </c:pt>
                <c:pt idx="103">
                  <c:v>6.7937771492354249E-2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5-4719-8581-9BA1AF92F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24016"/>
        <c:axId val="503930416"/>
      </c:scatterChart>
      <c:valAx>
        <c:axId val="50392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930416"/>
        <c:crosses val="autoZero"/>
        <c:crossBetween val="midCat"/>
      </c:valAx>
      <c:valAx>
        <c:axId val="50393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924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GOOGL!$J$3:$J$106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GOOGL!$C$134:$C$237</c:f>
              <c:numCache>
                <c:formatCode>General</c:formatCode>
                <c:ptCount val="104"/>
                <c:pt idx="0">
                  <c:v>-9.0035536424577008E-3</c:v>
                </c:pt>
                <c:pt idx="1">
                  <c:v>2.2902514394963526E-3</c:v>
                </c:pt>
                <c:pt idx="2">
                  <c:v>2.2063149109942289E-2</c:v>
                </c:pt>
                <c:pt idx="3">
                  <c:v>4.1769243639540328E-2</c:v>
                </c:pt>
                <c:pt idx="4">
                  <c:v>1.2152246597602679E-2</c:v>
                </c:pt>
                <c:pt idx="5">
                  <c:v>-2.0020553435416721E-3</c:v>
                </c:pt>
                <c:pt idx="6">
                  <c:v>-1.0458627889146747E-2</c:v>
                </c:pt>
                <c:pt idx="7">
                  <c:v>1.8293150193672905E-4</c:v>
                </c:pt>
                <c:pt idx="8">
                  <c:v>-3.923388394847677E-3</c:v>
                </c:pt>
                <c:pt idx="9">
                  <c:v>2.1975157624822744E-2</c:v>
                </c:pt>
                <c:pt idx="10">
                  <c:v>3.0754069989792927E-3</c:v>
                </c:pt>
                <c:pt idx="11">
                  <c:v>2.9286704289742081E-3</c:v>
                </c:pt>
                <c:pt idx="12">
                  <c:v>-1.7229862920159704E-2</c:v>
                </c:pt>
                <c:pt idx="13">
                  <c:v>3.9173678147417668E-3</c:v>
                </c:pt>
                <c:pt idx="14">
                  <c:v>1.7051477409454889E-2</c:v>
                </c:pt>
                <c:pt idx="15">
                  <c:v>1.7368128950202087E-2</c:v>
                </c:pt>
                <c:pt idx="16">
                  <c:v>2.8948603146367871E-3</c:v>
                </c:pt>
                <c:pt idx="17">
                  <c:v>-2.0802770820086264E-2</c:v>
                </c:pt>
                <c:pt idx="18">
                  <c:v>-6.7283614788520615E-2</c:v>
                </c:pt>
                <c:pt idx="19">
                  <c:v>-7.4197397317844567E-3</c:v>
                </c:pt>
                <c:pt idx="20">
                  <c:v>-1.6319761756849623E-2</c:v>
                </c:pt>
                <c:pt idx="21">
                  <c:v>-7.8234294637617909E-3</c:v>
                </c:pt>
                <c:pt idx="22">
                  <c:v>1.3777931746010372E-2</c:v>
                </c:pt>
                <c:pt idx="23">
                  <c:v>-3.6041343314172232E-5</c:v>
                </c:pt>
                <c:pt idx="24">
                  <c:v>-7.4320677305020344E-3</c:v>
                </c:pt>
                <c:pt idx="25">
                  <c:v>-4.7604782508323257E-3</c:v>
                </c:pt>
                <c:pt idx="26">
                  <c:v>1.5847601828233589E-2</c:v>
                </c:pt>
                <c:pt idx="27">
                  <c:v>7.0025647496808939E-3</c:v>
                </c:pt>
                <c:pt idx="28">
                  <c:v>-2.5756665467260038E-3</c:v>
                </c:pt>
                <c:pt idx="29">
                  <c:v>4.3736448117992939E-3</c:v>
                </c:pt>
                <c:pt idx="30">
                  <c:v>-3.2538161064813241E-2</c:v>
                </c:pt>
                <c:pt idx="31">
                  <c:v>5.0944146965997174E-3</c:v>
                </c:pt>
                <c:pt idx="32">
                  <c:v>-8.7796784873636208E-3</c:v>
                </c:pt>
                <c:pt idx="33">
                  <c:v>-9.6703667091644768E-3</c:v>
                </c:pt>
                <c:pt idx="34">
                  <c:v>-9.3172275786414689E-3</c:v>
                </c:pt>
                <c:pt idx="35">
                  <c:v>1.9474613125342898E-2</c:v>
                </c:pt>
                <c:pt idx="36">
                  <c:v>8.0193781428339814E-3</c:v>
                </c:pt>
                <c:pt idx="37">
                  <c:v>-2.352287512864178E-2</c:v>
                </c:pt>
                <c:pt idx="38">
                  <c:v>2.5164665891468201E-3</c:v>
                </c:pt>
                <c:pt idx="39">
                  <c:v>-3.7337696255307653E-3</c:v>
                </c:pt>
                <c:pt idx="40">
                  <c:v>1.24875283450873E-2</c:v>
                </c:pt>
                <c:pt idx="41">
                  <c:v>8.9962290332780918E-3</c:v>
                </c:pt>
                <c:pt idx="42">
                  <c:v>5.3630950191692978E-2</c:v>
                </c:pt>
                <c:pt idx="43">
                  <c:v>1.7675304087881032E-2</c:v>
                </c:pt>
                <c:pt idx="44">
                  <c:v>8.8318555308665933E-3</c:v>
                </c:pt>
                <c:pt idx="45">
                  <c:v>3.6410327934274884E-3</c:v>
                </c:pt>
                <c:pt idx="46">
                  <c:v>1.8925576649334683E-2</c:v>
                </c:pt>
                <c:pt idx="47">
                  <c:v>-1.1974951287139848E-2</c:v>
                </c:pt>
                <c:pt idx="48">
                  <c:v>-2.3053036164715095E-2</c:v>
                </c:pt>
                <c:pt idx="49">
                  <c:v>-1.3914000724262908E-2</c:v>
                </c:pt>
                <c:pt idx="50">
                  <c:v>2.4450219114192172E-2</c:v>
                </c:pt>
                <c:pt idx="51">
                  <c:v>-4.9753360609108011E-2</c:v>
                </c:pt>
                <c:pt idx="52">
                  <c:v>9.7775542646693012E-3</c:v>
                </c:pt>
                <c:pt idx="53">
                  <c:v>1.7157610803646604E-2</c:v>
                </c:pt>
                <c:pt idx="54">
                  <c:v>8.5069033258139606E-3</c:v>
                </c:pt>
                <c:pt idx="55">
                  <c:v>-3.6632491436753449E-2</c:v>
                </c:pt>
                <c:pt idx="56">
                  <c:v>-1.6968315635029527E-2</c:v>
                </c:pt>
                <c:pt idx="57">
                  <c:v>2.4976674851072342E-3</c:v>
                </c:pt>
                <c:pt idx="58">
                  <c:v>3.8145990188530893E-3</c:v>
                </c:pt>
                <c:pt idx="59">
                  <c:v>-6.7599294794403958E-3</c:v>
                </c:pt>
                <c:pt idx="60">
                  <c:v>2.4418652541594553E-3</c:v>
                </c:pt>
                <c:pt idx="61">
                  <c:v>-3.6524665578458251E-3</c:v>
                </c:pt>
                <c:pt idx="62">
                  <c:v>-3.0126678965310613E-2</c:v>
                </c:pt>
                <c:pt idx="63">
                  <c:v>6.1835955837826612E-3</c:v>
                </c:pt>
                <c:pt idx="64">
                  <c:v>2.144634761417348E-2</c:v>
                </c:pt>
                <c:pt idx="65">
                  <c:v>2.377970780490013E-3</c:v>
                </c:pt>
                <c:pt idx="66">
                  <c:v>1.1004820286670398E-2</c:v>
                </c:pt>
                <c:pt idx="67">
                  <c:v>-1.6163660311402938E-2</c:v>
                </c:pt>
                <c:pt idx="68">
                  <c:v>2.4011466745696472E-2</c:v>
                </c:pt>
                <c:pt idx="69">
                  <c:v>1.0942441344131221E-2</c:v>
                </c:pt>
                <c:pt idx="70">
                  <c:v>-3.7201339039483121E-3</c:v>
                </c:pt>
                <c:pt idx="71">
                  <c:v>-7.1915318409912273E-3</c:v>
                </c:pt>
                <c:pt idx="72">
                  <c:v>5.8732619260458158E-3</c:v>
                </c:pt>
                <c:pt idx="73">
                  <c:v>-5.261115296603476E-2</c:v>
                </c:pt>
                <c:pt idx="74">
                  <c:v>1.7626060792028102E-2</c:v>
                </c:pt>
                <c:pt idx="75">
                  <c:v>7.3861769577183069E-3</c:v>
                </c:pt>
                <c:pt idx="76">
                  <c:v>-8.0105117881025794E-3</c:v>
                </c:pt>
                <c:pt idx="77">
                  <c:v>-1.0443162095785863E-2</c:v>
                </c:pt>
                <c:pt idx="78">
                  <c:v>1.6019085430884518E-2</c:v>
                </c:pt>
                <c:pt idx="79">
                  <c:v>-5.0172955478478484E-3</c:v>
                </c:pt>
                <c:pt idx="80">
                  <c:v>-1.9146093508875632E-3</c:v>
                </c:pt>
                <c:pt idx="81">
                  <c:v>5.8012626666429715E-3</c:v>
                </c:pt>
                <c:pt idx="82">
                  <c:v>-3.9768534865967722E-3</c:v>
                </c:pt>
                <c:pt idx="83">
                  <c:v>7.0417147163159971E-3</c:v>
                </c:pt>
                <c:pt idx="84">
                  <c:v>-1.4998532186133853E-2</c:v>
                </c:pt>
                <c:pt idx="85">
                  <c:v>2.0934343842945902E-2</c:v>
                </c:pt>
                <c:pt idx="86">
                  <c:v>-1.1013143117163306E-2</c:v>
                </c:pt>
                <c:pt idx="87">
                  <c:v>1.9503897651252093E-2</c:v>
                </c:pt>
                <c:pt idx="88">
                  <c:v>-6.1247109052891338E-3</c:v>
                </c:pt>
                <c:pt idx="89">
                  <c:v>-1.1618543064921757E-2</c:v>
                </c:pt>
                <c:pt idx="90">
                  <c:v>-1.948388301732442E-2</c:v>
                </c:pt>
                <c:pt idx="91">
                  <c:v>-7.6133488898062207E-3</c:v>
                </c:pt>
                <c:pt idx="92">
                  <c:v>-3.3837462047009333E-3</c:v>
                </c:pt>
                <c:pt idx="93">
                  <c:v>3.1506747769529816E-2</c:v>
                </c:pt>
                <c:pt idx="94">
                  <c:v>-4.3390909874974952E-2</c:v>
                </c:pt>
                <c:pt idx="95">
                  <c:v>2.1412830107026163E-2</c:v>
                </c:pt>
                <c:pt idx="96">
                  <c:v>1.4706070266592999E-2</c:v>
                </c:pt>
                <c:pt idx="97">
                  <c:v>-2.3841837384367029E-2</c:v>
                </c:pt>
                <c:pt idx="98">
                  <c:v>8.1716451769997776E-3</c:v>
                </c:pt>
                <c:pt idx="99">
                  <c:v>3.9092592367159347E-2</c:v>
                </c:pt>
                <c:pt idx="100">
                  <c:v>-2.5930551690691139E-2</c:v>
                </c:pt>
                <c:pt idx="101">
                  <c:v>2.2247469416506818E-2</c:v>
                </c:pt>
                <c:pt idx="102">
                  <c:v>2.0352857925288695E-2</c:v>
                </c:pt>
                <c:pt idx="103">
                  <c:v>-1.6336577082606881E-2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B-4CCA-B365-13099066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29456"/>
        <c:axId val="503929776"/>
      </c:scatterChart>
      <c:valAx>
        <c:axId val="50392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03929776"/>
        <c:crosses val="autoZero"/>
        <c:crossBetween val="midCat"/>
      </c:valAx>
      <c:valAx>
        <c:axId val="50392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9294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GOOGL!$J$3:$J$106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GOOGL!$I$3:$I$106</c:f>
              <c:numCache>
                <c:formatCode>0.000%</c:formatCode>
                <c:ptCount val="104"/>
                <c:pt idx="0">
                  <c:v>1.0391941569869783E-2</c:v>
                </c:pt>
                <c:pt idx="1">
                  <c:v>2.4639078850456308E-2</c:v>
                </c:pt>
                <c:pt idx="2">
                  <c:v>3.1916269676780747E-2</c:v>
                </c:pt>
                <c:pt idx="3">
                  <c:v>4.2039592780353942E-2</c:v>
                </c:pt>
                <c:pt idx="4">
                  <c:v>1.9508409405375533E-2</c:v>
                </c:pt>
                <c:pt idx="5">
                  <c:v>-5.360210317238156E-5</c:v>
                </c:pt>
                <c:pt idx="6">
                  <c:v>-9.3945366010481784E-3</c:v>
                </c:pt>
                <c:pt idx="7">
                  <c:v>-8.2756993676254866E-3</c:v>
                </c:pt>
                <c:pt idx="8">
                  <c:v>4.3684511945251865E-3</c:v>
                </c:pt>
                <c:pt idx="9">
                  <c:v>-1.0784866249235433E-2</c:v>
                </c:pt>
                <c:pt idx="10">
                  <c:v>1.1825804637677715E-2</c:v>
                </c:pt>
                <c:pt idx="11">
                  <c:v>2.1164668859435635E-2</c:v>
                </c:pt>
                <c:pt idx="12">
                  <c:v>-1.3574918653371725E-2</c:v>
                </c:pt>
                <c:pt idx="13">
                  <c:v>-4.4047874449021293E-3</c:v>
                </c:pt>
                <c:pt idx="14">
                  <c:v>4.6350538522613536E-3</c:v>
                </c:pt>
                <c:pt idx="15">
                  <c:v>2.3943651269242142E-2</c:v>
                </c:pt>
                <c:pt idx="16">
                  <c:v>-5.6707674331013943E-3</c:v>
                </c:pt>
                <c:pt idx="17">
                  <c:v>-4.720303127195067E-2</c:v>
                </c:pt>
                <c:pt idx="18">
                  <c:v>-1.2322575631478606E-2</c:v>
                </c:pt>
                <c:pt idx="19">
                  <c:v>5.1465159602302286E-3</c:v>
                </c:pt>
                <c:pt idx="20">
                  <c:v>5.1206839944939837E-3</c:v>
                </c:pt>
                <c:pt idx="21">
                  <c:v>-2.0561935460362564E-2</c:v>
                </c:pt>
                <c:pt idx="22">
                  <c:v>5.8451985329848993E-2</c:v>
                </c:pt>
                <c:pt idx="23">
                  <c:v>1.087502363745842E-4</c:v>
                </c:pt>
                <c:pt idx="24">
                  <c:v>-2.9036795602367989E-3</c:v>
                </c:pt>
                <c:pt idx="25">
                  <c:v>-1.9371429615512466E-2</c:v>
                </c:pt>
                <c:pt idx="26">
                  <c:v>4.0953236559543638E-2</c:v>
                </c:pt>
                <c:pt idx="27">
                  <c:v>6.5490472554877296E-3</c:v>
                </c:pt>
                <c:pt idx="28">
                  <c:v>-3.7028276514760017E-3</c:v>
                </c:pt>
                <c:pt idx="29">
                  <c:v>1.9975118068397444E-2</c:v>
                </c:pt>
                <c:pt idx="30">
                  <c:v>-2.9841821482091548E-2</c:v>
                </c:pt>
                <c:pt idx="31">
                  <c:v>1.7546030876283012E-2</c:v>
                </c:pt>
                <c:pt idx="32">
                  <c:v>1.3623739167563664E-2</c:v>
                </c:pt>
                <c:pt idx="33">
                  <c:v>1.1053289807218326E-3</c:v>
                </c:pt>
                <c:pt idx="34">
                  <c:v>9.7261493993561752E-4</c:v>
                </c:pt>
                <c:pt idx="35">
                  <c:v>1.3963855430016421E-2</c:v>
                </c:pt>
                <c:pt idx="36">
                  <c:v>1.2178736263880077E-2</c:v>
                </c:pt>
                <c:pt idx="37">
                  <c:v>-4.3252207767698642E-2</c:v>
                </c:pt>
                <c:pt idx="38">
                  <c:v>1.459141008545555E-2</c:v>
                </c:pt>
                <c:pt idx="39">
                  <c:v>-7.3371441966387846E-3</c:v>
                </c:pt>
                <c:pt idx="40">
                  <c:v>-2.8876864351354394E-3</c:v>
                </c:pt>
                <c:pt idx="41">
                  <c:v>2.1753550579178427E-2</c:v>
                </c:pt>
                <c:pt idx="42">
                  <c:v>7.5737396919437996E-2</c:v>
                </c:pt>
                <c:pt idx="43">
                  <c:v>2.7195424166518784E-2</c:v>
                </c:pt>
                <c:pt idx="44">
                  <c:v>4.45657491006055E-3</c:v>
                </c:pt>
                <c:pt idx="45">
                  <c:v>-1.1960812913421541E-3</c:v>
                </c:pt>
                <c:pt idx="46">
                  <c:v>3.9754611668244212E-2</c:v>
                </c:pt>
                <c:pt idx="47">
                  <c:v>2.1362083091502329E-3</c:v>
                </c:pt>
                <c:pt idx="48">
                  <c:v>-2.6855119223864188E-2</c:v>
                </c:pt>
                <c:pt idx="49">
                  <c:v>-1.2611895972466787E-2</c:v>
                </c:pt>
                <c:pt idx="50">
                  <c:v>2.7938117234440125E-2</c:v>
                </c:pt>
                <c:pt idx="51">
                  <c:v>-5.796961079545529E-2</c:v>
                </c:pt>
                <c:pt idx="52">
                  <c:v>1.1196482138555505E-2</c:v>
                </c:pt>
                <c:pt idx="53">
                  <c:v>3.7595779675750063E-2</c:v>
                </c:pt>
                <c:pt idx="54">
                  <c:v>1.6454824378192654E-2</c:v>
                </c:pt>
                <c:pt idx="55">
                  <c:v>-3.654010649127333E-2</c:v>
                </c:pt>
                <c:pt idx="56">
                  <c:v>-1.3895303368933271E-2</c:v>
                </c:pt>
                <c:pt idx="57">
                  <c:v>-1.7379058812661417E-2</c:v>
                </c:pt>
                <c:pt idx="58">
                  <c:v>-4.9639306803576731E-3</c:v>
                </c:pt>
                <c:pt idx="59">
                  <c:v>3.8989430883558307E-3</c:v>
                </c:pt>
                <c:pt idx="60">
                  <c:v>2.2337407101227665E-2</c:v>
                </c:pt>
                <c:pt idx="61">
                  <c:v>-1.1898195475935461E-2</c:v>
                </c:pt>
                <c:pt idx="62">
                  <c:v>-7.2778049196099261E-3</c:v>
                </c:pt>
                <c:pt idx="63">
                  <c:v>7.7499171163806528E-3</c:v>
                </c:pt>
                <c:pt idx="64">
                  <c:v>3.1501452083691053E-2</c:v>
                </c:pt>
                <c:pt idx="65">
                  <c:v>1.9655364526885152E-2</c:v>
                </c:pt>
                <c:pt idx="66">
                  <c:v>1.3513369430144478E-2</c:v>
                </c:pt>
                <c:pt idx="67">
                  <c:v>-3.6050472535436784E-3</c:v>
                </c:pt>
                <c:pt idx="68">
                  <c:v>2.7630381451466016E-2</c:v>
                </c:pt>
                <c:pt idx="69">
                  <c:v>1.4905274586894933E-2</c:v>
                </c:pt>
                <c:pt idx="70">
                  <c:v>-6.4850023277181652E-3</c:v>
                </c:pt>
                <c:pt idx="71">
                  <c:v>-8.8645953854145105E-3</c:v>
                </c:pt>
                <c:pt idx="72">
                  <c:v>1.8961400350388163E-2</c:v>
                </c:pt>
                <c:pt idx="73">
                  <c:v>-3.0717608189762328E-2</c:v>
                </c:pt>
                <c:pt idx="74">
                  <c:v>2.275166623129591E-2</c:v>
                </c:pt>
                <c:pt idx="75">
                  <c:v>2.056711879680511E-2</c:v>
                </c:pt>
                <c:pt idx="76">
                  <c:v>-3.927580008610744E-3</c:v>
                </c:pt>
                <c:pt idx="77">
                  <c:v>-1.5506279790580245E-2</c:v>
                </c:pt>
                <c:pt idx="78">
                  <c:v>5.2952242420155955E-2</c:v>
                </c:pt>
                <c:pt idx="79">
                  <c:v>1.7252921911799151E-2</c:v>
                </c:pt>
                <c:pt idx="80">
                  <c:v>1.0285891706546021E-2</c:v>
                </c:pt>
                <c:pt idx="81">
                  <c:v>3.7463185698429172E-2</c:v>
                </c:pt>
                <c:pt idx="82">
                  <c:v>-5.8678880020882972E-2</c:v>
                </c:pt>
                <c:pt idx="83">
                  <c:v>-6.6335634279193284E-2</c:v>
                </c:pt>
                <c:pt idx="84">
                  <c:v>4.5845151660827477E-2</c:v>
                </c:pt>
                <c:pt idx="85">
                  <c:v>2.85143266509848E-2</c:v>
                </c:pt>
                <c:pt idx="86">
                  <c:v>-4.0194230596723432E-2</c:v>
                </c:pt>
                <c:pt idx="87">
                  <c:v>6.948958197311178E-2</c:v>
                </c:pt>
                <c:pt idx="88">
                  <c:v>-2.4096237688598018E-2</c:v>
                </c:pt>
                <c:pt idx="89">
                  <c:v>-9.6386692366653801E-2</c:v>
                </c:pt>
                <c:pt idx="90">
                  <c:v>9.0314583521849592E-3</c:v>
                </c:pt>
                <c:pt idx="91">
                  <c:v>-2.7508635870523761E-2</c:v>
                </c:pt>
                <c:pt idx="92">
                  <c:v>2.4511449993339603E-2</c:v>
                </c:pt>
                <c:pt idx="93">
                  <c:v>3.8486237893928105E-2</c:v>
                </c:pt>
                <c:pt idx="94">
                  <c:v>-4.3939414393671265E-2</c:v>
                </c:pt>
                <c:pt idx="95">
                  <c:v>1.757471748685863E-2</c:v>
                </c:pt>
                <c:pt idx="96">
                  <c:v>4.8407484812998593E-2</c:v>
                </c:pt>
                <c:pt idx="97">
                  <c:v>-3.2005680936505673E-2</c:v>
                </c:pt>
                <c:pt idx="98">
                  <c:v>1.2074429151399429E-2</c:v>
                </c:pt>
                <c:pt idx="99">
                  <c:v>4.5533822686039775E-2</c:v>
                </c:pt>
                <c:pt idx="100">
                  <c:v>-3.4638093527617569E-3</c:v>
                </c:pt>
                <c:pt idx="101">
                  <c:v>2.199593582499277E-2</c:v>
                </c:pt>
                <c:pt idx="102">
                  <c:v>7.2049250989329556E-3</c:v>
                </c:pt>
                <c:pt idx="103">
                  <c:v>-3.5740551867618466E-2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9-4044-B665-DBFEB9D7467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GOOGL!$J$3:$J$106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GOOGL!$B$134:$B$237</c:f>
              <c:numCache>
                <c:formatCode>General</c:formatCode>
                <c:ptCount val="104"/>
                <c:pt idx="0">
                  <c:v>1.9395495212327484E-2</c:v>
                </c:pt>
                <c:pt idx="1">
                  <c:v>2.2348827410959955E-2</c:v>
                </c:pt>
                <c:pt idx="2">
                  <c:v>9.853120566838458E-3</c:v>
                </c:pt>
                <c:pt idx="3">
                  <c:v>2.703491408136121E-4</c:v>
                </c:pt>
                <c:pt idx="4">
                  <c:v>7.3561628077728532E-3</c:v>
                </c:pt>
                <c:pt idx="5">
                  <c:v>1.9484532403692906E-3</c:v>
                </c:pt>
                <c:pt idx="6">
                  <c:v>1.0640912880985685E-3</c:v>
                </c:pt>
                <c:pt idx="7">
                  <c:v>-8.4586308695622156E-3</c:v>
                </c:pt>
                <c:pt idx="8">
                  <c:v>8.2918395893728635E-3</c:v>
                </c:pt>
                <c:pt idx="9">
                  <c:v>-3.2760023874058179E-2</c:v>
                </c:pt>
                <c:pt idx="10">
                  <c:v>8.7503976386984223E-3</c:v>
                </c:pt>
                <c:pt idx="11">
                  <c:v>1.8235998430461427E-2</c:v>
                </c:pt>
                <c:pt idx="12">
                  <c:v>3.6549442667879795E-3</c:v>
                </c:pt>
                <c:pt idx="13">
                  <c:v>-8.3221552596438961E-3</c:v>
                </c:pt>
                <c:pt idx="14">
                  <c:v>-1.2416423557193534E-2</c:v>
                </c:pt>
                <c:pt idx="15">
                  <c:v>6.5755223190400551E-3</c:v>
                </c:pt>
                <c:pt idx="16">
                  <c:v>-8.5656277477381814E-3</c:v>
                </c:pt>
                <c:pt idx="17">
                  <c:v>-2.6400260451864405E-2</c:v>
                </c:pt>
                <c:pt idx="18">
                  <c:v>5.4961039157042008E-2</c:v>
                </c:pt>
                <c:pt idx="19">
                  <c:v>1.2566255692014685E-2</c:v>
                </c:pt>
                <c:pt idx="20">
                  <c:v>2.1440445751343608E-2</c:v>
                </c:pt>
                <c:pt idx="21">
                  <c:v>-1.2738505996600773E-2</c:v>
                </c:pt>
                <c:pt idx="22">
                  <c:v>4.4674053583838622E-2</c:v>
                </c:pt>
                <c:pt idx="23">
                  <c:v>1.4479157968875643E-4</c:v>
                </c:pt>
                <c:pt idx="24">
                  <c:v>4.5283881702652354E-3</c:v>
                </c:pt>
                <c:pt idx="25">
                  <c:v>-1.4610951364680141E-2</c:v>
                </c:pt>
                <c:pt idx="26">
                  <c:v>2.5105634731310049E-2</c:v>
                </c:pt>
                <c:pt idx="27">
                  <c:v>-4.5351749419316432E-4</c:v>
                </c:pt>
                <c:pt idx="28">
                  <c:v>-1.127161104749998E-3</c:v>
                </c:pt>
                <c:pt idx="29">
                  <c:v>1.560147325659815E-2</c:v>
                </c:pt>
                <c:pt idx="30">
                  <c:v>2.6963395827216911E-3</c:v>
                </c:pt>
                <c:pt idx="31">
                  <c:v>1.2451616179683295E-2</c:v>
                </c:pt>
                <c:pt idx="32">
                  <c:v>2.2403417654927284E-2</c:v>
                </c:pt>
                <c:pt idx="33">
                  <c:v>1.077569568988631E-2</c:v>
                </c:pt>
                <c:pt idx="34">
                  <c:v>1.0289842518577086E-2</c:v>
                </c:pt>
                <c:pt idx="35">
                  <c:v>-5.5107576953264785E-3</c:v>
                </c:pt>
                <c:pt idx="36">
                  <c:v>4.1593581210460952E-3</c:v>
                </c:pt>
                <c:pt idx="37">
                  <c:v>-1.9729332639056862E-2</c:v>
                </c:pt>
                <c:pt idx="38">
                  <c:v>1.207494349630873E-2</c:v>
                </c:pt>
                <c:pt idx="39">
                  <c:v>-3.6033745711080193E-3</c:v>
                </c:pt>
                <c:pt idx="40">
                  <c:v>-1.5375214780222739E-2</c:v>
                </c:pt>
                <c:pt idx="41">
                  <c:v>1.2757321545900336E-2</c:v>
                </c:pt>
                <c:pt idx="42">
                  <c:v>2.2106446727745019E-2</c:v>
                </c:pt>
                <c:pt idx="43">
                  <c:v>9.5201200786377543E-3</c:v>
                </c:pt>
                <c:pt idx="44">
                  <c:v>-4.3752806208060442E-3</c:v>
                </c:pt>
                <c:pt idx="45">
                  <c:v>-4.8371140847696427E-3</c:v>
                </c:pt>
                <c:pt idx="46">
                  <c:v>2.0829035018909529E-2</c:v>
                </c:pt>
                <c:pt idx="47">
                  <c:v>1.4111159596290081E-2</c:v>
                </c:pt>
                <c:pt idx="48">
                  <c:v>-3.8020830591490944E-3</c:v>
                </c:pt>
                <c:pt idx="49">
                  <c:v>1.3021047517961209E-3</c:v>
                </c:pt>
                <c:pt idx="50">
                  <c:v>3.4878981202479541E-3</c:v>
                </c:pt>
                <c:pt idx="51">
                  <c:v>-8.2162501863472792E-3</c:v>
                </c:pt>
                <c:pt idx="52">
                  <c:v>1.418927873886204E-3</c:v>
                </c:pt>
                <c:pt idx="53">
                  <c:v>2.0438168872103459E-2</c:v>
                </c:pt>
                <c:pt idx="54">
                  <c:v>7.9479210523786935E-3</c:v>
                </c:pt>
                <c:pt idx="55">
                  <c:v>9.2384945480121104E-5</c:v>
                </c:pt>
                <c:pt idx="56">
                  <c:v>3.0730122660962578E-3</c:v>
                </c:pt>
                <c:pt idx="57">
                  <c:v>-1.9876726297768651E-2</c:v>
                </c:pt>
                <c:pt idx="58">
                  <c:v>-8.7785296992107624E-3</c:v>
                </c:pt>
                <c:pt idx="59">
                  <c:v>1.0658872567796226E-2</c:v>
                </c:pt>
                <c:pt idx="60">
                  <c:v>1.989554184706821E-2</c:v>
                </c:pt>
                <c:pt idx="61">
                  <c:v>-8.2457289180896363E-3</c:v>
                </c:pt>
                <c:pt idx="62">
                  <c:v>2.2848874045700688E-2</c:v>
                </c:pt>
                <c:pt idx="63">
                  <c:v>1.5663215325979912E-3</c:v>
                </c:pt>
                <c:pt idx="64">
                  <c:v>1.0055104469517573E-2</c:v>
                </c:pt>
                <c:pt idx="65">
                  <c:v>1.7277393746395139E-2</c:v>
                </c:pt>
                <c:pt idx="66">
                  <c:v>2.5085491434740812E-3</c:v>
                </c:pt>
                <c:pt idx="67">
                  <c:v>1.2558613057859261E-2</c:v>
                </c:pt>
                <c:pt idx="68">
                  <c:v>3.6189147057695431E-3</c:v>
                </c:pt>
                <c:pt idx="69">
                  <c:v>3.9628332427637126E-3</c:v>
                </c:pt>
                <c:pt idx="70">
                  <c:v>-2.7648684237698532E-3</c:v>
                </c:pt>
                <c:pt idx="71">
                  <c:v>-1.6730635444232832E-3</c:v>
                </c:pt>
                <c:pt idx="72">
                  <c:v>1.3088138424342347E-2</c:v>
                </c:pt>
                <c:pt idx="73">
                  <c:v>2.1893544776272436E-2</c:v>
                </c:pt>
                <c:pt idx="74">
                  <c:v>5.1256054392678097E-3</c:v>
                </c:pt>
                <c:pt idx="75">
                  <c:v>1.3180941839086803E-2</c:v>
                </c:pt>
                <c:pt idx="76">
                  <c:v>4.0829317794918354E-3</c:v>
                </c:pt>
                <c:pt idx="77">
                  <c:v>-5.0631176947943824E-3</c:v>
                </c:pt>
                <c:pt idx="78">
                  <c:v>3.6933156989271437E-2</c:v>
                </c:pt>
                <c:pt idx="79">
                  <c:v>2.2270217459646999E-2</c:v>
                </c:pt>
                <c:pt idx="80">
                  <c:v>1.2200501057433585E-2</c:v>
                </c:pt>
                <c:pt idx="81">
                  <c:v>3.16619230317862E-2</c:v>
                </c:pt>
                <c:pt idx="82">
                  <c:v>-5.4702026534286199E-2</c:v>
                </c:pt>
                <c:pt idx="83">
                  <c:v>-7.3377348995509281E-2</c:v>
                </c:pt>
                <c:pt idx="84">
                  <c:v>6.084368384696133E-2</c:v>
                </c:pt>
                <c:pt idx="85">
                  <c:v>7.5799828080389004E-3</c:v>
                </c:pt>
                <c:pt idx="86">
                  <c:v>-2.9181087479560126E-2</c:v>
                </c:pt>
                <c:pt idx="87">
                  <c:v>4.9985684321859687E-2</c:v>
                </c:pt>
                <c:pt idx="88">
                  <c:v>-1.7971526783308885E-2</c:v>
                </c:pt>
                <c:pt idx="89">
                  <c:v>-8.4768149301732043E-2</c:v>
                </c:pt>
                <c:pt idx="90">
                  <c:v>2.8515341369509381E-2</c:v>
                </c:pt>
                <c:pt idx="91">
                  <c:v>-1.989528698071754E-2</c:v>
                </c:pt>
                <c:pt idx="92">
                  <c:v>2.7895196198040536E-2</c:v>
                </c:pt>
                <c:pt idx="93">
                  <c:v>6.9794901243982865E-3</c:v>
                </c:pt>
                <c:pt idx="94">
                  <c:v>-5.4850451869631551E-4</c:v>
                </c:pt>
                <c:pt idx="95">
                  <c:v>-3.8381126201675318E-3</c:v>
                </c:pt>
                <c:pt idx="96">
                  <c:v>3.3701414546405593E-2</c:v>
                </c:pt>
                <c:pt idx="97">
                  <c:v>-8.1638435521386443E-3</c:v>
                </c:pt>
                <c:pt idx="98">
                  <c:v>3.9027839743996512E-3</c:v>
                </c:pt>
                <c:pt idx="99">
                  <c:v>6.4412303188804265E-3</c:v>
                </c:pt>
                <c:pt idx="100">
                  <c:v>2.2466742337929384E-2</c:v>
                </c:pt>
                <c:pt idx="101">
                  <c:v>-2.5153359151404843E-4</c:v>
                </c:pt>
                <c:pt idx="102">
                  <c:v>-1.3147932826355738E-2</c:v>
                </c:pt>
                <c:pt idx="103">
                  <c:v>-1.9403974785011584E-2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B9-4044-B665-DBFEB9D74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08944"/>
        <c:axId val="576509584"/>
      </c:scatterChart>
      <c:valAx>
        <c:axId val="57650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76509584"/>
        <c:crosses val="autoZero"/>
        <c:crossBetween val="midCat"/>
      </c:valAx>
      <c:valAx>
        <c:axId val="57650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765089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GOOGL!$F$134:$F$237</c:f>
              <c:numCache>
                <c:formatCode>General</c:formatCode>
                <c:ptCount val="104"/>
                <c:pt idx="0">
                  <c:v>0.48076923076923078</c:v>
                </c:pt>
                <c:pt idx="1">
                  <c:v>1.4423076923076923</c:v>
                </c:pt>
                <c:pt idx="2">
                  <c:v>2.4038461538461537</c:v>
                </c:pt>
                <c:pt idx="3">
                  <c:v>3.3653846153846154</c:v>
                </c:pt>
                <c:pt idx="4">
                  <c:v>4.3269230769230766</c:v>
                </c:pt>
                <c:pt idx="5">
                  <c:v>5.2884615384615383</c:v>
                </c:pt>
                <c:pt idx="6">
                  <c:v>6.25</c:v>
                </c:pt>
                <c:pt idx="7">
                  <c:v>7.2115384615384617</c:v>
                </c:pt>
                <c:pt idx="8">
                  <c:v>8.1730769230769234</c:v>
                </c:pt>
                <c:pt idx="9">
                  <c:v>9.1346153846153832</c:v>
                </c:pt>
                <c:pt idx="10">
                  <c:v>10.096153846153845</c:v>
                </c:pt>
                <c:pt idx="11">
                  <c:v>11.057692307692307</c:v>
                </c:pt>
                <c:pt idx="12">
                  <c:v>12.019230769230768</c:v>
                </c:pt>
                <c:pt idx="13">
                  <c:v>12.98076923076923</c:v>
                </c:pt>
                <c:pt idx="14">
                  <c:v>13.942307692307692</c:v>
                </c:pt>
                <c:pt idx="15">
                  <c:v>14.903846153846153</c:v>
                </c:pt>
                <c:pt idx="16">
                  <c:v>15.865384615384615</c:v>
                </c:pt>
                <c:pt idx="17">
                  <c:v>16.826923076923077</c:v>
                </c:pt>
                <c:pt idx="18">
                  <c:v>17.788461538461537</c:v>
                </c:pt>
                <c:pt idx="19">
                  <c:v>18.75</c:v>
                </c:pt>
                <c:pt idx="20">
                  <c:v>19.71153846153846</c:v>
                </c:pt>
                <c:pt idx="21">
                  <c:v>20.673076923076923</c:v>
                </c:pt>
                <c:pt idx="22">
                  <c:v>21.634615384615383</c:v>
                </c:pt>
                <c:pt idx="23">
                  <c:v>22.596153846153847</c:v>
                </c:pt>
                <c:pt idx="24">
                  <c:v>23.557692307692307</c:v>
                </c:pt>
                <c:pt idx="25">
                  <c:v>24.51923076923077</c:v>
                </c:pt>
                <c:pt idx="26">
                  <c:v>25.48076923076923</c:v>
                </c:pt>
                <c:pt idx="27">
                  <c:v>26.442307692307693</c:v>
                </c:pt>
                <c:pt idx="28">
                  <c:v>27.403846153846153</c:v>
                </c:pt>
                <c:pt idx="29">
                  <c:v>28.365384615384617</c:v>
                </c:pt>
                <c:pt idx="30">
                  <c:v>29.326923076923077</c:v>
                </c:pt>
                <c:pt idx="31">
                  <c:v>30.28846153846154</c:v>
                </c:pt>
                <c:pt idx="32">
                  <c:v>31.25</c:v>
                </c:pt>
                <c:pt idx="33">
                  <c:v>32.21153846153846</c:v>
                </c:pt>
                <c:pt idx="34">
                  <c:v>33.173076923076927</c:v>
                </c:pt>
                <c:pt idx="35">
                  <c:v>34.134615384615387</c:v>
                </c:pt>
                <c:pt idx="36">
                  <c:v>35.096153846153847</c:v>
                </c:pt>
                <c:pt idx="37">
                  <c:v>36.057692307692314</c:v>
                </c:pt>
                <c:pt idx="38">
                  <c:v>37.019230769230774</c:v>
                </c:pt>
                <c:pt idx="39">
                  <c:v>37.980769230769234</c:v>
                </c:pt>
                <c:pt idx="40">
                  <c:v>38.942307692307693</c:v>
                </c:pt>
                <c:pt idx="41">
                  <c:v>39.90384615384616</c:v>
                </c:pt>
                <c:pt idx="42">
                  <c:v>40.86538461538462</c:v>
                </c:pt>
                <c:pt idx="43">
                  <c:v>41.82692307692308</c:v>
                </c:pt>
                <c:pt idx="44">
                  <c:v>42.78846153846154</c:v>
                </c:pt>
                <c:pt idx="45">
                  <c:v>43.750000000000007</c:v>
                </c:pt>
                <c:pt idx="46">
                  <c:v>44.711538461538467</c:v>
                </c:pt>
                <c:pt idx="47">
                  <c:v>45.673076923076927</c:v>
                </c:pt>
                <c:pt idx="48">
                  <c:v>46.634615384615387</c:v>
                </c:pt>
                <c:pt idx="49">
                  <c:v>47.596153846153847</c:v>
                </c:pt>
                <c:pt idx="50">
                  <c:v>48.557692307692314</c:v>
                </c:pt>
                <c:pt idx="51">
                  <c:v>49.519230769230774</c:v>
                </c:pt>
                <c:pt idx="52">
                  <c:v>50.480769230769234</c:v>
                </c:pt>
                <c:pt idx="53">
                  <c:v>51.442307692307693</c:v>
                </c:pt>
                <c:pt idx="54">
                  <c:v>52.40384615384616</c:v>
                </c:pt>
                <c:pt idx="55">
                  <c:v>53.36538461538462</c:v>
                </c:pt>
                <c:pt idx="56">
                  <c:v>54.32692307692308</c:v>
                </c:pt>
                <c:pt idx="57">
                  <c:v>55.28846153846154</c:v>
                </c:pt>
                <c:pt idx="58">
                  <c:v>56.250000000000007</c:v>
                </c:pt>
                <c:pt idx="59">
                  <c:v>57.211538461538467</c:v>
                </c:pt>
                <c:pt idx="60">
                  <c:v>58.173076923076927</c:v>
                </c:pt>
                <c:pt idx="61">
                  <c:v>59.134615384615387</c:v>
                </c:pt>
                <c:pt idx="62">
                  <c:v>60.096153846153854</c:v>
                </c:pt>
                <c:pt idx="63">
                  <c:v>61.057692307692314</c:v>
                </c:pt>
                <c:pt idx="64">
                  <c:v>62.019230769230774</c:v>
                </c:pt>
                <c:pt idx="65">
                  <c:v>62.980769230769234</c:v>
                </c:pt>
                <c:pt idx="66">
                  <c:v>63.942307692307693</c:v>
                </c:pt>
                <c:pt idx="67">
                  <c:v>64.903846153846146</c:v>
                </c:pt>
                <c:pt idx="68">
                  <c:v>65.865384615384613</c:v>
                </c:pt>
                <c:pt idx="69">
                  <c:v>66.82692307692308</c:v>
                </c:pt>
                <c:pt idx="70">
                  <c:v>67.788461538461533</c:v>
                </c:pt>
                <c:pt idx="71">
                  <c:v>68.75</c:v>
                </c:pt>
                <c:pt idx="72">
                  <c:v>69.711538461538453</c:v>
                </c:pt>
                <c:pt idx="73">
                  <c:v>70.67307692307692</c:v>
                </c:pt>
                <c:pt idx="74">
                  <c:v>71.634615384615387</c:v>
                </c:pt>
                <c:pt idx="75">
                  <c:v>72.59615384615384</c:v>
                </c:pt>
                <c:pt idx="76">
                  <c:v>73.557692307692307</c:v>
                </c:pt>
                <c:pt idx="77">
                  <c:v>74.519230769230774</c:v>
                </c:pt>
                <c:pt idx="78">
                  <c:v>75.480769230769226</c:v>
                </c:pt>
                <c:pt idx="79">
                  <c:v>76.442307692307693</c:v>
                </c:pt>
                <c:pt idx="80">
                  <c:v>77.403846153846146</c:v>
                </c:pt>
                <c:pt idx="81">
                  <c:v>78.365384615384613</c:v>
                </c:pt>
                <c:pt idx="82">
                  <c:v>79.32692307692308</c:v>
                </c:pt>
                <c:pt idx="83">
                  <c:v>80.288461538461533</c:v>
                </c:pt>
                <c:pt idx="84">
                  <c:v>81.25</c:v>
                </c:pt>
                <c:pt idx="85">
                  <c:v>82.211538461538453</c:v>
                </c:pt>
                <c:pt idx="86">
                  <c:v>83.17307692307692</c:v>
                </c:pt>
                <c:pt idx="87">
                  <c:v>84.134615384615387</c:v>
                </c:pt>
                <c:pt idx="88">
                  <c:v>85.09615384615384</c:v>
                </c:pt>
                <c:pt idx="89">
                  <c:v>86.057692307692307</c:v>
                </c:pt>
                <c:pt idx="90">
                  <c:v>87.019230769230774</c:v>
                </c:pt>
                <c:pt idx="91">
                  <c:v>87.980769230769226</c:v>
                </c:pt>
                <c:pt idx="92">
                  <c:v>88.942307692307693</c:v>
                </c:pt>
                <c:pt idx="93">
                  <c:v>89.903846153846146</c:v>
                </c:pt>
                <c:pt idx="94">
                  <c:v>90.865384615384613</c:v>
                </c:pt>
                <c:pt idx="95">
                  <c:v>91.82692307692308</c:v>
                </c:pt>
                <c:pt idx="96">
                  <c:v>92.788461538461533</c:v>
                </c:pt>
                <c:pt idx="97">
                  <c:v>93.75</c:v>
                </c:pt>
                <c:pt idx="98">
                  <c:v>94.711538461538453</c:v>
                </c:pt>
                <c:pt idx="99">
                  <c:v>95.67307692307692</c:v>
                </c:pt>
                <c:pt idx="100">
                  <c:v>96.634615384615387</c:v>
                </c:pt>
                <c:pt idx="101">
                  <c:v>97.59615384615384</c:v>
                </c:pt>
                <c:pt idx="102">
                  <c:v>98.557692307692307</c:v>
                </c:pt>
                <c:pt idx="103">
                  <c:v>99.519230769230774</c:v>
                </c:pt>
              </c:numCache>
            </c:numRef>
          </c:xVal>
          <c:yVal>
            <c:numRef>
              <c:f>GOOGL!$G$134:$G$237</c:f>
              <c:numCache>
                <c:formatCode>General</c:formatCode>
                <c:ptCount val="104"/>
                <c:pt idx="0">
                  <c:v>-9.6386692366653801E-2</c:v>
                </c:pt>
                <c:pt idx="1">
                  <c:v>-6.6335634279193284E-2</c:v>
                </c:pt>
                <c:pt idx="2">
                  <c:v>-5.8678880020882972E-2</c:v>
                </c:pt>
                <c:pt idx="3">
                  <c:v>-5.796961079545529E-2</c:v>
                </c:pt>
                <c:pt idx="4">
                  <c:v>-4.720303127195067E-2</c:v>
                </c:pt>
                <c:pt idx="5">
                  <c:v>-4.3939414393671265E-2</c:v>
                </c:pt>
                <c:pt idx="6">
                  <c:v>-4.3252207767698642E-2</c:v>
                </c:pt>
                <c:pt idx="7">
                  <c:v>-4.0194230596723432E-2</c:v>
                </c:pt>
                <c:pt idx="8">
                  <c:v>-3.654010649127333E-2</c:v>
                </c:pt>
                <c:pt idx="9">
                  <c:v>-3.5740551867618466E-2</c:v>
                </c:pt>
                <c:pt idx="10">
                  <c:v>-3.2005680936505673E-2</c:v>
                </c:pt>
                <c:pt idx="11">
                  <c:v>-3.0717608189762328E-2</c:v>
                </c:pt>
                <c:pt idx="12">
                  <c:v>-2.9841821482091548E-2</c:v>
                </c:pt>
                <c:pt idx="13">
                  <c:v>-2.7508635870523761E-2</c:v>
                </c:pt>
                <c:pt idx="14">
                  <c:v>-2.6855119223864188E-2</c:v>
                </c:pt>
                <c:pt idx="15">
                  <c:v>-2.4096237688598018E-2</c:v>
                </c:pt>
                <c:pt idx="16">
                  <c:v>-2.0561935460362564E-2</c:v>
                </c:pt>
                <c:pt idx="17">
                  <c:v>-1.9371429615512466E-2</c:v>
                </c:pt>
                <c:pt idx="18">
                  <c:v>-1.7379058812661417E-2</c:v>
                </c:pt>
                <c:pt idx="19">
                  <c:v>-1.5506279790580245E-2</c:v>
                </c:pt>
                <c:pt idx="20">
                  <c:v>-1.3895303368933271E-2</c:v>
                </c:pt>
                <c:pt idx="21">
                  <c:v>-1.3574918653371725E-2</c:v>
                </c:pt>
                <c:pt idx="22">
                  <c:v>-1.2611895972466787E-2</c:v>
                </c:pt>
                <c:pt idx="23">
                  <c:v>-1.2322575631478606E-2</c:v>
                </c:pt>
                <c:pt idx="24">
                  <c:v>-1.1898195475935461E-2</c:v>
                </c:pt>
                <c:pt idx="25">
                  <c:v>-1.0784866249235433E-2</c:v>
                </c:pt>
                <c:pt idx="26">
                  <c:v>-9.3945366010481784E-3</c:v>
                </c:pt>
                <c:pt idx="27">
                  <c:v>-8.8645953854145105E-3</c:v>
                </c:pt>
                <c:pt idx="28">
                  <c:v>-8.2756993676254866E-3</c:v>
                </c:pt>
                <c:pt idx="29">
                  <c:v>-7.3371441966387846E-3</c:v>
                </c:pt>
                <c:pt idx="30">
                  <c:v>-7.2778049196099261E-3</c:v>
                </c:pt>
                <c:pt idx="31">
                  <c:v>-6.4850023277181652E-3</c:v>
                </c:pt>
                <c:pt idx="32">
                  <c:v>-5.6707674331013943E-3</c:v>
                </c:pt>
                <c:pt idx="33">
                  <c:v>-4.9639306803576731E-3</c:v>
                </c:pt>
                <c:pt idx="34">
                  <c:v>-4.4047874449021293E-3</c:v>
                </c:pt>
                <c:pt idx="35">
                  <c:v>-3.927580008610744E-3</c:v>
                </c:pt>
                <c:pt idx="36">
                  <c:v>-3.7028276514760017E-3</c:v>
                </c:pt>
                <c:pt idx="37">
                  <c:v>-3.6050472535436784E-3</c:v>
                </c:pt>
                <c:pt idx="38">
                  <c:v>-3.4638093527617569E-3</c:v>
                </c:pt>
                <c:pt idx="39">
                  <c:v>-2.9036795602367989E-3</c:v>
                </c:pt>
                <c:pt idx="40">
                  <c:v>-2.8876864351354394E-3</c:v>
                </c:pt>
                <c:pt idx="41">
                  <c:v>-1.1960812913421541E-3</c:v>
                </c:pt>
                <c:pt idx="42">
                  <c:v>-5.360210317238156E-5</c:v>
                </c:pt>
                <c:pt idx="43">
                  <c:v>1.087502363745842E-4</c:v>
                </c:pt>
                <c:pt idx="44">
                  <c:v>9.7261493993561752E-4</c:v>
                </c:pt>
                <c:pt idx="45">
                  <c:v>1.1053289807218326E-3</c:v>
                </c:pt>
                <c:pt idx="46">
                  <c:v>2.1362083091502329E-3</c:v>
                </c:pt>
                <c:pt idx="47">
                  <c:v>3.8989430883558307E-3</c:v>
                </c:pt>
                <c:pt idx="48">
                  <c:v>4.3684511945251865E-3</c:v>
                </c:pt>
                <c:pt idx="49">
                  <c:v>4.45657491006055E-3</c:v>
                </c:pt>
                <c:pt idx="50">
                  <c:v>4.6350538522613536E-3</c:v>
                </c:pt>
                <c:pt idx="51">
                  <c:v>5.1206839944939837E-3</c:v>
                </c:pt>
                <c:pt idx="52">
                  <c:v>5.1465159602302286E-3</c:v>
                </c:pt>
                <c:pt idx="53">
                  <c:v>6.5490472554877296E-3</c:v>
                </c:pt>
                <c:pt idx="54">
                  <c:v>7.2049250989329556E-3</c:v>
                </c:pt>
                <c:pt idx="55">
                  <c:v>7.7499171163806528E-3</c:v>
                </c:pt>
                <c:pt idx="56">
                  <c:v>9.0314583521849592E-3</c:v>
                </c:pt>
                <c:pt idx="57">
                  <c:v>1.0285891706546021E-2</c:v>
                </c:pt>
                <c:pt idx="58">
                  <c:v>1.0391941569869783E-2</c:v>
                </c:pt>
                <c:pt idx="59">
                  <c:v>1.1196482138555505E-2</c:v>
                </c:pt>
                <c:pt idx="60">
                  <c:v>1.1825804637677715E-2</c:v>
                </c:pt>
                <c:pt idx="61">
                  <c:v>1.2074429151399429E-2</c:v>
                </c:pt>
                <c:pt idx="62">
                  <c:v>1.2178736263880077E-2</c:v>
                </c:pt>
                <c:pt idx="63">
                  <c:v>1.3513369430144478E-2</c:v>
                </c:pt>
                <c:pt idx="64">
                  <c:v>1.3623739167563664E-2</c:v>
                </c:pt>
                <c:pt idx="65">
                  <c:v>1.3963855430016421E-2</c:v>
                </c:pt>
                <c:pt idx="66">
                  <c:v>1.459141008545555E-2</c:v>
                </c:pt>
                <c:pt idx="67">
                  <c:v>1.4905274586894933E-2</c:v>
                </c:pt>
                <c:pt idx="68">
                  <c:v>1.6454824378192654E-2</c:v>
                </c:pt>
                <c:pt idx="69">
                  <c:v>1.7252921911799151E-2</c:v>
                </c:pt>
                <c:pt idx="70">
                  <c:v>1.7546030876283012E-2</c:v>
                </c:pt>
                <c:pt idx="71">
                  <c:v>1.757471748685863E-2</c:v>
                </c:pt>
                <c:pt idx="72">
                  <c:v>1.8961400350388163E-2</c:v>
                </c:pt>
                <c:pt idx="73">
                  <c:v>1.9508409405375533E-2</c:v>
                </c:pt>
                <c:pt idx="74">
                  <c:v>1.9655364526885152E-2</c:v>
                </c:pt>
                <c:pt idx="75">
                  <c:v>1.9975118068397444E-2</c:v>
                </c:pt>
                <c:pt idx="76">
                  <c:v>2.056711879680511E-2</c:v>
                </c:pt>
                <c:pt idx="77">
                  <c:v>2.1164668859435635E-2</c:v>
                </c:pt>
                <c:pt idx="78">
                  <c:v>2.1753550579178427E-2</c:v>
                </c:pt>
                <c:pt idx="79">
                  <c:v>2.199593582499277E-2</c:v>
                </c:pt>
                <c:pt idx="80">
                  <c:v>2.2337407101227665E-2</c:v>
                </c:pt>
                <c:pt idx="81">
                  <c:v>2.275166623129591E-2</c:v>
                </c:pt>
                <c:pt idx="82">
                  <c:v>2.3943651269242142E-2</c:v>
                </c:pt>
                <c:pt idx="83">
                  <c:v>2.4511449993339603E-2</c:v>
                </c:pt>
                <c:pt idx="84">
                  <c:v>2.4639078850456308E-2</c:v>
                </c:pt>
                <c:pt idx="85">
                  <c:v>2.7195424166518784E-2</c:v>
                </c:pt>
                <c:pt idx="86">
                  <c:v>2.7630381451466016E-2</c:v>
                </c:pt>
                <c:pt idx="87">
                  <c:v>2.7938117234440125E-2</c:v>
                </c:pt>
                <c:pt idx="88">
                  <c:v>2.85143266509848E-2</c:v>
                </c:pt>
                <c:pt idx="89">
                  <c:v>3.1501452083691053E-2</c:v>
                </c:pt>
                <c:pt idx="90">
                  <c:v>3.1916269676780747E-2</c:v>
                </c:pt>
                <c:pt idx="91">
                  <c:v>3.7463185698429172E-2</c:v>
                </c:pt>
                <c:pt idx="92">
                  <c:v>3.7595779675750063E-2</c:v>
                </c:pt>
                <c:pt idx="93">
                  <c:v>3.8486237893928105E-2</c:v>
                </c:pt>
                <c:pt idx="94">
                  <c:v>3.9754611668244212E-2</c:v>
                </c:pt>
                <c:pt idx="95">
                  <c:v>4.0953236559543638E-2</c:v>
                </c:pt>
                <c:pt idx="96">
                  <c:v>4.2039592780353942E-2</c:v>
                </c:pt>
                <c:pt idx="97">
                  <c:v>4.5533822686039775E-2</c:v>
                </c:pt>
                <c:pt idx="98">
                  <c:v>4.5845151660827477E-2</c:v>
                </c:pt>
                <c:pt idx="99">
                  <c:v>4.8407484812998593E-2</c:v>
                </c:pt>
                <c:pt idx="100">
                  <c:v>5.2952242420155955E-2</c:v>
                </c:pt>
                <c:pt idx="101">
                  <c:v>5.8451985329848993E-2</c:v>
                </c:pt>
                <c:pt idx="102">
                  <c:v>6.948958197311178E-2</c:v>
                </c:pt>
                <c:pt idx="103">
                  <c:v>7.5737396919437996E-2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C-4905-8E0C-58C4A487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08944"/>
        <c:axId val="576511504"/>
      </c:scatterChart>
      <c:valAx>
        <c:axId val="57650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511504"/>
        <c:crosses val="autoZero"/>
        <c:crossBetween val="midCat"/>
      </c:valAx>
      <c:valAx>
        <c:axId val="57651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508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FB!$J$3:$J$106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FB!$C$134:$C$237</c:f>
              <c:numCache>
                <c:formatCode>General</c:formatCode>
                <c:ptCount val="104"/>
                <c:pt idx="0">
                  <c:v>8.738195051847128E-3</c:v>
                </c:pt>
                <c:pt idx="1">
                  <c:v>-2.3731353828797683E-2</c:v>
                </c:pt>
                <c:pt idx="2">
                  <c:v>2.5507638118891156E-2</c:v>
                </c:pt>
                <c:pt idx="3">
                  <c:v>2.2536181518154685E-2</c:v>
                </c:pt>
                <c:pt idx="4">
                  <c:v>1.9972801598996393E-3</c:v>
                </c:pt>
                <c:pt idx="5">
                  <c:v>-5.3566159913841799E-3</c:v>
                </c:pt>
                <c:pt idx="6">
                  <c:v>-1.3043978901524327E-2</c:v>
                </c:pt>
                <c:pt idx="7">
                  <c:v>1.690619089850607E-2</c:v>
                </c:pt>
                <c:pt idx="8">
                  <c:v>3.805887612883101E-3</c:v>
                </c:pt>
                <c:pt idx="9">
                  <c:v>3.0783111376919685E-2</c:v>
                </c:pt>
                <c:pt idx="10">
                  <c:v>6.5365882269433854E-3</c:v>
                </c:pt>
                <c:pt idx="11">
                  <c:v>-2.5507369130164603E-2</c:v>
                </c:pt>
                <c:pt idx="12">
                  <c:v>-2.2183258949182078E-3</c:v>
                </c:pt>
                <c:pt idx="13">
                  <c:v>1.1069481926599012E-2</c:v>
                </c:pt>
                <c:pt idx="14">
                  <c:v>3.3114599379800193E-4</c:v>
                </c:pt>
                <c:pt idx="15">
                  <c:v>2.5610290077953672E-2</c:v>
                </c:pt>
                <c:pt idx="16">
                  <c:v>-2.1524685268547224E-4</c:v>
                </c:pt>
                <c:pt idx="17">
                  <c:v>-5.9562028017578775E-2</c:v>
                </c:pt>
                <c:pt idx="18">
                  <c:v>-6.2538888626515882E-2</c:v>
                </c:pt>
                <c:pt idx="19">
                  <c:v>-2.910774534983547E-2</c:v>
                </c:pt>
                <c:pt idx="20">
                  <c:v>8.8516060424132133E-3</c:v>
                </c:pt>
                <c:pt idx="21">
                  <c:v>-3.2286788452524105E-2</c:v>
                </c:pt>
                <c:pt idx="22">
                  <c:v>-2.4655710105044373E-3</c:v>
                </c:pt>
                <c:pt idx="23">
                  <c:v>-2.5597061185596618E-4</c:v>
                </c:pt>
                <c:pt idx="24">
                  <c:v>-2.7254989340181682E-2</c:v>
                </c:pt>
                <c:pt idx="25">
                  <c:v>-8.2831029165726135E-3</c:v>
                </c:pt>
                <c:pt idx="26">
                  <c:v>4.9683225494712262E-2</c:v>
                </c:pt>
                <c:pt idx="27">
                  <c:v>3.8589299921954111E-2</c:v>
                </c:pt>
                <c:pt idx="28">
                  <c:v>-1.0892615481987514E-2</c:v>
                </c:pt>
                <c:pt idx="29">
                  <c:v>2.552565800044633E-2</c:v>
                </c:pt>
                <c:pt idx="30">
                  <c:v>-1.3083657304547358E-2</c:v>
                </c:pt>
                <c:pt idx="31">
                  <c:v>1.2220004459015808E-2</c:v>
                </c:pt>
                <c:pt idx="32">
                  <c:v>-2.5616322478607182E-2</c:v>
                </c:pt>
                <c:pt idx="33">
                  <c:v>3.4538236642498426E-3</c:v>
                </c:pt>
                <c:pt idx="34">
                  <c:v>2.1919050687275888E-3</c:v>
                </c:pt>
                <c:pt idx="35">
                  <c:v>1.4568029058426454E-2</c:v>
                </c:pt>
                <c:pt idx="36">
                  <c:v>2.1529294518137562E-3</c:v>
                </c:pt>
                <c:pt idx="37">
                  <c:v>1.8348375745318515E-2</c:v>
                </c:pt>
                <c:pt idx="38">
                  <c:v>5.0523481083189145E-5</c:v>
                </c:pt>
                <c:pt idx="39">
                  <c:v>-7.8529402397224564E-3</c:v>
                </c:pt>
                <c:pt idx="40">
                  <c:v>1.1822636746190475E-3</c:v>
                </c:pt>
                <c:pt idx="41">
                  <c:v>1.8045990964325277E-2</c:v>
                </c:pt>
                <c:pt idx="42">
                  <c:v>2.5070849399349938E-2</c:v>
                </c:pt>
                <c:pt idx="43">
                  <c:v>-1.013869163414725E-2</c:v>
                </c:pt>
                <c:pt idx="44">
                  <c:v>2.2960123610066253E-3</c:v>
                </c:pt>
                <c:pt idx="45">
                  <c:v>-1.3037700835170465E-2</c:v>
                </c:pt>
                <c:pt idx="46">
                  <c:v>7.8141132152103748E-3</c:v>
                </c:pt>
                <c:pt idx="47">
                  <c:v>-4.2942844614589307E-3</c:v>
                </c:pt>
                <c:pt idx="48">
                  <c:v>-2.4989277339166095E-2</c:v>
                </c:pt>
                <c:pt idx="49">
                  <c:v>3.7442556533870889E-3</c:v>
                </c:pt>
                <c:pt idx="50">
                  <c:v>2.4390588662474379E-2</c:v>
                </c:pt>
                <c:pt idx="51">
                  <c:v>-2.1533948714620107E-2</c:v>
                </c:pt>
                <c:pt idx="52">
                  <c:v>-2.7732331668163393E-4</c:v>
                </c:pt>
                <c:pt idx="53">
                  <c:v>3.6906530858748142E-2</c:v>
                </c:pt>
                <c:pt idx="54">
                  <c:v>1.8930809348833628E-2</c:v>
                </c:pt>
                <c:pt idx="55">
                  <c:v>4.6538445106299627E-2</c:v>
                </c:pt>
                <c:pt idx="56">
                  <c:v>-2.1169095353509439E-2</c:v>
                </c:pt>
                <c:pt idx="57">
                  <c:v>5.6146713503389609E-3</c:v>
                </c:pt>
                <c:pt idx="58">
                  <c:v>1.334803687940176E-3</c:v>
                </c:pt>
                <c:pt idx="59">
                  <c:v>-1.7644488328370494E-2</c:v>
                </c:pt>
                <c:pt idx="60">
                  <c:v>1.532876267747945E-2</c:v>
                </c:pt>
                <c:pt idx="61">
                  <c:v>-1.374763548580616E-3</c:v>
                </c:pt>
                <c:pt idx="62">
                  <c:v>-1.7424748221935141E-2</c:v>
                </c:pt>
                <c:pt idx="63">
                  <c:v>-9.8538094275090835E-3</c:v>
                </c:pt>
                <c:pt idx="64">
                  <c:v>-8.7129417437899863E-3</c:v>
                </c:pt>
                <c:pt idx="65">
                  <c:v>-8.8122029264014381E-3</c:v>
                </c:pt>
                <c:pt idx="66">
                  <c:v>4.4888605692649615E-3</c:v>
                </c:pt>
                <c:pt idx="67">
                  <c:v>-5.6657139516528227E-3</c:v>
                </c:pt>
                <c:pt idx="68">
                  <c:v>1.1337483277624787E-2</c:v>
                </c:pt>
                <c:pt idx="69">
                  <c:v>2.6196971113599289E-4</c:v>
                </c:pt>
                <c:pt idx="70">
                  <c:v>-2.5021568231228916E-3</c:v>
                </c:pt>
                <c:pt idx="71">
                  <c:v>2.1399001303100944E-3</c:v>
                </c:pt>
                <c:pt idx="72">
                  <c:v>7.7395088195887154E-3</c:v>
                </c:pt>
                <c:pt idx="73">
                  <c:v>-6.2843333417251734E-2</c:v>
                </c:pt>
                <c:pt idx="74">
                  <c:v>1.5623542854482307E-2</c:v>
                </c:pt>
                <c:pt idx="75">
                  <c:v>-6.8988158222134917E-3</c:v>
                </c:pt>
                <c:pt idx="76">
                  <c:v>-2.2340643469893735E-2</c:v>
                </c:pt>
                <c:pt idx="77">
                  <c:v>-2.2815495484886901E-3</c:v>
                </c:pt>
                <c:pt idx="78">
                  <c:v>2.5223236498210615E-2</c:v>
                </c:pt>
                <c:pt idx="79">
                  <c:v>-6.1311193605953315E-2</c:v>
                </c:pt>
                <c:pt idx="80">
                  <c:v>-2.0478939333404139E-3</c:v>
                </c:pt>
                <c:pt idx="81">
                  <c:v>1.8834657746755128E-2</c:v>
                </c:pt>
                <c:pt idx="82">
                  <c:v>4.5302627773518858E-2</c:v>
                </c:pt>
                <c:pt idx="83">
                  <c:v>-1.4893706926823506E-2</c:v>
                </c:pt>
                <c:pt idx="84">
                  <c:v>-4.694755276843935E-2</c:v>
                </c:pt>
                <c:pt idx="85">
                  <c:v>2.4437550187312963E-2</c:v>
                </c:pt>
                <c:pt idx="86">
                  <c:v>-1.4278112002943641E-2</c:v>
                </c:pt>
                <c:pt idx="87">
                  <c:v>3.8420643339796071E-3</c:v>
                </c:pt>
                <c:pt idx="88">
                  <c:v>1.1767939584012892E-2</c:v>
                </c:pt>
                <c:pt idx="89">
                  <c:v>-6.9761644804227058E-2</c:v>
                </c:pt>
                <c:pt idx="90">
                  <c:v>-2.4254510326767759E-2</c:v>
                </c:pt>
                <c:pt idx="91">
                  <c:v>-2.0123710238313421E-3</c:v>
                </c:pt>
                <c:pt idx="92">
                  <c:v>2.0288773168469245E-2</c:v>
                </c:pt>
                <c:pt idx="93">
                  <c:v>2.0856281678414551E-3</c:v>
                </c:pt>
                <c:pt idx="94">
                  <c:v>4.1716660643195111E-2</c:v>
                </c:pt>
                <c:pt idx="95">
                  <c:v>1.79182118032493E-2</c:v>
                </c:pt>
                <c:pt idx="96">
                  <c:v>2.7474616384004162E-2</c:v>
                </c:pt>
                <c:pt idx="97">
                  <c:v>-1.891554476137406E-2</c:v>
                </c:pt>
                <c:pt idx="98">
                  <c:v>6.1857873464936167E-3</c:v>
                </c:pt>
                <c:pt idx="99">
                  <c:v>4.0812425229699439E-2</c:v>
                </c:pt>
                <c:pt idx="100">
                  <c:v>-4.7014353963911293E-2</c:v>
                </c:pt>
                <c:pt idx="101">
                  <c:v>3.3108000062882371E-2</c:v>
                </c:pt>
                <c:pt idx="102">
                  <c:v>3.8414220576482097E-2</c:v>
                </c:pt>
                <c:pt idx="103">
                  <c:v>-2.315324974759906E-2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A-43A7-9894-A66E641D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18864"/>
        <c:axId val="576519504"/>
      </c:scatterChart>
      <c:valAx>
        <c:axId val="57651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76519504"/>
        <c:crosses val="autoZero"/>
        <c:crossBetween val="midCat"/>
      </c:valAx>
      <c:valAx>
        <c:axId val="576519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518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NEE!$J$3:$J$106</c:f>
              <c:numCache>
                <c:formatCode>0.00000%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NEE!$I$3:$I$106</c:f>
              <c:numCache>
                <c:formatCode>0.00%</c:formatCode>
                <c:ptCount val="104"/>
                <c:pt idx="0">
                  <c:v>1.331528506037898E-3</c:v>
                </c:pt>
                <c:pt idx="1">
                  <c:v>-1.8315761182871818E-2</c:v>
                </c:pt>
                <c:pt idx="2">
                  <c:v>1.7246107691270749E-2</c:v>
                </c:pt>
                <c:pt idx="3">
                  <c:v>-1.189409342137473E-2</c:v>
                </c:pt>
                <c:pt idx="4">
                  <c:v>-1.812027669410193E-2</c:v>
                </c:pt>
                <c:pt idx="5">
                  <c:v>6.147408391743288E-3</c:v>
                </c:pt>
                <c:pt idx="6">
                  <c:v>-1.3712339558763652E-2</c:v>
                </c:pt>
                <c:pt idx="7">
                  <c:v>-2.7896912853675442E-2</c:v>
                </c:pt>
                <c:pt idx="8">
                  <c:v>1.9306583536977159E-2</c:v>
                </c:pt>
                <c:pt idx="9">
                  <c:v>-1.8692029622867829E-2</c:v>
                </c:pt>
                <c:pt idx="10">
                  <c:v>2.0144282387117959E-2</c:v>
                </c:pt>
                <c:pt idx="11">
                  <c:v>2.7686853343635898E-2</c:v>
                </c:pt>
                <c:pt idx="12">
                  <c:v>-3.515066524237697E-2</c:v>
                </c:pt>
                <c:pt idx="13">
                  <c:v>-4.9802690011893714E-3</c:v>
                </c:pt>
                <c:pt idx="14">
                  <c:v>1.8587607945609042E-2</c:v>
                </c:pt>
                <c:pt idx="15">
                  <c:v>-2.8222676528986638E-3</c:v>
                </c:pt>
                <c:pt idx="16">
                  <c:v>1.6118495075087506E-2</c:v>
                </c:pt>
                <c:pt idx="17">
                  <c:v>-2.0557038428058765E-2</c:v>
                </c:pt>
                <c:pt idx="18">
                  <c:v>-7.8611725762804827E-2</c:v>
                </c:pt>
                <c:pt idx="19">
                  <c:v>4.5225724425894285E-3</c:v>
                </c:pt>
                <c:pt idx="20">
                  <c:v>5.5034967883868819E-3</c:v>
                </c:pt>
                <c:pt idx="21">
                  <c:v>1.1980391941561478E-2</c:v>
                </c:pt>
                <c:pt idx="22">
                  <c:v>1.7780237223046971E-2</c:v>
                </c:pt>
                <c:pt idx="23">
                  <c:v>2.0315363110021818E-2</c:v>
                </c:pt>
                <c:pt idx="24">
                  <c:v>2.3908586187424592E-3</c:v>
                </c:pt>
                <c:pt idx="25">
                  <c:v>1.5598385632050967E-3</c:v>
                </c:pt>
                <c:pt idx="26">
                  <c:v>-7.1675462238917353E-3</c:v>
                </c:pt>
                <c:pt idx="27">
                  <c:v>2.9768082955968773E-3</c:v>
                </c:pt>
                <c:pt idx="28">
                  <c:v>1.3946670602019023E-3</c:v>
                </c:pt>
                <c:pt idx="29">
                  <c:v>1.7309367852429907E-2</c:v>
                </c:pt>
                <c:pt idx="30">
                  <c:v>2.3024146454172476E-2</c:v>
                </c:pt>
                <c:pt idx="31">
                  <c:v>9.7417821324061044E-3</c:v>
                </c:pt>
                <c:pt idx="32">
                  <c:v>1.0687446356022076E-2</c:v>
                </c:pt>
                <c:pt idx="33">
                  <c:v>3.1936131711295154E-2</c:v>
                </c:pt>
                <c:pt idx="34">
                  <c:v>5.9080847849598203E-3</c:v>
                </c:pt>
                <c:pt idx="35">
                  <c:v>-6.2152473726771289E-3</c:v>
                </c:pt>
                <c:pt idx="36">
                  <c:v>7.6236781522962969E-4</c:v>
                </c:pt>
                <c:pt idx="37">
                  <c:v>1.9159189214611658E-2</c:v>
                </c:pt>
                <c:pt idx="38">
                  <c:v>-3.3926269344346914E-2</c:v>
                </c:pt>
                <c:pt idx="39">
                  <c:v>3.7485155045181538E-3</c:v>
                </c:pt>
                <c:pt idx="40">
                  <c:v>1.3663688165874304E-2</c:v>
                </c:pt>
                <c:pt idx="41">
                  <c:v>1.6619021958176553E-2</c:v>
                </c:pt>
                <c:pt idx="42">
                  <c:v>3.4594470604854327E-3</c:v>
                </c:pt>
                <c:pt idx="43">
                  <c:v>5.0975906165975585E-3</c:v>
                </c:pt>
                <c:pt idx="44">
                  <c:v>8.4243424423725097E-3</c:v>
                </c:pt>
                <c:pt idx="45">
                  <c:v>1.2153377537747763E-2</c:v>
                </c:pt>
                <c:pt idx="46">
                  <c:v>2.421093149460855E-2</c:v>
                </c:pt>
                <c:pt idx="47">
                  <c:v>2.0640711655959772E-2</c:v>
                </c:pt>
                <c:pt idx="48">
                  <c:v>-1.8061756221086564E-2</c:v>
                </c:pt>
                <c:pt idx="49">
                  <c:v>1.7781890837216884E-2</c:v>
                </c:pt>
                <c:pt idx="50">
                  <c:v>1.3826384399697512E-3</c:v>
                </c:pt>
                <c:pt idx="51">
                  <c:v>-2.179215476916322E-2</c:v>
                </c:pt>
                <c:pt idx="52">
                  <c:v>1.7222221485319635E-3</c:v>
                </c:pt>
                <c:pt idx="53">
                  <c:v>7.6244668830523429E-3</c:v>
                </c:pt>
                <c:pt idx="54">
                  <c:v>1.8254791219346943E-2</c:v>
                </c:pt>
                <c:pt idx="55">
                  <c:v>4.3850222323028858E-3</c:v>
                </c:pt>
                <c:pt idx="56">
                  <c:v>1.0422112919237515E-2</c:v>
                </c:pt>
                <c:pt idx="57">
                  <c:v>2.1507508228062566E-3</c:v>
                </c:pt>
                <c:pt idx="58">
                  <c:v>1.7924739382100742E-2</c:v>
                </c:pt>
                <c:pt idx="59">
                  <c:v>3.685957072667495E-4</c:v>
                </c:pt>
                <c:pt idx="60">
                  <c:v>6.200868301489919E-3</c:v>
                </c:pt>
                <c:pt idx="61">
                  <c:v>-1.3437900542593096E-2</c:v>
                </c:pt>
                <c:pt idx="62">
                  <c:v>1.1566293467135856E-2</c:v>
                </c:pt>
                <c:pt idx="63">
                  <c:v>-2.5623226151548249E-2</c:v>
                </c:pt>
                <c:pt idx="64">
                  <c:v>5.0733570810224495E-4</c:v>
                </c:pt>
                <c:pt idx="65">
                  <c:v>5.4754219403030553E-3</c:v>
                </c:pt>
                <c:pt idx="66">
                  <c:v>2.0077953389994629E-2</c:v>
                </c:pt>
                <c:pt idx="67">
                  <c:v>2.3151793492569187E-2</c:v>
                </c:pt>
                <c:pt idx="68">
                  <c:v>1.0072355953780528E-2</c:v>
                </c:pt>
                <c:pt idx="69">
                  <c:v>-2.1352793556773123E-2</c:v>
                </c:pt>
                <c:pt idx="70">
                  <c:v>1.5519782080500723E-2</c:v>
                </c:pt>
                <c:pt idx="71">
                  <c:v>4.717643055015752E-3</c:v>
                </c:pt>
                <c:pt idx="72">
                  <c:v>-1.0177243809860001E-3</c:v>
                </c:pt>
                <c:pt idx="73">
                  <c:v>1.4666755605203471E-2</c:v>
                </c:pt>
                <c:pt idx="74">
                  <c:v>8.9427180278005974E-3</c:v>
                </c:pt>
                <c:pt idx="75">
                  <c:v>-4.7613199188825195E-3</c:v>
                </c:pt>
                <c:pt idx="76">
                  <c:v>-2.5551881120401146E-2</c:v>
                </c:pt>
                <c:pt idx="77">
                  <c:v>9.6344880485429649E-3</c:v>
                </c:pt>
                <c:pt idx="78">
                  <c:v>-2.9736738792072358E-2</c:v>
                </c:pt>
                <c:pt idx="79">
                  <c:v>-1.0246869135804365E-2</c:v>
                </c:pt>
                <c:pt idx="80">
                  <c:v>-2.1435093509702039E-3</c:v>
                </c:pt>
                <c:pt idx="81">
                  <c:v>4.907865831266281E-2</c:v>
                </c:pt>
                <c:pt idx="82">
                  <c:v>-1.2340001978731681E-2</c:v>
                </c:pt>
                <c:pt idx="83">
                  <c:v>-5.1326859037980253E-2</c:v>
                </c:pt>
                <c:pt idx="84">
                  <c:v>5.2472207704312761E-2</c:v>
                </c:pt>
                <c:pt idx="85">
                  <c:v>1.1105929793166604E-4</c:v>
                </c:pt>
                <c:pt idx="86">
                  <c:v>-2.3057239001758555E-2</c:v>
                </c:pt>
                <c:pt idx="87">
                  <c:v>1.8811419418479875E-2</c:v>
                </c:pt>
                <c:pt idx="88">
                  <c:v>3.8905940639458424E-2</c:v>
                </c:pt>
                <c:pt idx="89">
                  <c:v>-1.0923323515539637E-2</c:v>
                </c:pt>
                <c:pt idx="90">
                  <c:v>2.2792063073423904E-2</c:v>
                </c:pt>
                <c:pt idx="91">
                  <c:v>-4.8432625489649691E-3</c:v>
                </c:pt>
                <c:pt idx="92">
                  <c:v>-1.686686851967148E-2</c:v>
                </c:pt>
                <c:pt idx="93">
                  <c:v>2.1998399751717436E-3</c:v>
                </c:pt>
                <c:pt idx="94">
                  <c:v>1.8353684788904329E-2</c:v>
                </c:pt>
                <c:pt idx="95">
                  <c:v>-5.8640934303797159E-4</c:v>
                </c:pt>
                <c:pt idx="96">
                  <c:v>-2.1846377560826996E-2</c:v>
                </c:pt>
                <c:pt idx="97">
                  <c:v>-2.8116031131072569E-2</c:v>
                </c:pt>
                <c:pt idx="98">
                  <c:v>3.6733877453000018E-2</c:v>
                </c:pt>
                <c:pt idx="99">
                  <c:v>2.6265428409288968E-3</c:v>
                </c:pt>
                <c:pt idx="100">
                  <c:v>-3.9954817260098641E-2</c:v>
                </c:pt>
                <c:pt idx="101">
                  <c:v>2.299501410745463E-2</c:v>
                </c:pt>
                <c:pt idx="102">
                  <c:v>2.839739341752499E-2</c:v>
                </c:pt>
                <c:pt idx="103">
                  <c:v>1.5169711217941355E-2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1-4BA4-99B7-156DCECF8C8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NEE!$J$3:$J$106</c:f>
              <c:numCache>
                <c:formatCode>0.00000%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NEE!$B$134:$B$237</c:f>
              <c:numCache>
                <c:formatCode>General</c:formatCode>
                <c:ptCount val="104"/>
                <c:pt idx="0">
                  <c:v>4.8955136026794027E-3</c:v>
                </c:pt>
                <c:pt idx="1">
                  <c:v>5.3569162444474152E-3</c:v>
                </c:pt>
                <c:pt idx="2">
                  <c:v>3.4046969338984673E-3</c:v>
                </c:pt>
                <c:pt idx="3">
                  <c:v>1.9075690275036994E-3</c:v>
                </c:pt>
                <c:pt idx="4">
                  <c:v>3.0145942197678036E-3</c:v>
                </c:pt>
                <c:pt idx="5">
                  <c:v>2.1697412494620862E-3</c:v>
                </c:pt>
                <c:pt idx="6">
                  <c:v>2.0315763179160266E-3</c:v>
                </c:pt>
                <c:pt idx="7">
                  <c:v>5.4382998094722624E-4</c:v>
                </c:pt>
                <c:pt idx="8">
                  <c:v>3.1607761288233258E-3</c:v>
                </c:pt>
                <c:pt idx="9">
                  <c:v>-3.2528058787468319E-3</c:v>
                </c:pt>
                <c:pt idx="10">
                  <c:v>3.2324172044398006E-3</c:v>
                </c:pt>
                <c:pt idx="11">
                  <c:v>4.7143640257634586E-3</c:v>
                </c:pt>
                <c:pt idx="12">
                  <c:v>2.4363483951491114E-3</c:v>
                </c:pt>
                <c:pt idx="13">
                  <c:v>5.6515172964260551E-4</c:v>
                </c:pt>
                <c:pt idx="14">
                  <c:v>-7.450073121877945E-5</c:v>
                </c:pt>
                <c:pt idx="15">
                  <c:v>2.8926338172302326E-3</c:v>
                </c:pt>
                <c:pt idx="16">
                  <c:v>5.2711372997004844E-4</c:v>
                </c:pt>
                <c:pt idx="17">
                  <c:v>-2.2592123895421455E-3</c:v>
                </c:pt>
                <c:pt idx="18">
                  <c:v>1.0451961312695303E-2</c:v>
                </c:pt>
                <c:pt idx="19">
                  <c:v>3.8285732979626117E-3</c:v>
                </c:pt>
                <c:pt idx="20">
                  <c:v>5.2149986851309695E-3</c:v>
                </c:pt>
                <c:pt idx="21">
                  <c:v>-1.2482005813987517E-4</c:v>
                </c:pt>
                <c:pt idx="22">
                  <c:v>8.8448131830323774E-3</c:v>
                </c:pt>
                <c:pt idx="23">
                  <c:v>1.8879530187039504E-3</c:v>
                </c:pt>
                <c:pt idx="24">
                  <c:v>2.5728075867995403E-3</c:v>
                </c:pt>
                <c:pt idx="25">
                  <c:v>-4.1735445024048204E-4</c:v>
                </c:pt>
                <c:pt idx="26">
                  <c:v>5.7876155680940816E-3</c:v>
                </c:pt>
                <c:pt idx="27">
                  <c:v>1.7944784724234066E-3</c:v>
                </c:pt>
                <c:pt idx="28">
                  <c:v>1.6892343208630132E-3</c:v>
                </c:pt>
                <c:pt idx="29">
                  <c:v>4.3027689889478526E-3</c:v>
                </c:pt>
                <c:pt idx="30">
                  <c:v>2.2865844323127658E-3</c:v>
                </c:pt>
                <c:pt idx="31">
                  <c:v>3.8106630290584932E-3</c:v>
                </c:pt>
                <c:pt idx="32">
                  <c:v>5.3654449439255666E-3</c:v>
                </c:pt>
                <c:pt idx="33">
                  <c:v>3.5488319550792324E-3</c:v>
                </c:pt>
                <c:pt idx="34">
                  <c:v>3.4729265297236815E-3</c:v>
                </c:pt>
                <c:pt idx="35">
                  <c:v>1.0043797527674234E-3</c:v>
                </c:pt>
                <c:pt idx="36">
                  <c:v>2.5151535783272342E-3</c:v>
                </c:pt>
                <c:pt idx="37">
                  <c:v>-1.217005313311995E-3</c:v>
                </c:pt>
                <c:pt idx="38">
                  <c:v>3.7518150026592456E-3</c:v>
                </c:pt>
                <c:pt idx="39">
                  <c:v>1.3023725125340473E-3</c:v>
                </c:pt>
                <c:pt idx="40">
                  <c:v>-5.367562429346071E-4</c:v>
                </c:pt>
                <c:pt idx="41">
                  <c:v>3.858423746136143E-3</c:v>
                </c:pt>
                <c:pt idx="42">
                  <c:v>5.3190488187644207E-3</c:v>
                </c:pt>
                <c:pt idx="43">
                  <c:v>3.3526718670817413E-3</c:v>
                </c:pt>
                <c:pt idx="44">
                  <c:v>1.1817767019129811E-3</c:v>
                </c:pt>
                <c:pt idx="45">
                  <c:v>1.1096239043278167E-3</c:v>
                </c:pt>
                <c:pt idx="46">
                  <c:v>5.1194772509756689E-3</c:v>
                </c:pt>
                <c:pt idx="47">
                  <c:v>4.0699354931943077E-3</c:v>
                </c:pt>
                <c:pt idx="48">
                  <c:v>1.2713280464335748E-3</c:v>
                </c:pt>
                <c:pt idx="49">
                  <c:v>2.0687614476407688E-3</c:v>
                </c:pt>
                <c:pt idx="50">
                  <c:v>2.4102505747459666E-3</c:v>
                </c:pt>
                <c:pt idx="51">
                  <c:v>5.8169740663021989E-4</c:v>
                </c:pt>
                <c:pt idx="52">
                  <c:v>2.0870128645240136E-3</c:v>
                </c:pt>
                <c:pt idx="53">
                  <c:v>5.0584117627121023E-3</c:v>
                </c:pt>
                <c:pt idx="54">
                  <c:v>3.1070453221109691E-3</c:v>
                </c:pt>
                <c:pt idx="55">
                  <c:v>1.8797654672049245E-3</c:v>
                </c:pt>
                <c:pt idx="56">
                  <c:v>2.345432458712013E-3</c:v>
                </c:pt>
                <c:pt idx="57">
                  <c:v>-1.2400328019030057E-3</c:v>
                </c:pt>
                <c:pt idx="58">
                  <c:v>4.9385180200525649E-4</c:v>
                </c:pt>
                <c:pt idx="59">
                  <c:v>3.530580538195988E-3</c:v>
                </c:pt>
                <c:pt idx="60">
                  <c:v>4.9736364898992731E-3</c:v>
                </c:pt>
                <c:pt idx="61">
                  <c:v>5.7709190891201798E-4</c:v>
                </c:pt>
                <c:pt idx="62">
                  <c:v>5.4350391316672856E-3</c:v>
                </c:pt>
                <c:pt idx="63">
                  <c:v>2.1100403531150234E-3</c:v>
                </c:pt>
                <c:pt idx="64">
                  <c:v>3.4362531219676289E-3</c:v>
                </c:pt>
                <c:pt idx="65">
                  <c:v>4.5646000629271126E-3</c:v>
                </c:pt>
                <c:pt idx="66">
                  <c:v>2.2572457061079236E-3</c:v>
                </c:pt>
                <c:pt idx="67">
                  <c:v>3.8273792800356705E-3</c:v>
                </c:pt>
                <c:pt idx="68">
                  <c:v>2.4307194534935314E-3</c:v>
                </c:pt>
                <c:pt idx="69">
                  <c:v>2.4844502602058877E-3</c:v>
                </c:pt>
                <c:pt idx="70">
                  <c:v>1.4333733365184593E-3</c:v>
                </c:pt>
                <c:pt idx="71">
                  <c:v>1.6039473260814952E-3</c:v>
                </c:pt>
                <c:pt idx="72">
                  <c:v>3.9101076649737431E-3</c:v>
                </c:pt>
                <c:pt idx="73">
                  <c:v>5.2857868907996292E-3</c:v>
                </c:pt>
                <c:pt idx="74">
                  <c:v>2.6661115590905209E-3</c:v>
                </c:pt>
                <c:pt idx="75">
                  <c:v>3.9246064540866014E-3</c:v>
                </c:pt>
                <c:pt idx="76">
                  <c:v>2.5032133990578213E-3</c:v>
                </c:pt>
                <c:pt idx="77">
                  <c:v>1.0743150884882683E-3</c:v>
                </c:pt>
                <c:pt idx="78">
                  <c:v>7.6354435970304498E-3</c:v>
                </c:pt>
                <c:pt idx="79">
                  <c:v>5.3446349171988768E-3</c:v>
                </c:pt>
                <c:pt idx="80">
                  <c:v>3.7714310114589948E-3</c:v>
                </c:pt>
                <c:pt idx="81">
                  <c:v>6.8119123754201132E-3</c:v>
                </c:pt>
                <c:pt idx="82">
                  <c:v>-6.6808313469951669E-3</c:v>
                </c:pt>
                <c:pt idx="83">
                  <c:v>-9.5984994384709001E-3</c:v>
                </c:pt>
                <c:pt idx="84">
                  <c:v>1.1371013968460941E-2</c:v>
                </c:pt>
                <c:pt idx="85">
                  <c:v>3.0495618876282262E-3</c:v>
                </c:pt>
                <c:pt idx="86">
                  <c:v>-2.6936643409591998E-3</c:v>
                </c:pt>
                <c:pt idx="87">
                  <c:v>9.6746556422565473E-3</c:v>
                </c:pt>
                <c:pt idx="88">
                  <c:v>-9.4238119011550749E-4</c:v>
                </c:pt>
                <c:pt idx="89">
                  <c:v>-1.1378097871582055E-2</c:v>
                </c:pt>
                <c:pt idx="90">
                  <c:v>6.3203181374994425E-3</c:v>
                </c:pt>
                <c:pt idx="91">
                  <c:v>-1.2429325597255766E-3</c:v>
                </c:pt>
                <c:pt idx="92">
                  <c:v>6.2234321114276389E-3</c:v>
                </c:pt>
                <c:pt idx="93">
                  <c:v>2.955746193368556E-3</c:v>
                </c:pt>
                <c:pt idx="94">
                  <c:v>1.7796385353314225E-3</c:v>
                </c:pt>
                <c:pt idx="95">
                  <c:v>1.2656991047779948E-3</c:v>
                </c:pt>
                <c:pt idx="96">
                  <c:v>7.1305445879238632E-3</c:v>
                </c:pt>
                <c:pt idx="97">
                  <c:v>5.8988495812924559E-4</c:v>
                </c:pt>
                <c:pt idx="98">
                  <c:v>2.4750686907799207E-3</c:v>
                </c:pt>
                <c:pt idx="99">
                  <c:v>2.8716532165139795E-3</c:v>
                </c:pt>
                <c:pt idx="100">
                  <c:v>5.3753382353202228E-3</c:v>
                </c:pt>
                <c:pt idx="101">
                  <c:v>1.8260346604925682E-3</c:v>
                </c:pt>
                <c:pt idx="102">
                  <c:v>-1.8878530422601408E-4</c:v>
                </c:pt>
                <c:pt idx="103">
                  <c:v>-1.1661742644222105E-3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1-4BA4-99B7-156DCECF8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99384"/>
        <c:axId val="575296504"/>
      </c:scatterChart>
      <c:valAx>
        <c:axId val="57529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00%" sourceLinked="1"/>
        <c:majorTickMark val="out"/>
        <c:minorTickMark val="none"/>
        <c:tickLblPos val="nextTo"/>
        <c:crossAx val="575296504"/>
        <c:crosses val="autoZero"/>
        <c:crossBetween val="midCat"/>
      </c:valAx>
      <c:valAx>
        <c:axId val="575296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752993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FB!$J$3:$J$106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FB!$I$3:$I$106</c:f>
              <c:numCache>
                <c:formatCode>0.000%</c:formatCode>
                <c:ptCount val="104"/>
                <c:pt idx="0">
                  <c:v>2.6499834018568393E-2</c:v>
                </c:pt>
                <c:pt idx="1">
                  <c:v>-3.4704198385107177E-3</c:v>
                </c:pt>
                <c:pt idx="2">
                  <c:v>3.5193920891170939E-2</c:v>
                </c:pt>
                <c:pt idx="3">
                  <c:v>2.4112921805467317E-2</c:v>
                </c:pt>
                <c:pt idx="4">
                  <c:v>9.5704805961739688E-3</c:v>
                </c:pt>
                <c:pt idx="5">
                  <c:v>-2.3597587165593548E-3</c:v>
                </c:pt>
                <c:pt idx="6">
                  <c:v>-1.0795524203072225E-2</c:v>
                </c:pt>
                <c:pt idx="7">
                  <c:v>1.1095920570880529E-2</c:v>
                </c:pt>
                <c:pt idx="8">
                  <c:v>1.2170916454035731E-2</c:v>
                </c:pt>
                <c:pt idx="9">
                  <c:v>4.4074774136101001E-3</c:v>
                </c:pt>
                <c:pt idx="10">
                  <c:v>1.5289677663252241E-2</c:v>
                </c:pt>
                <c:pt idx="11">
                  <c:v>-8.7269690969097938E-3</c:v>
                </c:pt>
                <c:pt idx="12">
                  <c:v>2.2226711661665756E-3</c:v>
                </c:pt>
                <c:pt idx="13">
                  <c:v>5.3747058237223469E-3</c:v>
                </c:pt>
                <c:pt idx="14">
                  <c:v>-8.8284568515449736E-3</c:v>
                </c:pt>
                <c:pt idx="15">
                  <c:v>3.2522863548664425E-2</c:v>
                </c:pt>
                <c:pt idx="16">
                  <c:v>-6.1160646525141339E-3</c:v>
                </c:pt>
                <c:pt idx="17">
                  <c:v>-8.0555631107590689E-2</c:v>
                </c:pt>
                <c:pt idx="18">
                  <c:v>-1.4679454690237268E-2</c:v>
                </c:pt>
                <c:pt idx="19">
                  <c:v>-1.7125437389548012E-2</c:v>
                </c:pt>
                <c:pt idx="20">
                  <c:v>2.8343810472771652E-2</c:v>
                </c:pt>
                <c:pt idx="21">
                  <c:v>-4.171895766827443E-2</c:v>
                </c:pt>
                <c:pt idx="22">
                  <c:v>3.6688370241102823E-2</c:v>
                </c:pt>
                <c:pt idx="23">
                  <c:v>1.2145149886877006E-3</c:v>
                </c:pt>
                <c:pt idx="24">
                  <c:v>-2.2074829240704082E-2</c:v>
                </c:pt>
                <c:pt idx="25">
                  <c:v>-1.9299852895877531E-2</c:v>
                </c:pt>
                <c:pt idx="26">
                  <c:v>7.2277142824926546E-2</c:v>
                </c:pt>
                <c:pt idx="27">
                  <c:v>3.9553458841198701E-2</c:v>
                </c:pt>
                <c:pt idx="28">
                  <c:v>-1.049853605610338E-2</c:v>
                </c:pt>
                <c:pt idx="29">
                  <c:v>4.0076557519148813E-2</c:v>
                </c:pt>
                <c:pt idx="30">
                  <c:v>-9.4538916780986856E-3</c:v>
                </c:pt>
                <c:pt idx="31">
                  <c:v>2.4105297270514209E-2</c:v>
                </c:pt>
                <c:pt idx="32">
                  <c:v>-5.3091907984206647E-3</c:v>
                </c:pt>
                <c:pt idx="33">
                  <c:v>1.3920847395832036E-2</c:v>
                </c:pt>
                <c:pt idx="34">
                  <c:v>1.2247769360203779E-2</c:v>
                </c:pt>
                <c:pt idx="35">
                  <c:v>1.1252433985376656E-2</c:v>
                </c:pt>
                <c:pt idx="36">
                  <c:v>7.020793167570389E-3</c:v>
                </c:pt>
                <c:pt idx="37">
                  <c:v>3.0001303610317168E-3</c:v>
                </c:pt>
                <c:pt idx="38">
                  <c:v>1.161705223227469E-2</c:v>
                </c:pt>
                <c:pt idx="39">
                  <c:v>-9.5543880276819475E-3</c:v>
                </c:pt>
                <c:pt idx="40">
                  <c:v>-1.0481253963279581E-2</c:v>
                </c:pt>
                <c:pt idx="41">
                  <c:v>3.0189990839261164E-2</c:v>
                </c:pt>
                <c:pt idx="42">
                  <c:v>4.5126665646482898E-2</c:v>
                </c:pt>
                <c:pt idx="43">
                  <c:v>-7.3421477025472726E-4</c:v>
                </c:pt>
                <c:pt idx="44">
                  <c:v>-5.8670762132515008E-5</c:v>
                </c:pt>
                <c:pt idx="45">
                  <c:v>-1.5783216414859805E-2</c:v>
                </c:pt>
                <c:pt idx="46">
                  <c:v>2.6788903518693848E-2</c:v>
                </c:pt>
                <c:pt idx="47">
                  <c:v>8.9954181229858158E-3</c:v>
                </c:pt>
                <c:pt idx="48">
                  <c:v>-2.6858884718359951E-2</c:v>
                </c:pt>
                <c:pt idx="49">
                  <c:v>6.1941322798012332E-3</c:v>
                </c:pt>
                <c:pt idx="50">
                  <c:v>2.8690220792466536E-2</c:v>
                </c:pt>
                <c:pt idx="51">
                  <c:v>-2.7139101299091643E-2</c:v>
                </c:pt>
                <c:pt idx="52">
                  <c:v>2.2714163661175487E-3</c:v>
                </c:pt>
                <c:pt idx="53">
                  <c:v>5.555054570255083E-2</c:v>
                </c:pt>
                <c:pt idx="54">
                  <c:v>2.700479274361909E-2</c:v>
                </c:pt>
                <c:pt idx="55">
                  <c:v>4.7964580924539722E-2</c:v>
                </c:pt>
                <c:pt idx="56">
                  <c:v>-1.7220565666753868E-2</c:v>
                </c:pt>
                <c:pt idx="57">
                  <c:v>-9.8583077966766276E-3</c:v>
                </c:pt>
                <c:pt idx="58">
                  <c:v>-4.7461851024967324E-3</c:v>
                </c:pt>
                <c:pt idx="59">
                  <c:v>-7.2763276531733409E-3</c:v>
                </c:pt>
                <c:pt idx="60">
                  <c:v>3.3513572483680601E-2</c:v>
                </c:pt>
                <c:pt idx="61">
                  <c:v>-7.004862885597909E-3</c:v>
                </c:pt>
                <c:pt idx="62">
                  <c:v>3.2593566078317152E-3</c:v>
                </c:pt>
                <c:pt idx="63">
                  <c:v>-7.1803359819811131E-3</c:v>
                </c:pt>
                <c:pt idx="64">
                  <c:v>1.1442724811181327E-3</c:v>
                </c:pt>
                <c:pt idx="65">
                  <c:v>7.1569656722172571E-3</c:v>
                </c:pt>
                <c:pt idx="66">
                  <c:v>7.9597061424591786E-3</c:v>
                </c:pt>
                <c:pt idx="67">
                  <c:v>6.3101263320486994E-3</c:v>
                </c:pt>
                <c:pt idx="68">
                  <c:v>1.5747989863375868E-2</c:v>
                </c:pt>
                <c:pt idx="69">
                  <c:v>4.9635217432542431E-3</c:v>
                </c:pt>
                <c:pt idx="70">
                  <c:v>-3.4940080942252832E-3</c:v>
                </c:pt>
                <c:pt idx="71">
                  <c:v>2.0720026571987189E-3</c:v>
                </c:pt>
                <c:pt idx="72">
                  <c:v>2.0163466695315879E-2</c:v>
                </c:pt>
                <c:pt idx="73">
                  <c:v>-4.2967688160727019E-2</c:v>
                </c:pt>
                <c:pt idx="74">
                  <c:v>2.130910568146099E-2</c:v>
                </c:pt>
                <c:pt idx="75">
                  <c:v>5.6036781263429083E-3</c:v>
                </c:pt>
                <c:pt idx="76">
                  <c:v>-1.7537456519996473E-2</c:v>
                </c:pt>
                <c:pt idx="77">
                  <c:v>-5.2183235643621702E-3</c:v>
                </c:pt>
                <c:pt idx="78">
                  <c:v>5.7826345322061573E-2</c:v>
                </c:pt>
                <c:pt idx="79">
                  <c:v>-4.1116784289121702E-2</c:v>
                </c:pt>
                <c:pt idx="80">
                  <c:v>9.6248895046200551E-3</c:v>
                </c:pt>
                <c:pt idx="81">
                  <c:v>4.6976917633905463E-2</c:v>
                </c:pt>
                <c:pt idx="82">
                  <c:v>3.5829433198382508E-4</c:v>
                </c:pt>
                <c:pt idx="83">
                  <c:v>-7.5642270082994872E-2</c:v>
                </c:pt>
                <c:pt idx="84">
                  <c:v>5.8901442314148603E-3</c:v>
                </c:pt>
                <c:pt idx="85">
                  <c:v>3.2200161152175451E-2</c:v>
                </c:pt>
                <c:pt idx="86">
                  <c:v>-3.7625025416438675E-2</c:v>
                </c:pt>
                <c:pt idx="87">
                  <c:v>4.7491040812813169E-2</c:v>
                </c:pt>
                <c:pt idx="88">
                  <c:v>-2.0927401855083752E-3</c:v>
                </c:pt>
                <c:pt idx="89">
                  <c:v>-0.14014981793483869</c:v>
                </c:pt>
                <c:pt idx="90">
                  <c:v>1.2249147145724625E-3</c:v>
                </c:pt>
                <c:pt idx="91">
                  <c:v>-1.7501057385412775E-2</c:v>
                </c:pt>
                <c:pt idx="92">
                  <c:v>4.5243392452550574E-2</c:v>
                </c:pt>
                <c:pt idx="93">
                  <c:v>9.3400645438088837E-3</c:v>
                </c:pt>
                <c:pt idx="94">
                  <c:v>4.2600435582014484E-2</c:v>
                </c:pt>
                <c:pt idx="95">
                  <c:v>1.6018113948721741E-2</c:v>
                </c:pt>
                <c:pt idx="96">
                  <c:v>5.7342821965801712E-2</c:v>
                </c:pt>
                <c:pt idx="97">
                  <c:v>-2.4476347563542028E-2</c:v>
                </c:pt>
                <c:pt idx="98">
                  <c:v>1.0836521919722361E-2</c:v>
                </c:pt>
                <c:pt idx="99">
                  <c:v>4.7611352383257297E-2</c:v>
                </c:pt>
                <c:pt idx="100">
                  <c:v>-2.6653632963441302E-2</c:v>
                </c:pt>
                <c:pt idx="101">
                  <c:v>3.4243090434755298E-2</c:v>
                </c:pt>
                <c:pt idx="102">
                  <c:v>2.8635568686485143E-2</c:v>
                </c:pt>
                <c:pt idx="103">
                  <c:v>-3.8226156900084539E-2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F-4376-AB87-1AF325A2051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FB!$J$3:$J$106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FB!$B$134:$B$237</c:f>
              <c:numCache>
                <c:formatCode>General</c:formatCode>
                <c:ptCount val="104"/>
                <c:pt idx="0">
                  <c:v>1.7761638966721265E-2</c:v>
                </c:pt>
                <c:pt idx="1">
                  <c:v>2.0260933990286965E-2</c:v>
                </c:pt>
                <c:pt idx="2">
                  <c:v>9.6862827722797827E-3</c:v>
                </c:pt>
                <c:pt idx="3">
                  <c:v>1.5767402873126336E-3</c:v>
                </c:pt>
                <c:pt idx="4">
                  <c:v>7.5732004362743296E-3</c:v>
                </c:pt>
                <c:pt idx="5">
                  <c:v>2.9968572748248256E-3</c:v>
                </c:pt>
                <c:pt idx="6">
                  <c:v>2.2484546984521026E-3</c:v>
                </c:pt>
                <c:pt idx="7">
                  <c:v>-5.8102703276255397E-3</c:v>
                </c:pt>
                <c:pt idx="8">
                  <c:v>8.3650288411526302E-3</c:v>
                </c:pt>
                <c:pt idx="9">
                  <c:v>-2.6375633963309584E-2</c:v>
                </c:pt>
                <c:pt idx="10">
                  <c:v>8.7530894363088557E-3</c:v>
                </c:pt>
                <c:pt idx="11">
                  <c:v>1.6780400033254809E-2</c:v>
                </c:pt>
                <c:pt idx="12">
                  <c:v>4.4409970610847834E-3</c:v>
                </c:pt>
                <c:pt idx="13">
                  <c:v>-5.694776102876665E-3</c:v>
                </c:pt>
                <c:pt idx="14">
                  <c:v>-9.1596028453429755E-3</c:v>
                </c:pt>
                <c:pt idx="15">
                  <c:v>6.9125734707107525E-3</c:v>
                </c:pt>
                <c:pt idx="16">
                  <c:v>-5.9008177998286617E-3</c:v>
                </c:pt>
                <c:pt idx="17">
                  <c:v>-2.0993603090011911E-2</c:v>
                </c:pt>
                <c:pt idx="18">
                  <c:v>4.7859433936278617E-2</c:v>
                </c:pt>
                <c:pt idx="19">
                  <c:v>1.1982307960287458E-2</c:v>
                </c:pt>
                <c:pt idx="20">
                  <c:v>1.9492204430358439E-2</c:v>
                </c:pt>
                <c:pt idx="21">
                  <c:v>-9.4321692157503245E-3</c:v>
                </c:pt>
                <c:pt idx="22">
                  <c:v>3.915394125160726E-2</c:v>
                </c:pt>
                <c:pt idx="23">
                  <c:v>1.4704856005436668E-3</c:v>
                </c:pt>
                <c:pt idx="24">
                  <c:v>5.1801600994775977E-3</c:v>
                </c:pt>
                <c:pt idx="25">
                  <c:v>-1.1016749979304918E-2</c:v>
                </c:pt>
                <c:pt idx="26">
                  <c:v>2.2593917330214285E-2</c:v>
                </c:pt>
                <c:pt idx="27">
                  <c:v>9.6415891924458963E-4</c:v>
                </c:pt>
                <c:pt idx="28">
                  <c:v>3.9407942588413295E-4</c:v>
                </c:pt>
                <c:pt idx="29">
                  <c:v>1.4550899518702483E-2</c:v>
                </c:pt>
                <c:pt idx="30">
                  <c:v>3.6297656264486717E-3</c:v>
                </c:pt>
                <c:pt idx="31">
                  <c:v>1.1885292811498402E-2</c:v>
                </c:pt>
                <c:pt idx="32">
                  <c:v>2.0307131680186517E-2</c:v>
                </c:pt>
                <c:pt idx="33">
                  <c:v>1.0467023731582193E-2</c:v>
                </c:pt>
                <c:pt idx="34">
                  <c:v>1.005586429147619E-2</c:v>
                </c:pt>
                <c:pt idx="35">
                  <c:v>-3.3155950730497982E-3</c:v>
                </c:pt>
                <c:pt idx="36">
                  <c:v>4.8678637157566328E-3</c:v>
                </c:pt>
                <c:pt idx="37">
                  <c:v>-1.53482453842868E-2</c:v>
                </c:pt>
                <c:pt idx="38">
                  <c:v>1.1566528751191501E-2</c:v>
                </c:pt>
                <c:pt idx="39">
                  <c:v>-1.701447787959492E-3</c:v>
                </c:pt>
                <c:pt idx="40">
                  <c:v>-1.1663517637898628E-2</c:v>
                </c:pt>
                <c:pt idx="41">
                  <c:v>1.2143999874935887E-2</c:v>
                </c:pt>
                <c:pt idx="42">
                  <c:v>2.0055816247132961E-2</c:v>
                </c:pt>
                <c:pt idx="43">
                  <c:v>9.4044768638925236E-3</c:v>
                </c:pt>
                <c:pt idx="44">
                  <c:v>-2.3546831231391402E-3</c:v>
                </c:pt>
                <c:pt idx="45">
                  <c:v>-2.7455155796893404E-3</c:v>
                </c:pt>
                <c:pt idx="46">
                  <c:v>1.8974790303483473E-2</c:v>
                </c:pt>
                <c:pt idx="47">
                  <c:v>1.3289702584444747E-2</c:v>
                </c:pt>
                <c:pt idx="48">
                  <c:v>-1.8696073791938566E-3</c:v>
                </c:pt>
                <c:pt idx="49">
                  <c:v>2.4498766264141442E-3</c:v>
                </c:pt>
                <c:pt idx="50">
                  <c:v>4.2996321299921579E-3</c:v>
                </c:pt>
                <c:pt idx="51">
                  <c:v>-5.6051525844715367E-3</c:v>
                </c:pt>
                <c:pt idx="52">
                  <c:v>2.5487396827991826E-3</c:v>
                </c:pt>
                <c:pt idx="53">
                  <c:v>1.8644014843802688E-2</c:v>
                </c:pt>
                <c:pt idx="54">
                  <c:v>8.0739833947854611E-3</c:v>
                </c:pt>
                <c:pt idx="55">
                  <c:v>1.4261358182400979E-3</c:v>
                </c:pt>
                <c:pt idx="56">
                  <c:v>3.9485296867555726E-3</c:v>
                </c:pt>
                <c:pt idx="57">
                  <c:v>-1.5472979147015588E-2</c:v>
                </c:pt>
                <c:pt idx="58">
                  <c:v>-6.0809887904369085E-3</c:v>
                </c:pt>
                <c:pt idx="59">
                  <c:v>1.0368160675197153E-2</c:v>
                </c:pt>
                <c:pt idx="60">
                  <c:v>1.8184809806201151E-2</c:v>
                </c:pt>
                <c:pt idx="61">
                  <c:v>-5.6300993370172929E-3</c:v>
                </c:pt>
                <c:pt idx="62">
                  <c:v>2.0684104829766854E-2</c:v>
                </c:pt>
                <c:pt idx="63">
                  <c:v>2.67347344552797E-3</c:v>
                </c:pt>
                <c:pt idx="64">
                  <c:v>9.8572142249081195E-3</c:v>
                </c:pt>
                <c:pt idx="65">
                  <c:v>1.5969168598618695E-2</c:v>
                </c:pt>
                <c:pt idx="66">
                  <c:v>3.4708455731942171E-3</c:v>
                </c:pt>
                <c:pt idx="67">
                  <c:v>1.1975840283701522E-2</c:v>
                </c:pt>
                <c:pt idx="68">
                  <c:v>4.4105065857510803E-3</c:v>
                </c:pt>
                <c:pt idx="69">
                  <c:v>4.7015520321182502E-3</c:v>
                </c:pt>
                <c:pt idx="70">
                  <c:v>-9.9185127110239159E-4</c:v>
                </c:pt>
                <c:pt idx="71">
                  <c:v>-6.789747311137552E-5</c:v>
                </c:pt>
                <c:pt idx="72">
                  <c:v>1.2423957875727164E-2</c:v>
                </c:pt>
                <c:pt idx="73">
                  <c:v>1.9875645256524712E-2</c:v>
                </c:pt>
                <c:pt idx="74">
                  <c:v>5.6855628269786834E-3</c:v>
                </c:pt>
                <c:pt idx="75">
                  <c:v>1.25024939485564E-2</c:v>
                </c:pt>
                <c:pt idx="76">
                  <c:v>4.8031869498972625E-3</c:v>
                </c:pt>
                <c:pt idx="77">
                  <c:v>-2.9367740158734801E-3</c:v>
                </c:pt>
                <c:pt idx="78">
                  <c:v>3.2603108823850958E-2</c:v>
                </c:pt>
                <c:pt idx="79">
                  <c:v>2.019440931683161E-2</c:v>
                </c:pt>
                <c:pt idx="80">
                  <c:v>1.1672783437960469E-2</c:v>
                </c:pt>
                <c:pt idx="81">
                  <c:v>2.8142259887150335E-2</c:v>
                </c:pt>
                <c:pt idx="82">
                  <c:v>-4.4944333441535034E-2</c:v>
                </c:pt>
                <c:pt idx="83">
                  <c:v>-6.0748563156171366E-2</c:v>
                </c:pt>
                <c:pt idx="84">
                  <c:v>5.283769699985421E-2</c:v>
                </c:pt>
                <c:pt idx="85">
                  <c:v>7.7626109648624873E-3</c:v>
                </c:pt>
                <c:pt idx="86">
                  <c:v>-2.3346913413495034E-2</c:v>
                </c:pt>
                <c:pt idx="87">
                  <c:v>4.3648976478833562E-2</c:v>
                </c:pt>
                <c:pt idx="88">
                  <c:v>-1.3860679769521267E-2</c:v>
                </c:pt>
                <c:pt idx="89">
                  <c:v>-7.0388173130611631E-2</c:v>
                </c:pt>
                <c:pt idx="90">
                  <c:v>2.5479425041340223E-2</c:v>
                </c:pt>
                <c:pt idx="91">
                  <c:v>-1.5488686361581433E-2</c:v>
                </c:pt>
                <c:pt idx="92">
                  <c:v>2.4954619284081329E-2</c:v>
                </c:pt>
                <c:pt idx="93">
                  <c:v>7.2544363759674286E-3</c:v>
                </c:pt>
                <c:pt idx="94">
                  <c:v>8.8377493881937135E-4</c:v>
                </c:pt>
                <c:pt idx="95">
                  <c:v>-1.9000978545275606E-3</c:v>
                </c:pt>
                <c:pt idx="96">
                  <c:v>2.9868205581797549E-2</c:v>
                </c:pt>
                <c:pt idx="97">
                  <c:v>-5.5608028021679684E-3</c:v>
                </c:pt>
                <c:pt idx="98">
                  <c:v>4.6507345732287441E-3</c:v>
                </c:pt>
                <c:pt idx="99">
                  <c:v>6.7989271535578572E-3</c:v>
                </c:pt>
                <c:pt idx="100">
                  <c:v>2.0360721000469994E-2</c:v>
                </c:pt>
                <c:pt idx="101">
                  <c:v>1.1350903718729279E-3</c:v>
                </c:pt>
                <c:pt idx="102">
                  <c:v>-9.7786518899969574E-3</c:v>
                </c:pt>
                <c:pt idx="103">
                  <c:v>-1.5072907152485479E-2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F-4376-AB87-1AF325A20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18224"/>
        <c:axId val="576520784"/>
      </c:scatterChart>
      <c:valAx>
        <c:axId val="57651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76520784"/>
        <c:crosses val="autoZero"/>
        <c:crossBetween val="midCat"/>
      </c:valAx>
      <c:valAx>
        <c:axId val="57652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76518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FB!$F$134:$F$237</c:f>
              <c:numCache>
                <c:formatCode>General</c:formatCode>
                <c:ptCount val="104"/>
                <c:pt idx="0">
                  <c:v>0.48076923076923078</c:v>
                </c:pt>
                <c:pt idx="1">
                  <c:v>1.4423076923076923</c:v>
                </c:pt>
                <c:pt idx="2">
                  <c:v>2.4038461538461537</c:v>
                </c:pt>
                <c:pt idx="3">
                  <c:v>3.3653846153846154</c:v>
                </c:pt>
                <c:pt idx="4">
                  <c:v>4.3269230769230766</c:v>
                </c:pt>
                <c:pt idx="5">
                  <c:v>5.2884615384615383</c:v>
                </c:pt>
                <c:pt idx="6">
                  <c:v>6.25</c:v>
                </c:pt>
                <c:pt idx="7">
                  <c:v>7.2115384615384617</c:v>
                </c:pt>
                <c:pt idx="8">
                  <c:v>8.1730769230769234</c:v>
                </c:pt>
                <c:pt idx="9">
                  <c:v>9.1346153846153832</c:v>
                </c:pt>
                <c:pt idx="10">
                  <c:v>10.096153846153845</c:v>
                </c:pt>
                <c:pt idx="11">
                  <c:v>11.057692307692307</c:v>
                </c:pt>
                <c:pt idx="12">
                  <c:v>12.019230769230768</c:v>
                </c:pt>
                <c:pt idx="13">
                  <c:v>12.98076923076923</c:v>
                </c:pt>
                <c:pt idx="14">
                  <c:v>13.942307692307692</c:v>
                </c:pt>
                <c:pt idx="15">
                  <c:v>14.903846153846153</c:v>
                </c:pt>
                <c:pt idx="16">
                  <c:v>15.865384615384615</c:v>
                </c:pt>
                <c:pt idx="17">
                  <c:v>16.826923076923077</c:v>
                </c:pt>
                <c:pt idx="18">
                  <c:v>17.788461538461537</c:v>
                </c:pt>
                <c:pt idx="19">
                  <c:v>18.75</c:v>
                </c:pt>
                <c:pt idx="20">
                  <c:v>19.71153846153846</c:v>
                </c:pt>
                <c:pt idx="21">
                  <c:v>20.673076923076923</c:v>
                </c:pt>
                <c:pt idx="22">
                  <c:v>21.634615384615383</c:v>
                </c:pt>
                <c:pt idx="23">
                  <c:v>22.596153846153847</c:v>
                </c:pt>
                <c:pt idx="24">
                  <c:v>23.557692307692307</c:v>
                </c:pt>
                <c:pt idx="25">
                  <c:v>24.51923076923077</c:v>
                </c:pt>
                <c:pt idx="26">
                  <c:v>25.48076923076923</c:v>
                </c:pt>
                <c:pt idx="27">
                  <c:v>26.442307692307693</c:v>
                </c:pt>
                <c:pt idx="28">
                  <c:v>27.403846153846153</c:v>
                </c:pt>
                <c:pt idx="29">
                  <c:v>28.365384615384617</c:v>
                </c:pt>
                <c:pt idx="30">
                  <c:v>29.326923076923077</c:v>
                </c:pt>
                <c:pt idx="31">
                  <c:v>30.28846153846154</c:v>
                </c:pt>
                <c:pt idx="32">
                  <c:v>31.25</c:v>
                </c:pt>
                <c:pt idx="33">
                  <c:v>32.21153846153846</c:v>
                </c:pt>
                <c:pt idx="34">
                  <c:v>33.173076923076927</c:v>
                </c:pt>
                <c:pt idx="35">
                  <c:v>34.134615384615387</c:v>
                </c:pt>
                <c:pt idx="36">
                  <c:v>35.096153846153847</c:v>
                </c:pt>
                <c:pt idx="37">
                  <c:v>36.057692307692314</c:v>
                </c:pt>
                <c:pt idx="38">
                  <c:v>37.019230769230774</c:v>
                </c:pt>
                <c:pt idx="39">
                  <c:v>37.980769230769234</c:v>
                </c:pt>
                <c:pt idx="40">
                  <c:v>38.942307692307693</c:v>
                </c:pt>
                <c:pt idx="41">
                  <c:v>39.90384615384616</c:v>
                </c:pt>
                <c:pt idx="42">
                  <c:v>40.86538461538462</c:v>
                </c:pt>
                <c:pt idx="43">
                  <c:v>41.82692307692308</c:v>
                </c:pt>
                <c:pt idx="44">
                  <c:v>42.78846153846154</c:v>
                </c:pt>
                <c:pt idx="45">
                  <c:v>43.750000000000007</c:v>
                </c:pt>
                <c:pt idx="46">
                  <c:v>44.711538461538467</c:v>
                </c:pt>
                <c:pt idx="47">
                  <c:v>45.673076923076927</c:v>
                </c:pt>
                <c:pt idx="48">
                  <c:v>46.634615384615387</c:v>
                </c:pt>
                <c:pt idx="49">
                  <c:v>47.596153846153847</c:v>
                </c:pt>
                <c:pt idx="50">
                  <c:v>48.557692307692314</c:v>
                </c:pt>
                <c:pt idx="51">
                  <c:v>49.519230769230774</c:v>
                </c:pt>
                <c:pt idx="52">
                  <c:v>50.480769230769234</c:v>
                </c:pt>
                <c:pt idx="53">
                  <c:v>51.442307692307693</c:v>
                </c:pt>
                <c:pt idx="54">
                  <c:v>52.40384615384616</c:v>
                </c:pt>
                <c:pt idx="55">
                  <c:v>53.36538461538462</c:v>
                </c:pt>
                <c:pt idx="56">
                  <c:v>54.32692307692308</c:v>
                </c:pt>
                <c:pt idx="57">
                  <c:v>55.28846153846154</c:v>
                </c:pt>
                <c:pt idx="58">
                  <c:v>56.250000000000007</c:v>
                </c:pt>
                <c:pt idx="59">
                  <c:v>57.211538461538467</c:v>
                </c:pt>
                <c:pt idx="60">
                  <c:v>58.173076923076927</c:v>
                </c:pt>
                <c:pt idx="61">
                  <c:v>59.134615384615387</c:v>
                </c:pt>
                <c:pt idx="62">
                  <c:v>60.096153846153854</c:v>
                </c:pt>
                <c:pt idx="63">
                  <c:v>61.057692307692314</c:v>
                </c:pt>
                <c:pt idx="64">
                  <c:v>62.019230769230774</c:v>
                </c:pt>
                <c:pt idx="65">
                  <c:v>62.980769230769234</c:v>
                </c:pt>
                <c:pt idx="66">
                  <c:v>63.942307692307693</c:v>
                </c:pt>
                <c:pt idx="67">
                  <c:v>64.903846153846146</c:v>
                </c:pt>
                <c:pt idx="68">
                  <c:v>65.865384615384613</c:v>
                </c:pt>
                <c:pt idx="69">
                  <c:v>66.82692307692308</c:v>
                </c:pt>
                <c:pt idx="70">
                  <c:v>67.788461538461533</c:v>
                </c:pt>
                <c:pt idx="71">
                  <c:v>68.75</c:v>
                </c:pt>
                <c:pt idx="72">
                  <c:v>69.711538461538453</c:v>
                </c:pt>
                <c:pt idx="73">
                  <c:v>70.67307692307692</c:v>
                </c:pt>
                <c:pt idx="74">
                  <c:v>71.634615384615387</c:v>
                </c:pt>
                <c:pt idx="75">
                  <c:v>72.59615384615384</c:v>
                </c:pt>
                <c:pt idx="76">
                  <c:v>73.557692307692307</c:v>
                </c:pt>
                <c:pt idx="77">
                  <c:v>74.519230769230774</c:v>
                </c:pt>
                <c:pt idx="78">
                  <c:v>75.480769230769226</c:v>
                </c:pt>
                <c:pt idx="79">
                  <c:v>76.442307692307693</c:v>
                </c:pt>
                <c:pt idx="80">
                  <c:v>77.403846153846146</c:v>
                </c:pt>
                <c:pt idx="81">
                  <c:v>78.365384615384613</c:v>
                </c:pt>
                <c:pt idx="82">
                  <c:v>79.32692307692308</c:v>
                </c:pt>
                <c:pt idx="83">
                  <c:v>80.288461538461533</c:v>
                </c:pt>
                <c:pt idx="84">
                  <c:v>81.25</c:v>
                </c:pt>
                <c:pt idx="85">
                  <c:v>82.211538461538453</c:v>
                </c:pt>
                <c:pt idx="86">
                  <c:v>83.17307692307692</c:v>
                </c:pt>
                <c:pt idx="87">
                  <c:v>84.134615384615387</c:v>
                </c:pt>
                <c:pt idx="88">
                  <c:v>85.09615384615384</c:v>
                </c:pt>
                <c:pt idx="89">
                  <c:v>86.057692307692307</c:v>
                </c:pt>
                <c:pt idx="90">
                  <c:v>87.019230769230774</c:v>
                </c:pt>
                <c:pt idx="91">
                  <c:v>87.980769230769226</c:v>
                </c:pt>
                <c:pt idx="92">
                  <c:v>88.942307692307693</c:v>
                </c:pt>
                <c:pt idx="93">
                  <c:v>89.903846153846146</c:v>
                </c:pt>
                <c:pt idx="94">
                  <c:v>90.865384615384613</c:v>
                </c:pt>
                <c:pt idx="95">
                  <c:v>91.82692307692308</c:v>
                </c:pt>
                <c:pt idx="96">
                  <c:v>92.788461538461533</c:v>
                </c:pt>
                <c:pt idx="97">
                  <c:v>93.75</c:v>
                </c:pt>
                <c:pt idx="98">
                  <c:v>94.711538461538453</c:v>
                </c:pt>
                <c:pt idx="99">
                  <c:v>95.67307692307692</c:v>
                </c:pt>
                <c:pt idx="100">
                  <c:v>96.634615384615387</c:v>
                </c:pt>
                <c:pt idx="101">
                  <c:v>97.59615384615384</c:v>
                </c:pt>
                <c:pt idx="102">
                  <c:v>98.557692307692307</c:v>
                </c:pt>
                <c:pt idx="103">
                  <c:v>99.519230769230774</c:v>
                </c:pt>
              </c:numCache>
            </c:numRef>
          </c:xVal>
          <c:yVal>
            <c:numRef>
              <c:f>FB!$G$134:$G$237</c:f>
              <c:numCache>
                <c:formatCode>General</c:formatCode>
                <c:ptCount val="104"/>
                <c:pt idx="0">
                  <c:v>-0.14014981793483869</c:v>
                </c:pt>
                <c:pt idx="1">
                  <c:v>-8.0555631107590689E-2</c:v>
                </c:pt>
                <c:pt idx="2">
                  <c:v>-7.5642270082994872E-2</c:v>
                </c:pt>
                <c:pt idx="3">
                  <c:v>-4.2967688160727019E-2</c:v>
                </c:pt>
                <c:pt idx="4">
                  <c:v>-4.171895766827443E-2</c:v>
                </c:pt>
                <c:pt idx="5">
                  <c:v>-4.1116784289121702E-2</c:v>
                </c:pt>
                <c:pt idx="6">
                  <c:v>-3.8226156900084539E-2</c:v>
                </c:pt>
                <c:pt idx="7">
                  <c:v>-3.7625025416438675E-2</c:v>
                </c:pt>
                <c:pt idx="8">
                  <c:v>-2.7139101299091643E-2</c:v>
                </c:pt>
                <c:pt idx="9">
                  <c:v>-2.6858884718359951E-2</c:v>
                </c:pt>
                <c:pt idx="10">
                  <c:v>-2.6653632963441302E-2</c:v>
                </c:pt>
                <c:pt idx="11">
                  <c:v>-2.4476347563542028E-2</c:v>
                </c:pt>
                <c:pt idx="12">
                  <c:v>-2.2074829240704082E-2</c:v>
                </c:pt>
                <c:pt idx="13">
                  <c:v>-1.9299852895877531E-2</c:v>
                </c:pt>
                <c:pt idx="14">
                  <c:v>-1.7537456519996473E-2</c:v>
                </c:pt>
                <c:pt idx="15">
                  <c:v>-1.7501057385412775E-2</c:v>
                </c:pt>
                <c:pt idx="16">
                  <c:v>-1.7220565666753868E-2</c:v>
                </c:pt>
                <c:pt idx="17">
                  <c:v>-1.7125437389548012E-2</c:v>
                </c:pt>
                <c:pt idx="18">
                  <c:v>-1.5783216414859805E-2</c:v>
                </c:pt>
                <c:pt idx="19">
                  <c:v>-1.4679454690237268E-2</c:v>
                </c:pt>
                <c:pt idx="20">
                  <c:v>-1.0795524203072225E-2</c:v>
                </c:pt>
                <c:pt idx="21">
                  <c:v>-1.049853605610338E-2</c:v>
                </c:pt>
                <c:pt idx="22">
                  <c:v>-1.0481253963279581E-2</c:v>
                </c:pt>
                <c:pt idx="23">
                  <c:v>-9.8583077966766276E-3</c:v>
                </c:pt>
                <c:pt idx="24">
                  <c:v>-9.5543880276819475E-3</c:v>
                </c:pt>
                <c:pt idx="25">
                  <c:v>-9.4538916780986856E-3</c:v>
                </c:pt>
                <c:pt idx="26">
                  <c:v>-8.8284568515449736E-3</c:v>
                </c:pt>
                <c:pt idx="27">
                  <c:v>-8.7269690969097938E-3</c:v>
                </c:pt>
                <c:pt idx="28">
                  <c:v>-7.2763276531733409E-3</c:v>
                </c:pt>
                <c:pt idx="29">
                  <c:v>-7.1803359819811131E-3</c:v>
                </c:pt>
                <c:pt idx="30">
                  <c:v>-7.004862885597909E-3</c:v>
                </c:pt>
                <c:pt idx="31">
                  <c:v>-6.1160646525141339E-3</c:v>
                </c:pt>
                <c:pt idx="32">
                  <c:v>-5.3091907984206647E-3</c:v>
                </c:pt>
                <c:pt idx="33">
                  <c:v>-5.2183235643621702E-3</c:v>
                </c:pt>
                <c:pt idx="34">
                  <c:v>-4.7461851024967324E-3</c:v>
                </c:pt>
                <c:pt idx="35">
                  <c:v>-3.4940080942252832E-3</c:v>
                </c:pt>
                <c:pt idx="36">
                  <c:v>-3.4704198385107177E-3</c:v>
                </c:pt>
                <c:pt idx="37">
                  <c:v>-2.3597587165593548E-3</c:v>
                </c:pt>
                <c:pt idx="38">
                  <c:v>-2.0927401855083752E-3</c:v>
                </c:pt>
                <c:pt idx="39">
                  <c:v>-7.3421477025472726E-4</c:v>
                </c:pt>
                <c:pt idx="40">
                  <c:v>-5.8670762132515008E-5</c:v>
                </c:pt>
                <c:pt idx="41">
                  <c:v>3.5829433198382508E-4</c:v>
                </c:pt>
                <c:pt idx="42">
                  <c:v>1.1442724811181327E-3</c:v>
                </c:pt>
                <c:pt idx="43">
                  <c:v>1.2145149886877006E-3</c:v>
                </c:pt>
                <c:pt idx="44">
                  <c:v>1.2249147145724625E-3</c:v>
                </c:pt>
                <c:pt idx="45">
                  <c:v>2.0720026571987189E-3</c:v>
                </c:pt>
                <c:pt idx="46">
                  <c:v>2.2226711661665756E-3</c:v>
                </c:pt>
                <c:pt idx="47">
                  <c:v>2.2714163661175487E-3</c:v>
                </c:pt>
                <c:pt idx="48">
                  <c:v>3.0001303610317168E-3</c:v>
                </c:pt>
                <c:pt idx="49">
                  <c:v>3.2593566078317152E-3</c:v>
                </c:pt>
                <c:pt idx="50">
                  <c:v>4.4074774136101001E-3</c:v>
                </c:pt>
                <c:pt idx="51">
                  <c:v>4.9635217432542431E-3</c:v>
                </c:pt>
                <c:pt idx="52">
                  <c:v>5.3747058237223469E-3</c:v>
                </c:pt>
                <c:pt idx="53">
                  <c:v>5.6036781263429083E-3</c:v>
                </c:pt>
                <c:pt idx="54">
                  <c:v>5.8901442314148603E-3</c:v>
                </c:pt>
                <c:pt idx="55">
                  <c:v>6.1941322798012332E-3</c:v>
                </c:pt>
                <c:pt idx="56">
                  <c:v>6.3101263320486994E-3</c:v>
                </c:pt>
                <c:pt idx="57">
                  <c:v>7.020793167570389E-3</c:v>
                </c:pt>
                <c:pt idx="58">
                  <c:v>7.1569656722172571E-3</c:v>
                </c:pt>
                <c:pt idx="59">
                  <c:v>7.9597061424591786E-3</c:v>
                </c:pt>
                <c:pt idx="60">
                  <c:v>8.9954181229858158E-3</c:v>
                </c:pt>
                <c:pt idx="61">
                  <c:v>9.3400645438088837E-3</c:v>
                </c:pt>
                <c:pt idx="62">
                  <c:v>9.5704805961739688E-3</c:v>
                </c:pt>
                <c:pt idx="63">
                  <c:v>9.6248895046200551E-3</c:v>
                </c:pt>
                <c:pt idx="64">
                  <c:v>1.0836521919722361E-2</c:v>
                </c:pt>
                <c:pt idx="65">
                  <c:v>1.1095920570880529E-2</c:v>
                </c:pt>
                <c:pt idx="66">
                  <c:v>1.1252433985376656E-2</c:v>
                </c:pt>
                <c:pt idx="67">
                  <c:v>1.161705223227469E-2</c:v>
                </c:pt>
                <c:pt idx="68">
                  <c:v>1.2170916454035731E-2</c:v>
                </c:pt>
                <c:pt idx="69">
                  <c:v>1.2247769360203779E-2</c:v>
                </c:pt>
                <c:pt idx="70">
                  <c:v>1.3920847395832036E-2</c:v>
                </c:pt>
                <c:pt idx="71">
                  <c:v>1.5289677663252241E-2</c:v>
                </c:pt>
                <c:pt idx="72">
                  <c:v>1.5747989863375868E-2</c:v>
                </c:pt>
                <c:pt idx="73">
                  <c:v>1.6018113948721741E-2</c:v>
                </c:pt>
                <c:pt idx="74">
                  <c:v>2.0163466695315879E-2</c:v>
                </c:pt>
                <c:pt idx="75">
                  <c:v>2.130910568146099E-2</c:v>
                </c:pt>
                <c:pt idx="76">
                  <c:v>2.4105297270514209E-2</c:v>
                </c:pt>
                <c:pt idx="77">
                  <c:v>2.4112921805467317E-2</c:v>
                </c:pt>
                <c:pt idx="78">
                  <c:v>2.6499834018568393E-2</c:v>
                </c:pt>
                <c:pt idx="79">
                  <c:v>2.6788903518693848E-2</c:v>
                </c:pt>
                <c:pt idx="80">
                  <c:v>2.700479274361909E-2</c:v>
                </c:pt>
                <c:pt idx="81">
                  <c:v>2.8343810472771652E-2</c:v>
                </c:pt>
                <c:pt idx="82">
                  <c:v>2.8635568686485143E-2</c:v>
                </c:pt>
                <c:pt idx="83">
                  <c:v>2.8690220792466536E-2</c:v>
                </c:pt>
                <c:pt idx="84">
                  <c:v>3.0189990839261164E-2</c:v>
                </c:pt>
                <c:pt idx="85">
                  <c:v>3.2200161152175451E-2</c:v>
                </c:pt>
                <c:pt idx="86">
                  <c:v>3.2522863548664425E-2</c:v>
                </c:pt>
                <c:pt idx="87">
                  <c:v>3.3513572483680601E-2</c:v>
                </c:pt>
                <c:pt idx="88">
                  <c:v>3.4243090434755298E-2</c:v>
                </c:pt>
                <c:pt idx="89">
                  <c:v>3.5193920891170939E-2</c:v>
                </c:pt>
                <c:pt idx="90">
                  <c:v>3.6688370241102823E-2</c:v>
                </c:pt>
                <c:pt idx="91">
                  <c:v>3.9553458841198701E-2</c:v>
                </c:pt>
                <c:pt idx="92">
                  <c:v>4.0076557519148813E-2</c:v>
                </c:pt>
                <c:pt idx="93">
                  <c:v>4.2600435582014484E-2</c:v>
                </c:pt>
                <c:pt idx="94">
                  <c:v>4.5126665646482898E-2</c:v>
                </c:pt>
                <c:pt idx="95">
                  <c:v>4.5243392452550574E-2</c:v>
                </c:pt>
                <c:pt idx="96">
                  <c:v>4.6976917633905463E-2</c:v>
                </c:pt>
                <c:pt idx="97">
                  <c:v>4.7491040812813169E-2</c:v>
                </c:pt>
                <c:pt idx="98">
                  <c:v>4.7611352383257297E-2</c:v>
                </c:pt>
                <c:pt idx="99">
                  <c:v>4.7964580924539722E-2</c:v>
                </c:pt>
                <c:pt idx="100">
                  <c:v>5.555054570255083E-2</c:v>
                </c:pt>
                <c:pt idx="101">
                  <c:v>5.7342821965801712E-2</c:v>
                </c:pt>
                <c:pt idx="102">
                  <c:v>5.7826345322061573E-2</c:v>
                </c:pt>
                <c:pt idx="103">
                  <c:v>7.2277142824926546E-2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A-47C0-8CDE-DCF9DBA56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24944"/>
        <c:axId val="576524624"/>
      </c:scatterChart>
      <c:valAx>
        <c:axId val="57652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524624"/>
        <c:crosses val="autoZero"/>
        <c:crossBetween val="midCat"/>
      </c:valAx>
      <c:valAx>
        <c:axId val="57652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524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MSFT!$J$3:$J$106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MSFT!$C$134:$C$237</c:f>
              <c:numCache>
                <c:formatCode>General</c:formatCode>
                <c:ptCount val="104"/>
                <c:pt idx="0">
                  <c:v>4.0900498233722785E-3</c:v>
                </c:pt>
                <c:pt idx="1">
                  <c:v>6.2867765842950334E-3</c:v>
                </c:pt>
                <c:pt idx="2">
                  <c:v>4.2563049333377748E-2</c:v>
                </c:pt>
                <c:pt idx="3">
                  <c:v>-1.5240786312778671E-3</c:v>
                </c:pt>
                <c:pt idx="4">
                  <c:v>1.3660742220194706E-2</c:v>
                </c:pt>
                <c:pt idx="5">
                  <c:v>-5.1209731621099999E-3</c:v>
                </c:pt>
                <c:pt idx="6">
                  <c:v>-9.6423746279445596E-3</c:v>
                </c:pt>
                <c:pt idx="7">
                  <c:v>1.6582950373888766E-2</c:v>
                </c:pt>
                <c:pt idx="8">
                  <c:v>-1.5885850243103246E-2</c:v>
                </c:pt>
                <c:pt idx="9">
                  <c:v>-3.4703009217105993E-3</c:v>
                </c:pt>
                <c:pt idx="10">
                  <c:v>8.4906145000434551E-3</c:v>
                </c:pt>
                <c:pt idx="11">
                  <c:v>-1.407461329278316E-2</c:v>
                </c:pt>
                <c:pt idx="12">
                  <c:v>-3.1249886466966871E-3</c:v>
                </c:pt>
                <c:pt idx="13">
                  <c:v>6.553677038332267E-3</c:v>
                </c:pt>
                <c:pt idx="14">
                  <c:v>-3.3079884378880379E-4</c:v>
                </c:pt>
                <c:pt idx="15">
                  <c:v>3.0638719287406545E-2</c:v>
                </c:pt>
                <c:pt idx="16">
                  <c:v>6.8170452088537467E-3</c:v>
                </c:pt>
                <c:pt idx="17">
                  <c:v>-2.43642638262229E-3</c:v>
                </c:pt>
                <c:pt idx="18">
                  <c:v>-4.038950705055934E-2</c:v>
                </c:pt>
                <c:pt idx="19">
                  <c:v>9.4790318053137989E-3</c:v>
                </c:pt>
                <c:pt idx="20">
                  <c:v>-1.0165534232297947E-2</c:v>
                </c:pt>
                <c:pt idx="21">
                  <c:v>-1.4782248950876094E-2</c:v>
                </c:pt>
                <c:pt idx="22">
                  <c:v>8.0960402456648137E-3</c:v>
                </c:pt>
                <c:pt idx="23">
                  <c:v>1.7645730769811968E-3</c:v>
                </c:pt>
                <c:pt idx="24">
                  <c:v>8.1473171831735174E-3</c:v>
                </c:pt>
                <c:pt idx="25">
                  <c:v>-9.6100777236316909E-3</c:v>
                </c:pt>
                <c:pt idx="26">
                  <c:v>-1.1493462152455202E-2</c:v>
                </c:pt>
                <c:pt idx="27">
                  <c:v>-5.3499990013816685E-3</c:v>
                </c:pt>
                <c:pt idx="28">
                  <c:v>-1.9410877498576306E-3</c:v>
                </c:pt>
                <c:pt idx="29">
                  <c:v>3.3003941339326409E-2</c:v>
                </c:pt>
                <c:pt idx="30">
                  <c:v>-3.7448397580336176E-2</c:v>
                </c:pt>
                <c:pt idx="31">
                  <c:v>-8.023232749152686E-3</c:v>
                </c:pt>
                <c:pt idx="32">
                  <c:v>-1.0997953311010791E-2</c:v>
                </c:pt>
                <c:pt idx="33">
                  <c:v>-5.6786518349083992E-3</c:v>
                </c:pt>
                <c:pt idx="34">
                  <c:v>-1.7235718206079328E-2</c:v>
                </c:pt>
                <c:pt idx="35">
                  <c:v>1.1185184204044955E-2</c:v>
                </c:pt>
                <c:pt idx="36">
                  <c:v>-7.7414690468246066E-3</c:v>
                </c:pt>
                <c:pt idx="37">
                  <c:v>1.3207520586778343E-2</c:v>
                </c:pt>
                <c:pt idx="38">
                  <c:v>6.1819669569337585E-4</c:v>
                </c:pt>
                <c:pt idx="39">
                  <c:v>-3.6533047406969283E-3</c:v>
                </c:pt>
                <c:pt idx="40">
                  <c:v>-2.9817149476400445E-3</c:v>
                </c:pt>
                <c:pt idx="41">
                  <c:v>8.8569485058608254E-3</c:v>
                </c:pt>
                <c:pt idx="42">
                  <c:v>1.035766510982403E-2</c:v>
                </c:pt>
                <c:pt idx="43">
                  <c:v>-3.1727703777718963E-3</c:v>
                </c:pt>
                <c:pt idx="44">
                  <c:v>-9.3567171004693209E-3</c:v>
                </c:pt>
                <c:pt idx="45">
                  <c:v>-1.0132217155092667E-2</c:v>
                </c:pt>
                <c:pt idx="46">
                  <c:v>1.9674720817111996E-2</c:v>
                </c:pt>
                <c:pt idx="47">
                  <c:v>1.1074557168453724E-2</c:v>
                </c:pt>
                <c:pt idx="48">
                  <c:v>-2.0974845239963194E-2</c:v>
                </c:pt>
                <c:pt idx="49">
                  <c:v>-9.3850916537713928E-3</c:v>
                </c:pt>
                <c:pt idx="50">
                  <c:v>1.0811114919016238E-2</c:v>
                </c:pt>
                <c:pt idx="51">
                  <c:v>-2.9543230847641551E-2</c:v>
                </c:pt>
                <c:pt idx="52">
                  <c:v>2.7469408349114488E-3</c:v>
                </c:pt>
                <c:pt idx="53">
                  <c:v>2.823767417278979E-2</c:v>
                </c:pt>
                <c:pt idx="54">
                  <c:v>3.8174109375783086E-3</c:v>
                </c:pt>
                <c:pt idx="55">
                  <c:v>-1.4121130768297744E-2</c:v>
                </c:pt>
                <c:pt idx="56">
                  <c:v>-1.1176762475420449E-2</c:v>
                </c:pt>
                <c:pt idx="57">
                  <c:v>8.9446698669367053E-3</c:v>
                </c:pt>
                <c:pt idx="58">
                  <c:v>2.7726944726587121E-3</c:v>
                </c:pt>
                <c:pt idx="59">
                  <c:v>-2.1291769802273004E-3</c:v>
                </c:pt>
                <c:pt idx="60">
                  <c:v>-3.7442474315445215E-3</c:v>
                </c:pt>
                <c:pt idx="61">
                  <c:v>3.0176124833626327E-3</c:v>
                </c:pt>
                <c:pt idx="62">
                  <c:v>-3.4361849934834571E-3</c:v>
                </c:pt>
                <c:pt idx="63">
                  <c:v>-1.7002061321654972E-2</c:v>
                </c:pt>
                <c:pt idx="64">
                  <c:v>-1.051992331436251E-2</c:v>
                </c:pt>
                <c:pt idx="65">
                  <c:v>3.1140217171476761E-3</c:v>
                </c:pt>
                <c:pt idx="66">
                  <c:v>1.3793458899152899E-2</c:v>
                </c:pt>
                <c:pt idx="67">
                  <c:v>3.479145893330331E-3</c:v>
                </c:pt>
                <c:pt idx="68">
                  <c:v>5.6760929383637845E-2</c:v>
                </c:pt>
                <c:pt idx="69">
                  <c:v>-3.067437480542356E-3</c:v>
                </c:pt>
                <c:pt idx="70">
                  <c:v>-5.0831739250587361E-3</c:v>
                </c:pt>
                <c:pt idx="71">
                  <c:v>-2.0271256156645042E-2</c:v>
                </c:pt>
                <c:pt idx="72">
                  <c:v>1.422353555978256E-3</c:v>
                </c:pt>
                <c:pt idx="73">
                  <c:v>-8.842249219137949E-3</c:v>
                </c:pt>
                <c:pt idx="74">
                  <c:v>-9.1660727080170729E-3</c:v>
                </c:pt>
                <c:pt idx="75">
                  <c:v>1.7767775715953033E-2</c:v>
                </c:pt>
                <c:pt idx="76">
                  <c:v>-2.2641539925546392E-2</c:v>
                </c:pt>
                <c:pt idx="77">
                  <c:v>1.2373990732945212E-4</c:v>
                </c:pt>
                <c:pt idx="78">
                  <c:v>-1.5358523425870463E-3</c:v>
                </c:pt>
                <c:pt idx="79">
                  <c:v>-5.288657592190573E-3</c:v>
                </c:pt>
                <c:pt idx="80">
                  <c:v>-9.0680980981265469E-3</c:v>
                </c:pt>
                <c:pt idx="81">
                  <c:v>1.6633001117650877E-2</c:v>
                </c:pt>
                <c:pt idx="82">
                  <c:v>1.3610717910349641E-2</c:v>
                </c:pt>
                <c:pt idx="83">
                  <c:v>1.292209932687232E-2</c:v>
                </c:pt>
                <c:pt idx="84">
                  <c:v>-7.7258067849236764E-3</c:v>
                </c:pt>
                <c:pt idx="85">
                  <c:v>1.7057466487342583E-2</c:v>
                </c:pt>
                <c:pt idx="86">
                  <c:v>7.3790585245859207E-3</c:v>
                </c:pt>
                <c:pt idx="87">
                  <c:v>-5.2444789665330727E-3</c:v>
                </c:pt>
                <c:pt idx="88">
                  <c:v>-1.0696055088548947E-2</c:v>
                </c:pt>
                <c:pt idx="89">
                  <c:v>-1.7660114088136482E-2</c:v>
                </c:pt>
                <c:pt idx="90">
                  <c:v>2.0637754553011749E-2</c:v>
                </c:pt>
                <c:pt idx="91">
                  <c:v>-4.7231949215420684E-4</c:v>
                </c:pt>
                <c:pt idx="92">
                  <c:v>5.7489185759491031E-3</c:v>
                </c:pt>
                <c:pt idx="93">
                  <c:v>1.0829335549036895E-2</c:v>
                </c:pt>
                <c:pt idx="94">
                  <c:v>4.6154758431599862E-3</c:v>
                </c:pt>
                <c:pt idx="95">
                  <c:v>-8.3934401173197046E-3</c:v>
                </c:pt>
                <c:pt idx="96">
                  <c:v>-3.7167647652776685E-3</c:v>
                </c:pt>
                <c:pt idx="97">
                  <c:v>-1.1944039277682599E-2</c:v>
                </c:pt>
                <c:pt idx="98">
                  <c:v>1.7678726675738877E-2</c:v>
                </c:pt>
                <c:pt idx="99">
                  <c:v>1.5241592861769026E-2</c:v>
                </c:pt>
                <c:pt idx="100">
                  <c:v>-1.3455358052931916E-2</c:v>
                </c:pt>
                <c:pt idx="101">
                  <c:v>-1.909452810736648E-2</c:v>
                </c:pt>
                <c:pt idx="102">
                  <c:v>8.3868808262791503E-3</c:v>
                </c:pt>
                <c:pt idx="103">
                  <c:v>-7.5355262413474549E-3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C-4D7D-96C9-4044F7FEF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32944"/>
        <c:axId val="576528784"/>
      </c:scatterChart>
      <c:valAx>
        <c:axId val="57653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76528784"/>
        <c:crosses val="autoZero"/>
        <c:crossBetween val="midCat"/>
      </c:valAx>
      <c:valAx>
        <c:axId val="57652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532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MSFT!$J$3:$J$106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MSFT!$I$3:$I$106</c:f>
              <c:numCache>
                <c:formatCode>0.000%</c:formatCode>
                <c:ptCount val="104"/>
                <c:pt idx="0">
                  <c:v>2.2072926292331874E-2</c:v>
                </c:pt>
                <c:pt idx="1">
                  <c:v>2.653948719385717E-2</c:v>
                </c:pt>
                <c:pt idx="2">
                  <c:v>5.321197002087108E-2</c:v>
                </c:pt>
                <c:pt idx="3">
                  <c:v>1.7598386358574063E-3</c:v>
                </c:pt>
                <c:pt idx="4">
                  <c:v>2.2390583174025182E-2</c:v>
                </c:pt>
                <c:pt idx="5">
                  <c:v>-5.4732019290222686E-4</c:v>
                </c:pt>
                <c:pt idx="6">
                  <c:v>-5.7484132128543695E-3</c:v>
                </c:pt>
                <c:pt idx="7">
                  <c:v>1.3158060264270863E-2</c:v>
                </c:pt>
                <c:pt idx="8">
                  <c:v>-6.4368788425088613E-3</c:v>
                </c:pt>
                <c:pt idx="9">
                  <c:v>-2.5572443638179322E-2</c:v>
                </c:pt>
                <c:pt idx="10">
                  <c:v>1.8292018558328439E-2</c:v>
                </c:pt>
                <c:pt idx="11">
                  <c:v>3.0171120274444917E-3</c:v>
                </c:pt>
                <c:pt idx="12">
                  <c:v>2.7602172843453846E-3</c:v>
                </c:pt>
                <c:pt idx="13">
                  <c:v>3.2336776006460862E-3</c:v>
                </c:pt>
                <c:pt idx="14">
                  <c:v>-6.7975184394267552E-3</c:v>
                </c:pt>
                <c:pt idx="15">
                  <c:v>3.876858559778755E-2</c:v>
                </c:pt>
                <c:pt idx="16">
                  <c:v>3.3099208124413677E-3</c:v>
                </c:pt>
                <c:pt idx="17">
                  <c:v>-1.965066378707259E-2</c:v>
                </c:pt>
                <c:pt idx="18">
                  <c:v>4.9278785238079824E-3</c:v>
                </c:pt>
                <c:pt idx="19">
                  <c:v>2.2213179050809835E-2</c:v>
                </c:pt>
                <c:pt idx="20">
                  <c:v>9.3890240648866249E-3</c:v>
                </c:pt>
                <c:pt idx="21">
                  <c:v>-2.149651053227292E-2</c:v>
                </c:pt>
                <c:pt idx="22">
                  <c:v>4.5507186532506377E-2</c:v>
                </c:pt>
                <c:pt idx="23">
                  <c:v>4.9519909259392826E-3</c:v>
                </c:pt>
                <c:pt idx="24">
                  <c:v>1.4703823414578635E-2</c:v>
                </c:pt>
                <c:pt idx="25">
                  <c:v>-1.7763439323931794E-2</c:v>
                </c:pt>
                <c:pt idx="26">
                  <c:v>1.0878040030127796E-2</c:v>
                </c:pt>
                <c:pt idx="27">
                  <c:v>-2.6224218581722683E-3</c:v>
                </c:pt>
                <c:pt idx="28">
                  <c:v>2.6874903669677099E-4</c:v>
                </c:pt>
                <c:pt idx="29">
                  <c:v>4.8070857128584027E-2</c:v>
                </c:pt>
                <c:pt idx="30">
                  <c:v>-3.2299943728942543E-2</c:v>
                </c:pt>
                <c:pt idx="31">
                  <c:v>4.6228063319207003E-3</c:v>
                </c:pt>
                <c:pt idx="32">
                  <c:v>9.29671356732404E-3</c:v>
                </c:pt>
                <c:pt idx="33">
                  <c:v>5.6793297948433963E-3</c:v>
                </c:pt>
                <c:pt idx="34">
                  <c:v>-6.2511473684044756E-3</c:v>
                </c:pt>
                <c:pt idx="35">
                  <c:v>1.0025932608152327E-2</c:v>
                </c:pt>
                <c:pt idx="36">
                  <c:v>-1.4685871923228761E-3</c:v>
                </c:pt>
                <c:pt idx="37">
                  <c:v>1.1203392263507965E-3</c:v>
                </c:pt>
                <c:pt idx="38">
                  <c:v>1.2974737522235201E-2</c:v>
                </c:pt>
                <c:pt idx="39">
                  <c:v>-3.3466043056717587E-3</c:v>
                </c:pt>
                <c:pt idx="40">
                  <c:v>-1.172246431075781E-2</c:v>
                </c:pt>
                <c:pt idx="41">
                  <c:v>2.1737942692061279E-2</c:v>
                </c:pt>
                <c:pt idx="42">
                  <c:v>3.0424089886035423E-2</c:v>
                </c:pt>
                <c:pt idx="43">
                  <c:v>7.2202170702080218E-3</c:v>
                </c:pt>
                <c:pt idx="44">
                  <c:v>-9.6432783058899921E-3</c:v>
                </c:pt>
                <c:pt idx="45">
                  <c:v>-1.0773728394330297E-2</c:v>
                </c:pt>
                <c:pt idx="46">
                  <c:v>3.8759368904042441E-2</c:v>
                </c:pt>
                <c:pt idx="47">
                  <c:v>2.4996066820216895E-2</c:v>
                </c:pt>
                <c:pt idx="48">
                  <c:v>-2.0820865623270617E-2</c:v>
                </c:pt>
                <c:pt idx="49">
                  <c:v>-5.3082009068322724E-3</c:v>
                </c:pt>
                <c:pt idx="50">
                  <c:v>1.6567934667613877E-2</c:v>
                </c:pt>
                <c:pt idx="51">
                  <c:v>-3.2781835123908712E-2</c:v>
                </c:pt>
                <c:pt idx="52">
                  <c:v>6.913617997024126E-3</c:v>
                </c:pt>
                <c:pt idx="53">
                  <c:v>4.7021915375307768E-2</c:v>
                </c:pt>
                <c:pt idx="54">
                  <c:v>1.3002057844904746E-2</c:v>
                </c:pt>
                <c:pt idx="55">
                  <c:v>-1.0973990937361441E-2</c:v>
                </c:pt>
                <c:pt idx="56">
                  <c:v>-5.7388103694952551E-3</c:v>
                </c:pt>
                <c:pt idx="57">
                  <c:v>-3.2557934191771052E-3</c:v>
                </c:pt>
                <c:pt idx="58">
                  <c:v>-8.9805937196715943E-4</c:v>
                </c:pt>
                <c:pt idx="59">
                  <c:v>9.1390182343509367E-3</c:v>
                </c:pt>
                <c:pt idx="60">
                  <c:v>1.4622948459372915E-2</c:v>
                </c:pt>
                <c:pt idx="61">
                  <c:v>-2.4364817804178125E-4</c:v>
                </c:pt>
                <c:pt idx="62">
                  <c:v>1.7200845038036525E-2</c:v>
                </c:pt>
                <c:pt idx="63">
                  <c:v>-1.2722102233856029E-2</c:v>
                </c:pt>
                <c:pt idx="64">
                  <c:v>2.8423556758977247E-4</c:v>
                </c:pt>
                <c:pt idx="65">
                  <c:v>1.9468994957726887E-2</c:v>
                </c:pt>
                <c:pt idx="66">
                  <c:v>1.8797583185968476E-2</c:v>
                </c:pt>
                <c:pt idx="67">
                  <c:v>1.6207419261198192E-2</c:v>
                </c:pt>
                <c:pt idx="68">
                  <c:v>6.2618444177289942E-2</c:v>
                </c:pt>
                <c:pt idx="69">
                  <c:v>3.0544018063776894E-3</c:v>
                </c:pt>
                <c:pt idx="70">
                  <c:v>-4.1320252016850429E-3</c:v>
                </c:pt>
                <c:pt idx="71">
                  <c:v>-1.8480982057817542E-2</c:v>
                </c:pt>
                <c:pt idx="72">
                  <c:v>1.4557602730941213E-2</c:v>
                </c:pt>
                <c:pt idx="73">
                  <c:v>1.1060546108859952E-2</c:v>
                </c:pt>
                <c:pt idx="74">
                  <c:v>-2.1505648962387228E-3</c:v>
                </c:pt>
                <c:pt idx="75">
                  <c:v>3.0974350547829561E-2</c:v>
                </c:pt>
                <c:pt idx="76">
                  <c:v>-1.6427396847326428E-2</c:v>
                </c:pt>
                <c:pt idx="77">
                  <c:v>-6.9147028462711682E-4</c:v>
                </c:pt>
                <c:pt idx="78">
                  <c:v>2.9925895032287028E-2</c:v>
                </c:pt>
                <c:pt idx="79">
                  <c:v>1.4903635990338889E-2</c:v>
                </c:pt>
                <c:pt idx="80">
                  <c:v>3.3849421465924636E-3</c:v>
                </c:pt>
                <c:pt idx="81">
                  <c:v>4.4043451179833978E-2</c:v>
                </c:pt>
                <c:pt idx="82">
                  <c:v>-2.5355327476614221E-2</c:v>
                </c:pt>
                <c:pt idx="83">
                  <c:v>-4.0397185607228894E-2</c:v>
                </c:pt>
                <c:pt idx="84">
                  <c:v>4.2112786312388753E-2</c:v>
                </c:pt>
                <c:pt idx="85">
                  <c:v>2.5959328143141086E-2</c:v>
                </c:pt>
                <c:pt idx="86">
                  <c:v>-1.1972431211145228E-2</c:v>
                </c:pt>
                <c:pt idx="87">
                  <c:v>3.6249012271891257E-2</c:v>
                </c:pt>
                <c:pt idx="88">
                  <c:v>-2.1432244594495865E-2</c:v>
                </c:pt>
                <c:pt idx="89">
                  <c:v>-7.9733994064347252E-2</c:v>
                </c:pt>
                <c:pt idx="90">
                  <c:v>4.5629845283136981E-2</c:v>
                </c:pt>
                <c:pt idx="91">
                  <c:v>-1.268704790965073E-2</c:v>
                </c:pt>
                <c:pt idx="92">
                  <c:v>3.0264386092816582E-2</c:v>
                </c:pt>
                <c:pt idx="93">
                  <c:v>1.9269678248335805E-2</c:v>
                </c:pt>
                <c:pt idx="94">
                  <c:v>7.2700490787049052E-3</c:v>
                </c:pt>
                <c:pt idx="95">
                  <c:v>-8.2671516380171031E-3</c:v>
                </c:pt>
                <c:pt idx="96">
                  <c:v>2.5261171498253143E-2</c:v>
                </c:pt>
                <c:pt idx="97">
                  <c:v>-1.5142365535927979E-2</c:v>
                </c:pt>
                <c:pt idx="98">
                  <c:v>2.3754414067008962E-2</c:v>
                </c:pt>
                <c:pt idx="99">
                  <c:v>2.326824675096921E-2</c:v>
                </c:pt>
                <c:pt idx="100">
                  <c:v>6.8879780971792337E-3</c:v>
                </c:pt>
                <c:pt idx="101">
                  <c:v>-1.6211712769698124E-2</c:v>
                </c:pt>
                <c:pt idx="102">
                  <c:v>1.3579472290871472E-3</c:v>
                </c:pt>
                <c:pt idx="103">
                  <c:v>-1.9372648239889767E-2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0-4577-931E-489D7FF39DB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MSFT!$J$3:$J$106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MSFT!$B$134:$B$237</c:f>
              <c:numCache>
                <c:formatCode>General</c:formatCode>
                <c:ptCount val="104"/>
                <c:pt idx="0">
                  <c:v>1.7982876468959595E-2</c:v>
                </c:pt>
                <c:pt idx="1">
                  <c:v>2.0252710609562137E-2</c:v>
                </c:pt>
                <c:pt idx="2">
                  <c:v>1.0648920687493329E-2</c:v>
                </c:pt>
                <c:pt idx="3">
                  <c:v>3.2839172671352734E-3</c:v>
                </c:pt>
                <c:pt idx="4">
                  <c:v>8.7298409538304755E-3</c:v>
                </c:pt>
                <c:pt idx="5">
                  <c:v>4.5736529692077732E-3</c:v>
                </c:pt>
                <c:pt idx="6">
                  <c:v>3.8939614150901906E-3</c:v>
                </c:pt>
                <c:pt idx="7">
                  <c:v>-3.4248901096179049E-3</c:v>
                </c:pt>
                <c:pt idx="8">
                  <c:v>9.4489714005943862E-3</c:v>
                </c:pt>
                <c:pt idx="9">
                  <c:v>-2.2102142716468723E-2</c:v>
                </c:pt>
                <c:pt idx="10">
                  <c:v>9.8014040582849841E-3</c:v>
                </c:pt>
                <c:pt idx="11">
                  <c:v>1.7091725320227652E-2</c:v>
                </c:pt>
                <c:pt idx="12">
                  <c:v>5.8852059310420717E-3</c:v>
                </c:pt>
                <c:pt idx="13">
                  <c:v>-3.3199994376861804E-3</c:v>
                </c:pt>
                <c:pt idx="14">
                  <c:v>-6.4667195956379514E-3</c:v>
                </c:pt>
                <c:pt idx="15">
                  <c:v>8.1298663103810034E-3</c:v>
                </c:pt>
                <c:pt idx="16">
                  <c:v>-3.507124396412379E-3</c:v>
                </c:pt>
                <c:pt idx="17">
                  <c:v>-1.72142374044503E-2</c:v>
                </c:pt>
                <c:pt idx="18">
                  <c:v>4.5317385574367319E-2</c:v>
                </c:pt>
                <c:pt idx="19">
                  <c:v>1.2734147245496036E-2</c:v>
                </c:pt>
                <c:pt idx="20">
                  <c:v>1.9554558297184572E-2</c:v>
                </c:pt>
                <c:pt idx="21">
                  <c:v>-6.7142615813968257E-3</c:v>
                </c:pt>
                <c:pt idx="22">
                  <c:v>3.7411146286841564E-2</c:v>
                </c:pt>
                <c:pt idx="23">
                  <c:v>3.1874178489580858E-3</c:v>
                </c:pt>
                <c:pt idx="24">
                  <c:v>6.5565062314051174E-3</c:v>
                </c:pt>
                <c:pt idx="25">
                  <c:v>-8.1533616003001026E-3</c:v>
                </c:pt>
                <c:pt idx="26">
                  <c:v>2.2371502182582999E-2</c:v>
                </c:pt>
                <c:pt idx="27">
                  <c:v>2.7275771432093998E-3</c:v>
                </c:pt>
                <c:pt idx="28">
                  <c:v>2.2098367865544017E-3</c:v>
                </c:pt>
                <c:pt idx="29">
                  <c:v>1.5066915789257618E-2</c:v>
                </c:pt>
                <c:pt idx="30">
                  <c:v>5.14845385139363E-3</c:v>
                </c:pt>
                <c:pt idx="31">
                  <c:v>1.2646039081073387E-2</c:v>
                </c:pt>
                <c:pt idx="32">
                  <c:v>2.0294666878334831E-2</c:v>
                </c:pt>
                <c:pt idx="33">
                  <c:v>1.1357981629751795E-2</c:v>
                </c:pt>
                <c:pt idx="34">
                  <c:v>1.0984570837674852E-2</c:v>
                </c:pt>
                <c:pt idx="35">
                  <c:v>-1.1592515958926295E-3</c:v>
                </c:pt>
                <c:pt idx="36">
                  <c:v>6.2728818545017308E-3</c:v>
                </c:pt>
                <c:pt idx="37">
                  <c:v>-1.2087181360427546E-2</c:v>
                </c:pt>
                <c:pt idx="38">
                  <c:v>1.2356540826541825E-2</c:v>
                </c:pt>
                <c:pt idx="39">
                  <c:v>3.0670043502516956E-4</c:v>
                </c:pt>
                <c:pt idx="40">
                  <c:v>-8.7407493631177658E-3</c:v>
                </c:pt>
                <c:pt idx="41">
                  <c:v>1.2880994186200454E-2</c:v>
                </c:pt>
                <c:pt idx="42">
                  <c:v>2.0066424776211393E-2</c:v>
                </c:pt>
                <c:pt idx="43">
                  <c:v>1.0392987447979918E-2</c:v>
                </c:pt>
                <c:pt idx="44">
                  <c:v>-2.8656120542067121E-4</c:v>
                </c:pt>
                <c:pt idx="45">
                  <c:v>-6.4151123923763143E-4</c:v>
                </c:pt>
                <c:pt idx="46">
                  <c:v>1.9084648086930445E-2</c:v>
                </c:pt>
                <c:pt idx="47">
                  <c:v>1.3921509651763172E-2</c:v>
                </c:pt>
                <c:pt idx="48">
                  <c:v>1.5397961669257748E-4</c:v>
                </c:pt>
                <c:pt idx="49">
                  <c:v>4.0768907469391205E-3</c:v>
                </c:pt>
                <c:pt idx="50">
                  <c:v>5.7568197485976394E-3</c:v>
                </c:pt>
                <c:pt idx="51">
                  <c:v>-3.2386042762671619E-3</c:v>
                </c:pt>
                <c:pt idx="52">
                  <c:v>4.1666771621126772E-3</c:v>
                </c:pt>
                <c:pt idx="53">
                  <c:v>1.8784241202517978E-2</c:v>
                </c:pt>
                <c:pt idx="54">
                  <c:v>9.1846469073264374E-3</c:v>
                </c:pt>
                <c:pt idx="55">
                  <c:v>3.147139830936303E-3</c:v>
                </c:pt>
                <c:pt idx="56">
                  <c:v>5.4379521059251933E-3</c:v>
                </c:pt>
                <c:pt idx="57">
                  <c:v>-1.220046328611381E-2</c:v>
                </c:pt>
                <c:pt idx="58">
                  <c:v>-3.6707538446258715E-3</c:v>
                </c:pt>
                <c:pt idx="59">
                  <c:v>1.1268195214578237E-2</c:v>
                </c:pt>
                <c:pt idx="60">
                  <c:v>1.8367195890917436E-2</c:v>
                </c:pt>
                <c:pt idx="61">
                  <c:v>-3.2612606614044141E-3</c:v>
                </c:pt>
                <c:pt idx="62">
                  <c:v>2.0637030031519982E-2</c:v>
                </c:pt>
                <c:pt idx="63">
                  <c:v>4.2799590877989416E-3</c:v>
                </c:pt>
                <c:pt idx="64">
                  <c:v>1.0804158881952283E-2</c:v>
                </c:pt>
                <c:pt idx="65">
                  <c:v>1.6354973240579211E-2</c:v>
                </c:pt>
                <c:pt idx="66">
                  <c:v>5.004124286815576E-3</c:v>
                </c:pt>
                <c:pt idx="67">
                  <c:v>1.2728273367867861E-2</c:v>
                </c:pt>
                <c:pt idx="68">
                  <c:v>5.8575147936520966E-3</c:v>
                </c:pt>
                <c:pt idx="69">
                  <c:v>6.1218392869200455E-3</c:v>
                </c:pt>
                <c:pt idx="70">
                  <c:v>9.5114872337369273E-4</c:v>
                </c:pt>
                <c:pt idx="71">
                  <c:v>1.7902740988274984E-3</c:v>
                </c:pt>
                <c:pt idx="72">
                  <c:v>1.3135249174962957E-2</c:v>
                </c:pt>
                <c:pt idx="73">
                  <c:v>1.9902795327997901E-2</c:v>
                </c:pt>
                <c:pt idx="74">
                  <c:v>7.0155078117783492E-3</c:v>
                </c:pt>
                <c:pt idx="75">
                  <c:v>1.320657483187653E-2</c:v>
                </c:pt>
                <c:pt idx="76">
                  <c:v>6.2141430782199636E-3</c:v>
                </c:pt>
                <c:pt idx="77">
                  <c:v>-8.1521019195656894E-4</c:v>
                </c:pt>
                <c:pt idx="78">
                  <c:v>3.1461747374874074E-2</c:v>
                </c:pt>
                <c:pt idx="79">
                  <c:v>2.0192293582529462E-2</c:v>
                </c:pt>
                <c:pt idx="80">
                  <c:v>1.2453040244719011E-2</c:v>
                </c:pt>
                <c:pt idx="81">
                  <c:v>2.7410450062183102E-2</c:v>
                </c:pt>
                <c:pt idx="82">
                  <c:v>-3.8966045386963861E-2</c:v>
                </c:pt>
                <c:pt idx="83">
                  <c:v>-5.3319284934101215E-2</c:v>
                </c:pt>
                <c:pt idx="84">
                  <c:v>4.9838593097312429E-2</c:v>
                </c:pt>
                <c:pt idx="85">
                  <c:v>8.9018616557985045E-3</c:v>
                </c:pt>
                <c:pt idx="86">
                  <c:v>-1.9351489735731149E-2</c:v>
                </c:pt>
                <c:pt idx="87">
                  <c:v>4.1493491238424329E-2</c:v>
                </c:pt>
                <c:pt idx="88">
                  <c:v>-1.0736189505946918E-2</c:v>
                </c:pt>
                <c:pt idx="89">
                  <c:v>-6.207387997621077E-2</c:v>
                </c:pt>
                <c:pt idx="90">
                  <c:v>2.4992090730125233E-2</c:v>
                </c:pt>
                <c:pt idx="91">
                  <c:v>-1.2214728417496523E-2</c:v>
                </c:pt>
                <c:pt idx="92">
                  <c:v>2.4515467516867478E-2</c:v>
                </c:pt>
                <c:pt idx="93">
                  <c:v>8.4403426992989104E-3</c:v>
                </c:pt>
                <c:pt idx="94">
                  <c:v>2.654573235544919E-3</c:v>
                </c:pt>
                <c:pt idx="95">
                  <c:v>1.2628847930260152E-4</c:v>
                </c:pt>
                <c:pt idx="96">
                  <c:v>2.8977936263530811E-2</c:v>
                </c:pt>
                <c:pt idx="97">
                  <c:v>-3.1983262582453787E-3</c:v>
                </c:pt>
                <c:pt idx="98">
                  <c:v>6.0756873912700855E-3</c:v>
                </c:pt>
                <c:pt idx="99">
                  <c:v>8.0266538892001839E-3</c:v>
                </c:pt>
                <c:pt idx="100">
                  <c:v>2.0343336150111149E-2</c:v>
                </c:pt>
                <c:pt idx="101">
                  <c:v>2.8828153376683542E-3</c:v>
                </c:pt>
                <c:pt idx="102">
                  <c:v>-7.0289335971920035E-3</c:v>
                </c:pt>
                <c:pt idx="103">
                  <c:v>-1.1837121998542312E-2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C0-4577-931E-489D7FF39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35824"/>
        <c:axId val="576537104"/>
      </c:scatterChart>
      <c:valAx>
        <c:axId val="57653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76537104"/>
        <c:crosses val="autoZero"/>
        <c:crossBetween val="midCat"/>
      </c:valAx>
      <c:valAx>
        <c:axId val="57653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76535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MSFT!$F$134:$F$237</c:f>
              <c:numCache>
                <c:formatCode>General</c:formatCode>
                <c:ptCount val="104"/>
                <c:pt idx="0">
                  <c:v>0.48076923076923078</c:v>
                </c:pt>
                <c:pt idx="1">
                  <c:v>1.4423076923076923</c:v>
                </c:pt>
                <c:pt idx="2">
                  <c:v>2.4038461538461537</c:v>
                </c:pt>
                <c:pt idx="3">
                  <c:v>3.3653846153846154</c:v>
                </c:pt>
                <c:pt idx="4">
                  <c:v>4.3269230769230766</c:v>
                </c:pt>
                <c:pt idx="5">
                  <c:v>5.2884615384615383</c:v>
                </c:pt>
                <c:pt idx="6">
                  <c:v>6.25</c:v>
                </c:pt>
                <c:pt idx="7">
                  <c:v>7.2115384615384617</c:v>
                </c:pt>
                <c:pt idx="8">
                  <c:v>8.1730769230769234</c:v>
                </c:pt>
                <c:pt idx="9">
                  <c:v>9.1346153846153832</c:v>
                </c:pt>
                <c:pt idx="10">
                  <c:v>10.096153846153845</c:v>
                </c:pt>
                <c:pt idx="11">
                  <c:v>11.057692307692307</c:v>
                </c:pt>
                <c:pt idx="12">
                  <c:v>12.019230769230768</c:v>
                </c:pt>
                <c:pt idx="13">
                  <c:v>12.98076923076923</c:v>
                </c:pt>
                <c:pt idx="14">
                  <c:v>13.942307692307692</c:v>
                </c:pt>
                <c:pt idx="15">
                  <c:v>14.903846153846153</c:v>
                </c:pt>
                <c:pt idx="16">
                  <c:v>15.865384615384615</c:v>
                </c:pt>
                <c:pt idx="17">
                  <c:v>16.826923076923077</c:v>
                </c:pt>
                <c:pt idx="18">
                  <c:v>17.788461538461537</c:v>
                </c:pt>
                <c:pt idx="19">
                  <c:v>18.75</c:v>
                </c:pt>
                <c:pt idx="20">
                  <c:v>19.71153846153846</c:v>
                </c:pt>
                <c:pt idx="21">
                  <c:v>20.673076923076923</c:v>
                </c:pt>
                <c:pt idx="22">
                  <c:v>21.634615384615383</c:v>
                </c:pt>
                <c:pt idx="23">
                  <c:v>22.596153846153847</c:v>
                </c:pt>
                <c:pt idx="24">
                  <c:v>23.557692307692307</c:v>
                </c:pt>
                <c:pt idx="25">
                  <c:v>24.51923076923077</c:v>
                </c:pt>
                <c:pt idx="26">
                  <c:v>25.48076923076923</c:v>
                </c:pt>
                <c:pt idx="27">
                  <c:v>26.442307692307693</c:v>
                </c:pt>
                <c:pt idx="28">
                  <c:v>27.403846153846153</c:v>
                </c:pt>
                <c:pt idx="29">
                  <c:v>28.365384615384617</c:v>
                </c:pt>
                <c:pt idx="30">
                  <c:v>29.326923076923077</c:v>
                </c:pt>
                <c:pt idx="31">
                  <c:v>30.28846153846154</c:v>
                </c:pt>
                <c:pt idx="32">
                  <c:v>31.25</c:v>
                </c:pt>
                <c:pt idx="33">
                  <c:v>32.21153846153846</c:v>
                </c:pt>
                <c:pt idx="34">
                  <c:v>33.173076923076927</c:v>
                </c:pt>
                <c:pt idx="35">
                  <c:v>34.134615384615387</c:v>
                </c:pt>
                <c:pt idx="36">
                  <c:v>35.096153846153847</c:v>
                </c:pt>
                <c:pt idx="37">
                  <c:v>36.057692307692314</c:v>
                </c:pt>
                <c:pt idx="38">
                  <c:v>37.019230769230774</c:v>
                </c:pt>
                <c:pt idx="39">
                  <c:v>37.980769230769234</c:v>
                </c:pt>
                <c:pt idx="40">
                  <c:v>38.942307692307693</c:v>
                </c:pt>
                <c:pt idx="41">
                  <c:v>39.90384615384616</c:v>
                </c:pt>
                <c:pt idx="42">
                  <c:v>40.86538461538462</c:v>
                </c:pt>
                <c:pt idx="43">
                  <c:v>41.82692307692308</c:v>
                </c:pt>
                <c:pt idx="44">
                  <c:v>42.78846153846154</c:v>
                </c:pt>
                <c:pt idx="45">
                  <c:v>43.750000000000007</c:v>
                </c:pt>
                <c:pt idx="46">
                  <c:v>44.711538461538467</c:v>
                </c:pt>
                <c:pt idx="47">
                  <c:v>45.673076923076927</c:v>
                </c:pt>
                <c:pt idx="48">
                  <c:v>46.634615384615387</c:v>
                </c:pt>
                <c:pt idx="49">
                  <c:v>47.596153846153847</c:v>
                </c:pt>
                <c:pt idx="50">
                  <c:v>48.557692307692314</c:v>
                </c:pt>
                <c:pt idx="51">
                  <c:v>49.519230769230774</c:v>
                </c:pt>
                <c:pt idx="52">
                  <c:v>50.480769230769234</c:v>
                </c:pt>
                <c:pt idx="53">
                  <c:v>51.442307692307693</c:v>
                </c:pt>
                <c:pt idx="54">
                  <c:v>52.40384615384616</c:v>
                </c:pt>
                <c:pt idx="55">
                  <c:v>53.36538461538462</c:v>
                </c:pt>
                <c:pt idx="56">
                  <c:v>54.32692307692308</c:v>
                </c:pt>
                <c:pt idx="57">
                  <c:v>55.28846153846154</c:v>
                </c:pt>
                <c:pt idx="58">
                  <c:v>56.250000000000007</c:v>
                </c:pt>
                <c:pt idx="59">
                  <c:v>57.211538461538467</c:v>
                </c:pt>
                <c:pt idx="60">
                  <c:v>58.173076923076927</c:v>
                </c:pt>
                <c:pt idx="61">
                  <c:v>59.134615384615387</c:v>
                </c:pt>
                <c:pt idx="62">
                  <c:v>60.096153846153854</c:v>
                </c:pt>
                <c:pt idx="63">
                  <c:v>61.057692307692314</c:v>
                </c:pt>
                <c:pt idx="64">
                  <c:v>62.019230769230774</c:v>
                </c:pt>
                <c:pt idx="65">
                  <c:v>62.980769230769234</c:v>
                </c:pt>
                <c:pt idx="66">
                  <c:v>63.942307692307693</c:v>
                </c:pt>
                <c:pt idx="67">
                  <c:v>64.903846153846146</c:v>
                </c:pt>
                <c:pt idx="68">
                  <c:v>65.865384615384613</c:v>
                </c:pt>
                <c:pt idx="69">
                  <c:v>66.82692307692308</c:v>
                </c:pt>
                <c:pt idx="70">
                  <c:v>67.788461538461533</c:v>
                </c:pt>
                <c:pt idx="71">
                  <c:v>68.75</c:v>
                </c:pt>
                <c:pt idx="72">
                  <c:v>69.711538461538453</c:v>
                </c:pt>
                <c:pt idx="73">
                  <c:v>70.67307692307692</c:v>
                </c:pt>
                <c:pt idx="74">
                  <c:v>71.634615384615387</c:v>
                </c:pt>
                <c:pt idx="75">
                  <c:v>72.59615384615384</c:v>
                </c:pt>
                <c:pt idx="76">
                  <c:v>73.557692307692307</c:v>
                </c:pt>
                <c:pt idx="77">
                  <c:v>74.519230769230774</c:v>
                </c:pt>
                <c:pt idx="78">
                  <c:v>75.480769230769226</c:v>
                </c:pt>
                <c:pt idx="79">
                  <c:v>76.442307692307693</c:v>
                </c:pt>
                <c:pt idx="80">
                  <c:v>77.403846153846146</c:v>
                </c:pt>
                <c:pt idx="81">
                  <c:v>78.365384615384613</c:v>
                </c:pt>
                <c:pt idx="82">
                  <c:v>79.32692307692308</c:v>
                </c:pt>
                <c:pt idx="83">
                  <c:v>80.288461538461533</c:v>
                </c:pt>
                <c:pt idx="84">
                  <c:v>81.25</c:v>
                </c:pt>
                <c:pt idx="85">
                  <c:v>82.211538461538453</c:v>
                </c:pt>
                <c:pt idx="86">
                  <c:v>83.17307692307692</c:v>
                </c:pt>
                <c:pt idx="87">
                  <c:v>84.134615384615387</c:v>
                </c:pt>
                <c:pt idx="88">
                  <c:v>85.09615384615384</c:v>
                </c:pt>
                <c:pt idx="89">
                  <c:v>86.057692307692307</c:v>
                </c:pt>
                <c:pt idx="90">
                  <c:v>87.019230769230774</c:v>
                </c:pt>
                <c:pt idx="91">
                  <c:v>87.980769230769226</c:v>
                </c:pt>
                <c:pt idx="92">
                  <c:v>88.942307692307693</c:v>
                </c:pt>
                <c:pt idx="93">
                  <c:v>89.903846153846146</c:v>
                </c:pt>
                <c:pt idx="94">
                  <c:v>90.865384615384613</c:v>
                </c:pt>
                <c:pt idx="95">
                  <c:v>91.82692307692308</c:v>
                </c:pt>
                <c:pt idx="96">
                  <c:v>92.788461538461533</c:v>
                </c:pt>
                <c:pt idx="97">
                  <c:v>93.75</c:v>
                </c:pt>
                <c:pt idx="98">
                  <c:v>94.711538461538453</c:v>
                </c:pt>
                <c:pt idx="99">
                  <c:v>95.67307692307692</c:v>
                </c:pt>
                <c:pt idx="100">
                  <c:v>96.634615384615387</c:v>
                </c:pt>
                <c:pt idx="101">
                  <c:v>97.59615384615384</c:v>
                </c:pt>
                <c:pt idx="102">
                  <c:v>98.557692307692307</c:v>
                </c:pt>
                <c:pt idx="103">
                  <c:v>99.519230769230774</c:v>
                </c:pt>
              </c:numCache>
            </c:numRef>
          </c:xVal>
          <c:yVal>
            <c:numRef>
              <c:f>MSFT!$G$134:$G$237</c:f>
              <c:numCache>
                <c:formatCode>General</c:formatCode>
                <c:ptCount val="104"/>
                <c:pt idx="0">
                  <c:v>-7.9733994064347252E-2</c:v>
                </c:pt>
                <c:pt idx="1">
                  <c:v>-4.0397185607228894E-2</c:v>
                </c:pt>
                <c:pt idx="2">
                  <c:v>-3.2781835123908712E-2</c:v>
                </c:pt>
                <c:pt idx="3">
                  <c:v>-3.2299943728942543E-2</c:v>
                </c:pt>
                <c:pt idx="4">
                  <c:v>-2.5572443638179322E-2</c:v>
                </c:pt>
                <c:pt idx="5">
                  <c:v>-2.5355327476614221E-2</c:v>
                </c:pt>
                <c:pt idx="6">
                  <c:v>-2.149651053227292E-2</c:v>
                </c:pt>
                <c:pt idx="7">
                  <c:v>-2.1432244594495865E-2</c:v>
                </c:pt>
                <c:pt idx="8">
                  <c:v>-2.0820865623270617E-2</c:v>
                </c:pt>
                <c:pt idx="9">
                  <c:v>-1.965066378707259E-2</c:v>
                </c:pt>
                <c:pt idx="10">
                  <c:v>-1.9372648239889767E-2</c:v>
                </c:pt>
                <c:pt idx="11">
                  <c:v>-1.8480982057817542E-2</c:v>
                </c:pt>
                <c:pt idx="12">
                  <c:v>-1.7763439323931794E-2</c:v>
                </c:pt>
                <c:pt idx="13">
                  <c:v>-1.6427396847326428E-2</c:v>
                </c:pt>
                <c:pt idx="14">
                  <c:v>-1.6211712769698124E-2</c:v>
                </c:pt>
                <c:pt idx="15">
                  <c:v>-1.5142365535927979E-2</c:v>
                </c:pt>
                <c:pt idx="16">
                  <c:v>-1.2722102233856029E-2</c:v>
                </c:pt>
                <c:pt idx="17">
                  <c:v>-1.268704790965073E-2</c:v>
                </c:pt>
                <c:pt idx="18">
                  <c:v>-1.1972431211145228E-2</c:v>
                </c:pt>
                <c:pt idx="19">
                  <c:v>-1.172246431075781E-2</c:v>
                </c:pt>
                <c:pt idx="20">
                  <c:v>-1.0973990937361441E-2</c:v>
                </c:pt>
                <c:pt idx="21">
                  <c:v>-1.0773728394330297E-2</c:v>
                </c:pt>
                <c:pt idx="22">
                  <c:v>-9.6432783058899921E-3</c:v>
                </c:pt>
                <c:pt idx="23">
                  <c:v>-8.2671516380171031E-3</c:v>
                </c:pt>
                <c:pt idx="24">
                  <c:v>-6.7975184394267552E-3</c:v>
                </c:pt>
                <c:pt idx="25">
                  <c:v>-6.4368788425088613E-3</c:v>
                </c:pt>
                <c:pt idx="26">
                  <c:v>-6.2511473684044756E-3</c:v>
                </c:pt>
                <c:pt idx="27">
                  <c:v>-5.7484132128543695E-3</c:v>
                </c:pt>
                <c:pt idx="28">
                  <c:v>-5.7388103694952551E-3</c:v>
                </c:pt>
                <c:pt idx="29">
                  <c:v>-5.3082009068322724E-3</c:v>
                </c:pt>
                <c:pt idx="30">
                  <c:v>-4.1320252016850429E-3</c:v>
                </c:pt>
                <c:pt idx="31">
                  <c:v>-3.3466043056717587E-3</c:v>
                </c:pt>
                <c:pt idx="32">
                  <c:v>-3.2557934191771052E-3</c:v>
                </c:pt>
                <c:pt idx="33">
                  <c:v>-2.6224218581722683E-3</c:v>
                </c:pt>
                <c:pt idx="34">
                  <c:v>-2.1505648962387228E-3</c:v>
                </c:pt>
                <c:pt idx="35">
                  <c:v>-1.4685871923228761E-3</c:v>
                </c:pt>
                <c:pt idx="36">
                  <c:v>-8.9805937196715943E-4</c:v>
                </c:pt>
                <c:pt idx="37">
                  <c:v>-6.9147028462711682E-4</c:v>
                </c:pt>
                <c:pt idx="38">
                  <c:v>-5.4732019290222686E-4</c:v>
                </c:pt>
                <c:pt idx="39">
                  <c:v>-2.4364817804178125E-4</c:v>
                </c:pt>
                <c:pt idx="40">
                  <c:v>2.6874903669677099E-4</c:v>
                </c:pt>
                <c:pt idx="41">
                  <c:v>2.8423556758977247E-4</c:v>
                </c:pt>
                <c:pt idx="42">
                  <c:v>1.1203392263507965E-3</c:v>
                </c:pt>
                <c:pt idx="43">
                  <c:v>1.3579472290871472E-3</c:v>
                </c:pt>
                <c:pt idx="44">
                  <c:v>1.7598386358574063E-3</c:v>
                </c:pt>
                <c:pt idx="45">
                  <c:v>2.7602172843453846E-3</c:v>
                </c:pt>
                <c:pt idx="46">
                  <c:v>3.0171120274444917E-3</c:v>
                </c:pt>
                <c:pt idx="47">
                  <c:v>3.0544018063776894E-3</c:v>
                </c:pt>
                <c:pt idx="48">
                  <c:v>3.2336776006460862E-3</c:v>
                </c:pt>
                <c:pt idx="49">
                  <c:v>3.3099208124413677E-3</c:v>
                </c:pt>
                <c:pt idx="50">
                  <c:v>3.3849421465924636E-3</c:v>
                </c:pt>
                <c:pt idx="51">
                  <c:v>4.6228063319207003E-3</c:v>
                </c:pt>
                <c:pt idx="52">
                  <c:v>4.9278785238079824E-3</c:v>
                </c:pt>
                <c:pt idx="53">
                  <c:v>4.9519909259392826E-3</c:v>
                </c:pt>
                <c:pt idx="54">
                  <c:v>5.6793297948433963E-3</c:v>
                </c:pt>
                <c:pt idx="55">
                  <c:v>6.8879780971792337E-3</c:v>
                </c:pt>
                <c:pt idx="56">
                  <c:v>6.913617997024126E-3</c:v>
                </c:pt>
                <c:pt idx="57">
                  <c:v>7.2202170702080218E-3</c:v>
                </c:pt>
                <c:pt idx="58">
                  <c:v>7.2700490787049052E-3</c:v>
                </c:pt>
                <c:pt idx="59">
                  <c:v>9.1390182343509367E-3</c:v>
                </c:pt>
                <c:pt idx="60">
                  <c:v>9.29671356732404E-3</c:v>
                </c:pt>
                <c:pt idx="61">
                  <c:v>9.3890240648866249E-3</c:v>
                </c:pt>
                <c:pt idx="62">
                  <c:v>1.0025932608152327E-2</c:v>
                </c:pt>
                <c:pt idx="63">
                  <c:v>1.0878040030127796E-2</c:v>
                </c:pt>
                <c:pt idx="64">
                  <c:v>1.1060546108859952E-2</c:v>
                </c:pt>
                <c:pt idx="65">
                  <c:v>1.2974737522235201E-2</c:v>
                </c:pt>
                <c:pt idx="66">
                  <c:v>1.3002057844904746E-2</c:v>
                </c:pt>
                <c:pt idx="67">
                  <c:v>1.3158060264270863E-2</c:v>
                </c:pt>
                <c:pt idx="68">
                  <c:v>1.4557602730941213E-2</c:v>
                </c:pt>
                <c:pt idx="69">
                  <c:v>1.4622948459372915E-2</c:v>
                </c:pt>
                <c:pt idx="70">
                  <c:v>1.4703823414578635E-2</c:v>
                </c:pt>
                <c:pt idx="71">
                  <c:v>1.4903635990338889E-2</c:v>
                </c:pt>
                <c:pt idx="72">
                  <c:v>1.6207419261198192E-2</c:v>
                </c:pt>
                <c:pt idx="73">
                  <c:v>1.6567934667613877E-2</c:v>
                </c:pt>
                <c:pt idx="74">
                  <c:v>1.7200845038036525E-2</c:v>
                </c:pt>
                <c:pt idx="75">
                  <c:v>1.8292018558328439E-2</c:v>
                </c:pt>
                <c:pt idx="76">
                  <c:v>1.8797583185968476E-2</c:v>
                </c:pt>
                <c:pt idx="77">
                  <c:v>1.9269678248335805E-2</c:v>
                </c:pt>
                <c:pt idx="78">
                  <c:v>1.9468994957726887E-2</c:v>
                </c:pt>
                <c:pt idx="79">
                  <c:v>2.1737942692061279E-2</c:v>
                </c:pt>
                <c:pt idx="80">
                  <c:v>2.2072926292331874E-2</c:v>
                </c:pt>
                <c:pt idx="81">
                  <c:v>2.2213179050809835E-2</c:v>
                </c:pt>
                <c:pt idx="82">
                  <c:v>2.2390583174025182E-2</c:v>
                </c:pt>
                <c:pt idx="83">
                  <c:v>2.326824675096921E-2</c:v>
                </c:pt>
                <c:pt idx="84">
                  <c:v>2.3754414067008962E-2</c:v>
                </c:pt>
                <c:pt idx="85">
                  <c:v>2.4996066820216895E-2</c:v>
                </c:pt>
                <c:pt idx="86">
                  <c:v>2.5261171498253143E-2</c:v>
                </c:pt>
                <c:pt idx="87">
                  <c:v>2.5959328143141086E-2</c:v>
                </c:pt>
                <c:pt idx="88">
                  <c:v>2.653948719385717E-2</c:v>
                </c:pt>
                <c:pt idx="89">
                  <c:v>2.9925895032287028E-2</c:v>
                </c:pt>
                <c:pt idx="90">
                  <c:v>3.0264386092816582E-2</c:v>
                </c:pt>
                <c:pt idx="91">
                  <c:v>3.0424089886035423E-2</c:v>
                </c:pt>
                <c:pt idx="92">
                  <c:v>3.0974350547829561E-2</c:v>
                </c:pt>
                <c:pt idx="93">
                  <c:v>3.6249012271891257E-2</c:v>
                </c:pt>
                <c:pt idx="94">
                  <c:v>3.8759368904042441E-2</c:v>
                </c:pt>
                <c:pt idx="95">
                  <c:v>3.876858559778755E-2</c:v>
                </c:pt>
                <c:pt idx="96">
                  <c:v>4.2112786312388753E-2</c:v>
                </c:pt>
                <c:pt idx="97">
                  <c:v>4.4043451179833978E-2</c:v>
                </c:pt>
                <c:pt idx="98">
                  <c:v>4.5507186532506377E-2</c:v>
                </c:pt>
                <c:pt idx="99">
                  <c:v>4.5629845283136981E-2</c:v>
                </c:pt>
                <c:pt idx="100">
                  <c:v>4.7021915375307768E-2</c:v>
                </c:pt>
                <c:pt idx="101">
                  <c:v>4.8070857128584027E-2</c:v>
                </c:pt>
                <c:pt idx="102">
                  <c:v>5.321197002087108E-2</c:v>
                </c:pt>
                <c:pt idx="103">
                  <c:v>6.2618444177289942E-2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4-4F24-BF61-9951B54D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36784"/>
        <c:axId val="576537424"/>
      </c:scatterChart>
      <c:valAx>
        <c:axId val="57653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537424"/>
        <c:crosses val="autoZero"/>
        <c:crossBetween val="midCat"/>
      </c:valAx>
      <c:valAx>
        <c:axId val="57653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536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984306649168852E-2"/>
          <c:y val="0.28859779873194863"/>
          <c:w val="0.81428833114610677"/>
          <c:h val="0.53166942095201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T!$C$134:$C$237</c:f>
              <c:numCache>
                <c:formatCode>General</c:formatCode>
                <c:ptCount val="104"/>
                <c:pt idx="0">
                  <c:v>-2.4901128060203365E-2</c:v>
                </c:pt>
                <c:pt idx="1">
                  <c:v>1.1294276705980606E-2</c:v>
                </c:pt>
                <c:pt idx="2">
                  <c:v>4.5459530048699865E-3</c:v>
                </c:pt>
                <c:pt idx="3">
                  <c:v>8.2163026868350489E-3</c:v>
                </c:pt>
                <c:pt idx="4">
                  <c:v>-2.3532460391014354E-3</c:v>
                </c:pt>
                <c:pt idx="5">
                  <c:v>6.0021703080501559E-3</c:v>
                </c:pt>
                <c:pt idx="6">
                  <c:v>-4.8828045984113291E-2</c:v>
                </c:pt>
                <c:pt idx="7">
                  <c:v>1.1263286527480459E-4</c:v>
                </c:pt>
                <c:pt idx="8">
                  <c:v>6.7990432649030798E-3</c:v>
                </c:pt>
                <c:pt idx="9">
                  <c:v>-1.0538168837438654E-2</c:v>
                </c:pt>
                <c:pt idx="10">
                  <c:v>1.2305435277059063E-2</c:v>
                </c:pt>
                <c:pt idx="11">
                  <c:v>2.2385191734783396E-2</c:v>
                </c:pt>
                <c:pt idx="12">
                  <c:v>-1.3821292336480035E-2</c:v>
                </c:pt>
                <c:pt idx="13">
                  <c:v>-3.4756287661368138E-2</c:v>
                </c:pt>
                <c:pt idx="14">
                  <c:v>3.1351594875819455E-2</c:v>
                </c:pt>
                <c:pt idx="15">
                  <c:v>-4.3138056190240026E-2</c:v>
                </c:pt>
                <c:pt idx="16">
                  <c:v>-1.7905287735565059E-2</c:v>
                </c:pt>
                <c:pt idx="17">
                  <c:v>1.6412285603301081E-2</c:v>
                </c:pt>
                <c:pt idx="18">
                  <c:v>-2.196924638007882E-2</c:v>
                </c:pt>
                <c:pt idx="19">
                  <c:v>2.6791860442242979E-2</c:v>
                </c:pt>
                <c:pt idx="20">
                  <c:v>3.767646612871102E-2</c:v>
                </c:pt>
                <c:pt idx="21">
                  <c:v>-5.2145152802942109E-3</c:v>
                </c:pt>
                <c:pt idx="22">
                  <c:v>2.8464428694321954E-2</c:v>
                </c:pt>
                <c:pt idx="23">
                  <c:v>3.585890611206375E-2</c:v>
                </c:pt>
                <c:pt idx="24">
                  <c:v>2.7245701113293237E-2</c:v>
                </c:pt>
                <c:pt idx="25">
                  <c:v>6.2820838163012037E-3</c:v>
                </c:pt>
                <c:pt idx="26">
                  <c:v>-3.6471493284473244E-2</c:v>
                </c:pt>
                <c:pt idx="27">
                  <c:v>6.9851642824820459E-3</c:v>
                </c:pt>
                <c:pt idx="28">
                  <c:v>1.6486751716293532E-2</c:v>
                </c:pt>
                <c:pt idx="29">
                  <c:v>1.0031580369053522E-2</c:v>
                </c:pt>
                <c:pt idx="30">
                  <c:v>-1.5399319507284931E-2</c:v>
                </c:pt>
                <c:pt idx="31">
                  <c:v>1.1578889733199925E-3</c:v>
                </c:pt>
                <c:pt idx="32">
                  <c:v>-4.317840322515777E-3</c:v>
                </c:pt>
                <c:pt idx="33">
                  <c:v>2.0041077432979115E-2</c:v>
                </c:pt>
                <c:pt idx="34">
                  <c:v>-9.3470640139118703E-3</c:v>
                </c:pt>
                <c:pt idx="35">
                  <c:v>1.4521852411121191E-2</c:v>
                </c:pt>
                <c:pt idx="36">
                  <c:v>7.9632584113684592E-3</c:v>
                </c:pt>
                <c:pt idx="37">
                  <c:v>-8.6252408462942302E-3</c:v>
                </c:pt>
                <c:pt idx="38">
                  <c:v>-5.0982459160671444E-3</c:v>
                </c:pt>
                <c:pt idx="39">
                  <c:v>-1.7642883104495903E-2</c:v>
                </c:pt>
                <c:pt idx="40">
                  <c:v>1.5305681389366436E-2</c:v>
                </c:pt>
                <c:pt idx="41">
                  <c:v>-1.1013282118224582E-2</c:v>
                </c:pt>
                <c:pt idx="42">
                  <c:v>-1.4315020411461474E-2</c:v>
                </c:pt>
                <c:pt idx="43">
                  <c:v>-2.7858831462669403E-2</c:v>
                </c:pt>
                <c:pt idx="44">
                  <c:v>3.9709946243115636E-3</c:v>
                </c:pt>
                <c:pt idx="45">
                  <c:v>-5.138309007741218E-4</c:v>
                </c:pt>
                <c:pt idx="46">
                  <c:v>-9.4299698095541475E-3</c:v>
                </c:pt>
                <c:pt idx="47">
                  <c:v>1.6557791447204137E-2</c:v>
                </c:pt>
                <c:pt idx="48">
                  <c:v>3.3583438396669728E-3</c:v>
                </c:pt>
                <c:pt idx="49">
                  <c:v>7.3577255138844704E-3</c:v>
                </c:pt>
                <c:pt idx="50">
                  <c:v>-2.3952690377990297E-2</c:v>
                </c:pt>
                <c:pt idx="51">
                  <c:v>1.7173809844093875E-3</c:v>
                </c:pt>
                <c:pt idx="52">
                  <c:v>-1.6976381043483701E-2</c:v>
                </c:pt>
                <c:pt idx="53">
                  <c:v>-1.1786852657733811E-2</c:v>
                </c:pt>
                <c:pt idx="54">
                  <c:v>5.4691635776418848E-3</c:v>
                </c:pt>
                <c:pt idx="55">
                  <c:v>7.1700974743431276E-2</c:v>
                </c:pt>
                <c:pt idx="56">
                  <c:v>-1.2538210819107214E-2</c:v>
                </c:pt>
                <c:pt idx="57">
                  <c:v>4.4801695040587487E-3</c:v>
                </c:pt>
                <c:pt idx="58">
                  <c:v>-1.1373412219878688E-2</c:v>
                </c:pt>
                <c:pt idx="59">
                  <c:v>1.5090270646408815E-2</c:v>
                </c:pt>
                <c:pt idx="60">
                  <c:v>-1.9328421723611013E-2</c:v>
                </c:pt>
                <c:pt idx="61">
                  <c:v>-4.2919068334353501E-2</c:v>
                </c:pt>
                <c:pt idx="62">
                  <c:v>3.5094201240200282E-2</c:v>
                </c:pt>
                <c:pt idx="63">
                  <c:v>4.2996986378040676E-2</c:v>
                </c:pt>
                <c:pt idx="64">
                  <c:v>1.3791969512629102E-2</c:v>
                </c:pt>
                <c:pt idx="65">
                  <c:v>-1.9505298593403109E-2</c:v>
                </c:pt>
                <c:pt idx="66">
                  <c:v>-6.0923618569277083E-2</c:v>
                </c:pt>
                <c:pt idx="67">
                  <c:v>-6.9510291120458171E-3</c:v>
                </c:pt>
                <c:pt idx="68">
                  <c:v>-4.2374557747553721E-2</c:v>
                </c:pt>
                <c:pt idx="69">
                  <c:v>-1.8144090256328994E-2</c:v>
                </c:pt>
                <c:pt idx="70">
                  <c:v>3.237967058421027E-2</c:v>
                </c:pt>
                <c:pt idx="71">
                  <c:v>1.2674171090972996E-2</c:v>
                </c:pt>
                <c:pt idx="72">
                  <c:v>5.8440017542313958E-3</c:v>
                </c:pt>
                <c:pt idx="73">
                  <c:v>4.1499040633981625E-2</c:v>
                </c:pt>
                <c:pt idx="74">
                  <c:v>7.2446121968445902E-3</c:v>
                </c:pt>
                <c:pt idx="75">
                  <c:v>3.8182821422790073E-2</c:v>
                </c:pt>
                <c:pt idx="76">
                  <c:v>1.9711693545544494E-2</c:v>
                </c:pt>
                <c:pt idx="77">
                  <c:v>4.1895595754425745E-3</c:v>
                </c:pt>
                <c:pt idx="78">
                  <c:v>-3.336893049523719E-2</c:v>
                </c:pt>
                <c:pt idx="79">
                  <c:v>-3.9876473704775234E-2</c:v>
                </c:pt>
                <c:pt idx="80">
                  <c:v>1.9206571846936502E-2</c:v>
                </c:pt>
                <c:pt idx="81">
                  <c:v>4.560837191882619E-3</c:v>
                </c:pt>
                <c:pt idx="82">
                  <c:v>3.5971676231915009E-2</c:v>
                </c:pt>
                <c:pt idx="83">
                  <c:v>-1.483846306972008E-2</c:v>
                </c:pt>
                <c:pt idx="84">
                  <c:v>4.3279813117378628E-3</c:v>
                </c:pt>
                <c:pt idx="85">
                  <c:v>-1.1808323241285753E-2</c:v>
                </c:pt>
                <c:pt idx="86">
                  <c:v>6.9788190561724476E-3</c:v>
                </c:pt>
                <c:pt idx="87">
                  <c:v>-1.5157146448609368E-3</c:v>
                </c:pt>
                <c:pt idx="88">
                  <c:v>1.0250329043331768E-2</c:v>
                </c:pt>
                <c:pt idx="89">
                  <c:v>-1.8626320535395313E-2</c:v>
                </c:pt>
                <c:pt idx="90">
                  <c:v>1.6830557370694256E-2</c:v>
                </c:pt>
                <c:pt idx="91">
                  <c:v>1.2002081141010586E-2</c:v>
                </c:pt>
                <c:pt idx="92">
                  <c:v>-2.4040256123910374E-2</c:v>
                </c:pt>
                <c:pt idx="93">
                  <c:v>3.3140309714794851E-4</c:v>
                </c:pt>
                <c:pt idx="94">
                  <c:v>-4.3759564050941599E-2</c:v>
                </c:pt>
                <c:pt idx="95">
                  <c:v>-2.2431450305933298E-2</c:v>
                </c:pt>
                <c:pt idx="96">
                  <c:v>-8.5024713862366721E-3</c:v>
                </c:pt>
                <c:pt idx="97">
                  <c:v>-6.064446444819533E-4</c:v>
                </c:pt>
                <c:pt idx="98">
                  <c:v>1.5418123600015165E-2</c:v>
                </c:pt>
                <c:pt idx="99">
                  <c:v>-1.3883817705514011E-3</c:v>
                </c:pt>
                <c:pt idx="100">
                  <c:v>3.4064744099321871E-2</c:v>
                </c:pt>
                <c:pt idx="101">
                  <c:v>-1.7078043247531861E-2</c:v>
                </c:pt>
                <c:pt idx="102">
                  <c:v>-3.4847426509362067E-2</c:v>
                </c:pt>
                <c:pt idx="103">
                  <c:v>2.5427936961734003E-2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F-4334-9D48-E3E0F45D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47416"/>
        <c:axId val="503887536"/>
      </c:scatterChart>
      <c:valAx>
        <c:axId val="56124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03887536"/>
        <c:crosses val="autoZero"/>
        <c:crossBetween val="midCat"/>
      </c:valAx>
      <c:valAx>
        <c:axId val="50388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247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T!$I$3:$I$106</c:f>
              <c:numCache>
                <c:formatCode>0.000%</c:formatCode>
                <c:ptCount val="104"/>
                <c:pt idx="0">
                  <c:v>-1.999382465454564E-2</c:v>
                </c:pt>
                <c:pt idx="1">
                  <c:v>1.7611893565878906E-2</c:v>
                </c:pt>
                <c:pt idx="2">
                  <c:v>4.8964580408187817E-3</c:v>
                </c:pt>
                <c:pt idx="3">
                  <c:v>3.9907185590612746E-3</c:v>
                </c:pt>
                <c:pt idx="4">
                  <c:v>-3.195120622320182E-3</c:v>
                </c:pt>
                <c:pt idx="5">
                  <c:v>2.5779361910592902E-3</c:v>
                </c:pt>
                <c:pt idx="6">
                  <c:v>-5.2674592078159561E-2</c:v>
                </c:pt>
                <c:pt idx="7">
                  <c:v>-8.2813268878791611E-3</c:v>
                </c:pt>
                <c:pt idx="8">
                  <c:v>6.4039851808651745E-3</c:v>
                </c:pt>
                <c:pt idx="9">
                  <c:v>-3.0536844621826181E-2</c:v>
                </c:pt>
                <c:pt idx="10">
                  <c:v>1.2129353773716552E-2</c:v>
                </c:pt>
                <c:pt idx="11">
                  <c:v>2.6738797214968479E-2</c:v>
                </c:pt>
                <c:pt idx="12">
                  <c:v>-1.6430620749597325E-2</c:v>
                </c:pt>
                <c:pt idx="13">
                  <c:v>-4.3085075813124665E-2</c:v>
                </c:pt>
                <c:pt idx="14">
                  <c:v>2.1067658682139757E-2</c:v>
                </c:pt>
                <c:pt idx="15">
                  <c:v>-4.4352712333452123E-2</c:v>
                </c:pt>
                <c:pt idx="16">
                  <c:v>-2.6350342024214619E-2</c:v>
                </c:pt>
                <c:pt idx="17">
                  <c:v>-5.4939355596579198E-4</c:v>
                </c:pt>
                <c:pt idx="18">
                  <c:v>-7.8223650248520867E-5</c:v>
                </c:pt>
                <c:pt idx="19">
                  <c:v>2.8437976913972859E-2</c:v>
                </c:pt>
                <c:pt idx="20">
                  <c:v>4.3560300809707971E-2</c:v>
                </c:pt>
                <c:pt idx="21">
                  <c:v>-1.5652256453271861E-2</c:v>
                </c:pt>
                <c:pt idx="22">
                  <c:v>4.5443076797218901E-2</c:v>
                </c:pt>
                <c:pt idx="23">
                  <c:v>3.157336411100433E-2</c:v>
                </c:pt>
                <c:pt idx="24">
                  <c:v>2.5053470949119555E-2</c:v>
                </c:pt>
                <c:pt idx="25">
                  <c:v>-5.0498117278493073E-3</c:v>
                </c:pt>
                <c:pt idx="26">
                  <c:v>-2.8837410076346676E-2</c:v>
                </c:pt>
                <c:pt idx="27">
                  <c:v>2.4139099808962554E-3</c:v>
                </c:pt>
                <c:pt idx="28">
                  <c:v>1.1593810390209984E-2</c:v>
                </c:pt>
                <c:pt idx="29">
                  <c:v>1.3127113255862445E-2</c:v>
                </c:pt>
                <c:pt idx="30">
                  <c:v>-1.8466413248617832E-2</c:v>
                </c:pt>
                <c:pt idx="31">
                  <c:v>2.7492612998760244E-3</c:v>
                </c:pt>
                <c:pt idx="32">
                  <c:v>2.0258451779414993E-3</c:v>
                </c:pt>
                <c:pt idx="33">
                  <c:v>2.0832142494374598E-2</c:v>
                </c:pt>
                <c:pt idx="34">
                  <c:v>-8.7880098534912719E-3</c:v>
                </c:pt>
                <c:pt idx="35">
                  <c:v>7.535599248151904E-3</c:v>
                </c:pt>
                <c:pt idx="36">
                  <c:v>5.594804237016103E-3</c:v>
                </c:pt>
                <c:pt idx="37">
                  <c:v>-2.2401332129254291E-2</c:v>
                </c:pt>
                <c:pt idx="38">
                  <c:v>-3.6867472093680435E-3</c:v>
                </c:pt>
                <c:pt idx="39">
                  <c:v>-2.3718297966334585E-2</c:v>
                </c:pt>
                <c:pt idx="40">
                  <c:v>3.608824877390266E-3</c:v>
                </c:pt>
                <c:pt idx="41">
                  <c:v>-9.2759254045382874E-3</c:v>
                </c:pt>
                <c:pt idx="42">
                  <c:v>-8.1131483156450229E-3</c:v>
                </c:pt>
                <c:pt idx="43">
                  <c:v>-2.7667345134130359E-2</c:v>
                </c:pt>
                <c:pt idx="44">
                  <c:v>-2.4730308150310307E-3</c:v>
                </c:pt>
                <c:pt idx="45">
                  <c:v>-7.1783970392456497E-3</c:v>
                </c:pt>
                <c:pt idx="46">
                  <c:v>-3.8381039028177262E-3</c:v>
                </c:pt>
                <c:pt idx="47">
                  <c:v>1.8941650446753024E-2</c:v>
                </c:pt>
                <c:pt idx="48">
                  <c:v>-2.8119608738063784E-3</c:v>
                </c:pt>
                <c:pt idx="49">
                  <c:v>3.6248386926753342E-3</c:v>
                </c:pt>
                <c:pt idx="50">
                  <c:v>-2.6641788831218052E-2</c:v>
                </c:pt>
                <c:pt idx="51">
                  <c:v>-6.5608340046627274E-3</c:v>
                </c:pt>
                <c:pt idx="52">
                  <c:v>-2.0653480973896628E-2</c:v>
                </c:pt>
                <c:pt idx="53">
                  <c:v>-6.3816382173996541E-3</c:v>
                </c:pt>
                <c:pt idx="54">
                  <c:v>4.9098730580824333E-3</c:v>
                </c:pt>
                <c:pt idx="55">
                  <c:v>6.7390406847435247E-2</c:v>
                </c:pt>
                <c:pt idx="56">
                  <c:v>-1.5425430940583183E-2</c:v>
                </c:pt>
                <c:pt idx="57">
                  <c:v>-9.366307108410547E-3</c:v>
                </c:pt>
                <c:pt idx="58">
                  <c:v>-1.992013420670825E-2</c:v>
                </c:pt>
                <c:pt idx="59">
                  <c:v>1.5825548817008088E-2</c:v>
                </c:pt>
                <c:pt idx="60">
                  <c:v>-1.4182329570433075E-2</c:v>
                </c:pt>
                <c:pt idx="61">
                  <c:v>-5.1211360389327464E-2</c:v>
                </c:pt>
                <c:pt idx="62">
                  <c:v>4.1650606847618801E-2</c:v>
                </c:pt>
                <c:pt idx="63">
                  <c:v>3.9390271777136984E-2</c:v>
                </c:pt>
                <c:pt idx="64">
                  <c:v>1.4238928518646107E-2</c:v>
                </c:pt>
                <c:pt idx="65">
                  <c:v>-1.5609458441433638E-2</c:v>
                </c:pt>
                <c:pt idx="66">
                  <c:v>-6.4080388434132857E-2</c:v>
                </c:pt>
                <c:pt idx="67">
                  <c:v>-5.3085622499941931E-3</c:v>
                </c:pt>
                <c:pt idx="68">
                  <c:v>-4.5001091463439932E-2</c:v>
                </c:pt>
                <c:pt idx="69">
                  <c:v>-2.060639153669366E-2</c:v>
                </c:pt>
                <c:pt idx="70">
                  <c:v>2.6704670041357452E-2</c:v>
                </c:pt>
                <c:pt idx="71">
                  <c:v>7.5205433592996918E-3</c:v>
                </c:pt>
                <c:pt idx="72">
                  <c:v>7.7393344297050828E-3</c:v>
                </c:pt>
                <c:pt idx="73">
                  <c:v>4.7599245031618068E-2</c:v>
                </c:pt>
                <c:pt idx="74">
                  <c:v>5.3375729603861027E-3</c:v>
                </c:pt>
                <c:pt idx="75">
                  <c:v>4.0122470787214017E-2</c:v>
                </c:pt>
                <c:pt idx="76">
                  <c:v>1.7306743274409574E-2</c:v>
                </c:pt>
                <c:pt idx="77">
                  <c:v>-2.5829307349431127E-3</c:v>
                </c:pt>
                <c:pt idx="78">
                  <c:v>-2.0086815623602983E-2</c:v>
                </c:pt>
                <c:pt idx="79">
                  <c:v>-3.3596395687281858E-2</c:v>
                </c:pt>
                <c:pt idx="80">
                  <c:v>2.0678028426921246E-2</c:v>
                </c:pt>
                <c:pt idx="81">
                  <c:v>1.5325764131142151E-2</c:v>
                </c:pt>
                <c:pt idx="82">
                  <c:v>5.4949710612528478E-3</c:v>
                </c:pt>
                <c:pt idx="83">
                  <c:v>-5.4233250175607782E-2</c:v>
                </c:pt>
                <c:pt idx="84">
                  <c:v>2.9028160748203368E-2</c:v>
                </c:pt>
                <c:pt idx="85">
                  <c:v>-1.2543316398212699E-2</c:v>
                </c:pt>
                <c:pt idx="86">
                  <c:v>-1.1310796653168644E-2</c:v>
                </c:pt>
                <c:pt idx="87">
                  <c:v>1.7999412184424333E-2</c:v>
                </c:pt>
                <c:pt idx="88">
                  <c:v>-2.6863520136292795E-3</c:v>
                </c:pt>
                <c:pt idx="89">
                  <c:v>-6.3460590180318854E-2</c:v>
                </c:pt>
                <c:pt idx="90">
                  <c:v>2.6092887868134435E-2</c:v>
                </c:pt>
                <c:pt idx="91">
                  <c:v>-1.8532588092487609E-3</c:v>
                </c:pt>
                <c:pt idx="92">
                  <c:v>-1.5074065383220155E-2</c:v>
                </c:pt>
                <c:pt idx="93">
                  <c:v>-6.9034510592772956E-4</c:v>
                </c:pt>
                <c:pt idx="94">
                  <c:v>-4.837617778710001E-2</c:v>
                </c:pt>
                <c:pt idx="95">
                  <c:v>-2.8618960322175573E-2</c:v>
                </c:pt>
                <c:pt idx="96">
                  <c:v>3.2363799643061863E-3</c:v>
                </c:pt>
                <c:pt idx="97">
                  <c:v>-8.8596337386174524E-3</c:v>
                </c:pt>
                <c:pt idx="98">
                  <c:v>1.2927146815035625E-2</c:v>
                </c:pt>
                <c:pt idx="99">
                  <c:v>-2.6671667695385782E-3</c:v>
                </c:pt>
                <c:pt idx="100">
                  <c:v>4.0438669222827558E-2</c:v>
                </c:pt>
                <c:pt idx="101">
                  <c:v>-2.1552843579049442E-2</c:v>
                </c:pt>
                <c:pt idx="102">
                  <c:v>-4.5480682486532031E-2</c:v>
                </c:pt>
                <c:pt idx="103">
                  <c:v>1.1807214776505436E-2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6-4713-BB52-67ABA667D32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T!$B$134:$B$237</c:f>
              <c:numCache>
                <c:formatCode>General</c:formatCode>
                <c:ptCount val="104"/>
                <c:pt idx="0">
                  <c:v>4.9073034056577244E-3</c:v>
                </c:pt>
                <c:pt idx="1">
                  <c:v>6.3176168598983E-3</c:v>
                </c:pt>
                <c:pt idx="2">
                  <c:v>3.5050503594879524E-4</c:v>
                </c:pt>
                <c:pt idx="3">
                  <c:v>-4.2255841277737743E-3</c:v>
                </c:pt>
                <c:pt idx="4">
                  <c:v>-8.4187458321874657E-4</c:v>
                </c:pt>
                <c:pt idx="5">
                  <c:v>-3.4242341169908657E-3</c:v>
                </c:pt>
                <c:pt idx="6">
                  <c:v>-3.8465460940462696E-3</c:v>
                </c:pt>
                <c:pt idx="7">
                  <c:v>-8.3939597531539657E-3</c:v>
                </c:pt>
                <c:pt idx="8">
                  <c:v>-3.9505808403790576E-4</c:v>
                </c:pt>
                <c:pt idx="9">
                  <c:v>-1.9998675784387528E-2</c:v>
                </c:pt>
                <c:pt idx="10">
                  <c:v>-1.7608150334251114E-4</c:v>
                </c:pt>
                <c:pt idx="11">
                  <c:v>4.3536054801850826E-3</c:v>
                </c:pt>
                <c:pt idx="12">
                  <c:v>-2.6093284131172897E-3</c:v>
                </c:pt>
                <c:pt idx="13">
                  <c:v>-8.3287881517565276E-3</c:v>
                </c:pt>
                <c:pt idx="14">
                  <c:v>-1.0283936193679694E-2</c:v>
                </c:pt>
                <c:pt idx="15">
                  <c:v>-1.2146561432120973E-3</c:v>
                </c:pt>
                <c:pt idx="16">
                  <c:v>-8.4450542886495596E-3</c:v>
                </c:pt>
                <c:pt idx="17">
                  <c:v>-1.6961679159266874E-2</c:v>
                </c:pt>
                <c:pt idx="18">
                  <c:v>2.18910227298303E-2</c:v>
                </c:pt>
                <c:pt idx="19">
                  <c:v>1.6461164717298804E-3</c:v>
                </c:pt>
                <c:pt idx="20">
                  <c:v>5.8838346809969473E-3</c:v>
                </c:pt>
                <c:pt idx="21">
                  <c:v>-1.043774117297765E-2</c:v>
                </c:pt>
                <c:pt idx="22">
                  <c:v>1.6978648102896947E-2</c:v>
                </c:pt>
                <c:pt idx="23">
                  <c:v>-4.285542001059418E-3</c:v>
                </c:pt>
                <c:pt idx="24">
                  <c:v>-2.1922301641736806E-3</c:v>
                </c:pt>
                <c:pt idx="25">
                  <c:v>-1.1331895544150511E-2</c:v>
                </c:pt>
                <c:pt idx="26">
                  <c:v>7.6340832081265679E-3</c:v>
                </c:pt>
                <c:pt idx="27">
                  <c:v>-4.5712543015857905E-3</c:v>
                </c:pt>
                <c:pt idx="28">
                  <c:v>-4.8929413260835487E-3</c:v>
                </c:pt>
                <c:pt idx="29">
                  <c:v>3.0955328868089221E-3</c:v>
                </c:pt>
                <c:pt idx="30">
                  <c:v>-3.0670937413329004E-3</c:v>
                </c:pt>
                <c:pt idx="31">
                  <c:v>1.591372326556032E-3</c:v>
                </c:pt>
                <c:pt idx="32">
                  <c:v>6.3436855004572763E-3</c:v>
                </c:pt>
                <c:pt idx="33">
                  <c:v>7.910650613954821E-4</c:v>
                </c:pt>
                <c:pt idx="34">
                  <c:v>5.5905416042059935E-4</c:v>
                </c:pt>
                <c:pt idx="35">
                  <c:v>-6.9862531629692869E-3</c:v>
                </c:pt>
                <c:pt idx="36">
                  <c:v>-2.3684541743523558E-3</c:v>
                </c:pt>
                <c:pt idx="37">
                  <c:v>-1.3776091282960061E-2</c:v>
                </c:pt>
                <c:pt idx="38">
                  <c:v>1.4114987066991009E-3</c:v>
                </c:pt>
                <c:pt idx="39">
                  <c:v>-6.0754148618386798E-3</c:v>
                </c:pt>
                <c:pt idx="40">
                  <c:v>-1.169685651197617E-2</c:v>
                </c:pt>
                <c:pt idx="41">
                  <c:v>1.7373567136862956E-3</c:v>
                </c:pt>
                <c:pt idx="42">
                  <c:v>6.2018720958164509E-3</c:v>
                </c:pt>
                <c:pt idx="43">
                  <c:v>1.9148632853904475E-4</c:v>
                </c:pt>
                <c:pt idx="44">
                  <c:v>-6.4440254393425943E-3</c:v>
                </c:pt>
                <c:pt idx="45">
                  <c:v>-6.6645661384715279E-3</c:v>
                </c:pt>
                <c:pt idx="46">
                  <c:v>5.5918659067364217E-3</c:v>
                </c:pt>
                <c:pt idx="47">
                  <c:v>2.3838589995488881E-3</c:v>
                </c:pt>
                <c:pt idx="48">
                  <c:v>-6.1703047134733513E-3</c:v>
                </c:pt>
                <c:pt idx="49">
                  <c:v>-3.7328868212091362E-3</c:v>
                </c:pt>
                <c:pt idx="50">
                  <c:v>-2.6890984532277552E-3</c:v>
                </c:pt>
                <c:pt idx="51">
                  <c:v>-8.2782149890721149E-3</c:v>
                </c:pt>
                <c:pt idx="52">
                  <c:v>-3.6770999304129286E-3</c:v>
                </c:pt>
                <c:pt idx="53">
                  <c:v>5.4052144403341565E-3</c:v>
                </c:pt>
                <c:pt idx="54">
                  <c:v>-5.592905195594515E-4</c:v>
                </c:pt>
                <c:pt idx="55">
                  <c:v>-4.3105678959960347E-3</c:v>
                </c:pt>
                <c:pt idx="56">
                  <c:v>-2.8872201214759693E-3</c:v>
                </c:pt>
                <c:pt idx="57">
                  <c:v>-1.3846476612469296E-2</c:v>
                </c:pt>
                <c:pt idx="58">
                  <c:v>-8.5467219868295627E-3</c:v>
                </c:pt>
                <c:pt idx="59">
                  <c:v>7.3527817059927409E-4</c:v>
                </c:pt>
                <c:pt idx="60">
                  <c:v>5.1460921531779388E-3</c:v>
                </c:pt>
                <c:pt idx="61">
                  <c:v>-8.2922920549739626E-3</c:v>
                </c:pt>
                <c:pt idx="62">
                  <c:v>6.5564056074185195E-3</c:v>
                </c:pt>
                <c:pt idx="63">
                  <c:v>-3.6067146009036944E-3</c:v>
                </c:pt>
                <c:pt idx="64">
                  <c:v>4.4695900601700485E-4</c:v>
                </c:pt>
                <c:pt idx="65">
                  <c:v>3.895840151969472E-3</c:v>
                </c:pt>
                <c:pt idx="66">
                  <c:v>-3.1567698648557766E-3</c:v>
                </c:pt>
                <c:pt idx="67">
                  <c:v>1.6424668620516241E-3</c:v>
                </c:pt>
                <c:pt idx="68">
                  <c:v>-2.6265337158862135E-3</c:v>
                </c:pt>
                <c:pt idx="69">
                  <c:v>-2.4623012803646673E-3</c:v>
                </c:pt>
                <c:pt idx="70">
                  <c:v>-5.675000542852816E-3</c:v>
                </c:pt>
                <c:pt idx="71">
                  <c:v>-5.1536277316733044E-3</c:v>
                </c:pt>
                <c:pt idx="72">
                  <c:v>1.895332675473687E-3</c:v>
                </c:pt>
                <c:pt idx="73">
                  <c:v>6.1002043976364443E-3</c:v>
                </c:pt>
                <c:pt idx="74">
                  <c:v>-1.9070392364584879E-3</c:v>
                </c:pt>
                <c:pt idx="75">
                  <c:v>1.9396493644239449E-3</c:v>
                </c:pt>
                <c:pt idx="76">
                  <c:v>-2.4049502711349213E-3</c:v>
                </c:pt>
                <c:pt idx="77">
                  <c:v>-6.7724903103856867E-3</c:v>
                </c:pt>
                <c:pt idx="78">
                  <c:v>1.328211487163421E-2</c:v>
                </c:pt>
                <c:pt idx="79">
                  <c:v>6.2800780174933745E-3</c:v>
                </c:pt>
                <c:pt idx="80">
                  <c:v>1.4714565799847437E-3</c:v>
                </c:pt>
                <c:pt idx="81">
                  <c:v>1.0764926939259532E-2</c:v>
                </c:pt>
                <c:pt idx="82">
                  <c:v>-3.0476705170662161E-2</c:v>
                </c:pt>
                <c:pt idx="83">
                  <c:v>-3.9394787105887702E-2</c:v>
                </c:pt>
                <c:pt idx="84">
                  <c:v>2.4700179436465505E-2</c:v>
                </c:pt>
                <c:pt idx="85">
                  <c:v>-7.3499315692694689E-4</c:v>
                </c:pt>
                <c:pt idx="86">
                  <c:v>-1.8289615709341091E-2</c:v>
                </c:pt>
                <c:pt idx="87">
                  <c:v>1.951512682928527E-2</c:v>
                </c:pt>
                <c:pt idx="88">
                  <c:v>-1.2936681056961047E-2</c:v>
                </c:pt>
                <c:pt idx="89">
                  <c:v>-4.4834269644923541E-2</c:v>
                </c:pt>
                <c:pt idx="90">
                  <c:v>9.2623304974401802E-3</c:v>
                </c:pt>
                <c:pt idx="91">
                  <c:v>-1.3855339950259346E-2</c:v>
                </c:pt>
                <c:pt idx="92">
                  <c:v>8.9661907406902198E-3</c:v>
                </c:pt>
                <c:pt idx="93">
                  <c:v>-1.0217482030756781E-3</c:v>
                </c:pt>
                <c:pt idx="94">
                  <c:v>-4.616613736158408E-3</c:v>
                </c:pt>
                <c:pt idx="95">
                  <c:v>-6.1875100162422751E-3</c:v>
                </c:pt>
                <c:pt idx="96">
                  <c:v>1.1738851350542858E-2</c:v>
                </c:pt>
                <c:pt idx="97">
                  <c:v>-8.2531890941354991E-3</c:v>
                </c:pt>
                <c:pt idx="98">
                  <c:v>-2.4909767849795408E-3</c:v>
                </c:pt>
                <c:pt idx="99">
                  <c:v>-1.2787849989871771E-3</c:v>
                </c:pt>
                <c:pt idx="100">
                  <c:v>6.3739251235056874E-3</c:v>
                </c:pt>
                <c:pt idx="101">
                  <c:v>-4.4748003315175809E-3</c:v>
                </c:pt>
                <c:pt idx="102">
                  <c:v>-1.0633255977169968E-2</c:v>
                </c:pt>
                <c:pt idx="103">
                  <c:v>-1.3620722185228567E-2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6-4713-BB52-67ABA667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932240"/>
        <c:axId val="636930320"/>
      </c:scatterChart>
      <c:valAx>
        <c:axId val="63693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636930320"/>
        <c:crosses val="autoZero"/>
        <c:crossBetween val="midCat"/>
      </c:valAx>
      <c:valAx>
        <c:axId val="63693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636932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T!$F$134:$F$237</c:f>
              <c:numCache>
                <c:formatCode>General</c:formatCode>
                <c:ptCount val="104"/>
                <c:pt idx="0">
                  <c:v>0.48076923076923078</c:v>
                </c:pt>
                <c:pt idx="1">
                  <c:v>1.4423076923076923</c:v>
                </c:pt>
                <c:pt idx="2">
                  <c:v>2.4038461538461537</c:v>
                </c:pt>
                <c:pt idx="3">
                  <c:v>3.3653846153846154</c:v>
                </c:pt>
                <c:pt idx="4">
                  <c:v>4.3269230769230766</c:v>
                </c:pt>
                <c:pt idx="5">
                  <c:v>5.2884615384615383</c:v>
                </c:pt>
                <c:pt idx="6">
                  <c:v>6.25</c:v>
                </c:pt>
                <c:pt idx="7">
                  <c:v>7.2115384615384617</c:v>
                </c:pt>
                <c:pt idx="8">
                  <c:v>8.1730769230769234</c:v>
                </c:pt>
                <c:pt idx="9">
                  <c:v>9.1346153846153832</c:v>
                </c:pt>
                <c:pt idx="10">
                  <c:v>10.096153846153845</c:v>
                </c:pt>
                <c:pt idx="11">
                  <c:v>11.057692307692307</c:v>
                </c:pt>
                <c:pt idx="12">
                  <c:v>12.019230769230768</c:v>
                </c:pt>
                <c:pt idx="13">
                  <c:v>12.98076923076923</c:v>
                </c:pt>
                <c:pt idx="14">
                  <c:v>13.942307692307692</c:v>
                </c:pt>
                <c:pt idx="15">
                  <c:v>14.903846153846153</c:v>
                </c:pt>
                <c:pt idx="16">
                  <c:v>15.865384615384615</c:v>
                </c:pt>
                <c:pt idx="17">
                  <c:v>16.826923076923077</c:v>
                </c:pt>
                <c:pt idx="18">
                  <c:v>17.788461538461537</c:v>
                </c:pt>
                <c:pt idx="19">
                  <c:v>18.75</c:v>
                </c:pt>
                <c:pt idx="20">
                  <c:v>19.71153846153846</c:v>
                </c:pt>
                <c:pt idx="21">
                  <c:v>20.673076923076923</c:v>
                </c:pt>
                <c:pt idx="22">
                  <c:v>21.634615384615383</c:v>
                </c:pt>
                <c:pt idx="23">
                  <c:v>22.596153846153847</c:v>
                </c:pt>
                <c:pt idx="24">
                  <c:v>23.557692307692307</c:v>
                </c:pt>
                <c:pt idx="25">
                  <c:v>24.51923076923077</c:v>
                </c:pt>
                <c:pt idx="26">
                  <c:v>25.48076923076923</c:v>
                </c:pt>
                <c:pt idx="27">
                  <c:v>26.442307692307693</c:v>
                </c:pt>
                <c:pt idx="28">
                  <c:v>27.403846153846153</c:v>
                </c:pt>
                <c:pt idx="29">
                  <c:v>28.365384615384617</c:v>
                </c:pt>
                <c:pt idx="30">
                  <c:v>29.326923076923077</c:v>
                </c:pt>
                <c:pt idx="31">
                  <c:v>30.28846153846154</c:v>
                </c:pt>
                <c:pt idx="32">
                  <c:v>31.25</c:v>
                </c:pt>
                <c:pt idx="33">
                  <c:v>32.21153846153846</c:v>
                </c:pt>
                <c:pt idx="34">
                  <c:v>33.173076923076927</c:v>
                </c:pt>
                <c:pt idx="35">
                  <c:v>34.134615384615387</c:v>
                </c:pt>
                <c:pt idx="36">
                  <c:v>35.096153846153847</c:v>
                </c:pt>
                <c:pt idx="37">
                  <c:v>36.057692307692314</c:v>
                </c:pt>
                <c:pt idx="38">
                  <c:v>37.019230769230774</c:v>
                </c:pt>
                <c:pt idx="39">
                  <c:v>37.980769230769234</c:v>
                </c:pt>
                <c:pt idx="40">
                  <c:v>38.942307692307693</c:v>
                </c:pt>
                <c:pt idx="41">
                  <c:v>39.90384615384616</c:v>
                </c:pt>
                <c:pt idx="42">
                  <c:v>40.86538461538462</c:v>
                </c:pt>
                <c:pt idx="43">
                  <c:v>41.82692307692308</c:v>
                </c:pt>
                <c:pt idx="44">
                  <c:v>42.78846153846154</c:v>
                </c:pt>
                <c:pt idx="45">
                  <c:v>43.750000000000007</c:v>
                </c:pt>
                <c:pt idx="46">
                  <c:v>44.711538461538467</c:v>
                </c:pt>
                <c:pt idx="47">
                  <c:v>45.673076923076927</c:v>
                </c:pt>
                <c:pt idx="48">
                  <c:v>46.634615384615387</c:v>
                </c:pt>
                <c:pt idx="49">
                  <c:v>47.596153846153847</c:v>
                </c:pt>
                <c:pt idx="50">
                  <c:v>48.557692307692314</c:v>
                </c:pt>
                <c:pt idx="51">
                  <c:v>49.519230769230774</c:v>
                </c:pt>
                <c:pt idx="52">
                  <c:v>50.480769230769234</c:v>
                </c:pt>
                <c:pt idx="53">
                  <c:v>51.442307692307693</c:v>
                </c:pt>
                <c:pt idx="54">
                  <c:v>52.40384615384616</c:v>
                </c:pt>
                <c:pt idx="55">
                  <c:v>53.36538461538462</c:v>
                </c:pt>
                <c:pt idx="56">
                  <c:v>54.32692307692308</c:v>
                </c:pt>
                <c:pt idx="57">
                  <c:v>55.28846153846154</c:v>
                </c:pt>
                <c:pt idx="58">
                  <c:v>56.250000000000007</c:v>
                </c:pt>
                <c:pt idx="59">
                  <c:v>57.211538461538467</c:v>
                </c:pt>
                <c:pt idx="60">
                  <c:v>58.173076923076927</c:v>
                </c:pt>
                <c:pt idx="61">
                  <c:v>59.134615384615387</c:v>
                </c:pt>
                <c:pt idx="62">
                  <c:v>60.096153846153854</c:v>
                </c:pt>
                <c:pt idx="63">
                  <c:v>61.057692307692314</c:v>
                </c:pt>
                <c:pt idx="64">
                  <c:v>62.019230769230774</c:v>
                </c:pt>
                <c:pt idx="65">
                  <c:v>62.980769230769234</c:v>
                </c:pt>
                <c:pt idx="66">
                  <c:v>63.942307692307693</c:v>
                </c:pt>
                <c:pt idx="67">
                  <c:v>64.903846153846146</c:v>
                </c:pt>
                <c:pt idx="68">
                  <c:v>65.865384615384613</c:v>
                </c:pt>
                <c:pt idx="69">
                  <c:v>66.82692307692308</c:v>
                </c:pt>
                <c:pt idx="70">
                  <c:v>67.788461538461533</c:v>
                </c:pt>
                <c:pt idx="71">
                  <c:v>68.75</c:v>
                </c:pt>
                <c:pt idx="72">
                  <c:v>69.711538461538453</c:v>
                </c:pt>
                <c:pt idx="73">
                  <c:v>70.67307692307692</c:v>
                </c:pt>
                <c:pt idx="74">
                  <c:v>71.634615384615387</c:v>
                </c:pt>
                <c:pt idx="75">
                  <c:v>72.59615384615384</c:v>
                </c:pt>
                <c:pt idx="76">
                  <c:v>73.557692307692307</c:v>
                </c:pt>
                <c:pt idx="77">
                  <c:v>74.519230769230774</c:v>
                </c:pt>
                <c:pt idx="78">
                  <c:v>75.480769230769226</c:v>
                </c:pt>
                <c:pt idx="79">
                  <c:v>76.442307692307693</c:v>
                </c:pt>
                <c:pt idx="80">
                  <c:v>77.403846153846146</c:v>
                </c:pt>
                <c:pt idx="81">
                  <c:v>78.365384615384613</c:v>
                </c:pt>
                <c:pt idx="82">
                  <c:v>79.32692307692308</c:v>
                </c:pt>
                <c:pt idx="83">
                  <c:v>80.288461538461533</c:v>
                </c:pt>
                <c:pt idx="84">
                  <c:v>81.25</c:v>
                </c:pt>
                <c:pt idx="85">
                  <c:v>82.211538461538453</c:v>
                </c:pt>
                <c:pt idx="86">
                  <c:v>83.17307692307692</c:v>
                </c:pt>
                <c:pt idx="87">
                  <c:v>84.134615384615387</c:v>
                </c:pt>
                <c:pt idx="88">
                  <c:v>85.09615384615384</c:v>
                </c:pt>
                <c:pt idx="89">
                  <c:v>86.057692307692307</c:v>
                </c:pt>
                <c:pt idx="90">
                  <c:v>87.019230769230774</c:v>
                </c:pt>
                <c:pt idx="91">
                  <c:v>87.980769230769226</c:v>
                </c:pt>
                <c:pt idx="92">
                  <c:v>88.942307692307693</c:v>
                </c:pt>
                <c:pt idx="93">
                  <c:v>89.903846153846146</c:v>
                </c:pt>
                <c:pt idx="94">
                  <c:v>90.865384615384613</c:v>
                </c:pt>
                <c:pt idx="95">
                  <c:v>91.82692307692308</c:v>
                </c:pt>
                <c:pt idx="96">
                  <c:v>92.788461538461533</c:v>
                </c:pt>
                <c:pt idx="97">
                  <c:v>93.75</c:v>
                </c:pt>
                <c:pt idx="98">
                  <c:v>94.711538461538453</c:v>
                </c:pt>
                <c:pt idx="99">
                  <c:v>95.67307692307692</c:v>
                </c:pt>
                <c:pt idx="100">
                  <c:v>96.634615384615387</c:v>
                </c:pt>
                <c:pt idx="101">
                  <c:v>97.59615384615384</c:v>
                </c:pt>
                <c:pt idx="102">
                  <c:v>98.557692307692307</c:v>
                </c:pt>
                <c:pt idx="103">
                  <c:v>99.519230769230774</c:v>
                </c:pt>
              </c:numCache>
            </c:numRef>
          </c:xVal>
          <c:yVal>
            <c:numRef>
              <c:f>T!$G$134:$G$237</c:f>
              <c:numCache>
                <c:formatCode>General</c:formatCode>
                <c:ptCount val="104"/>
                <c:pt idx="0">
                  <c:v>-6.4080388434132857E-2</c:v>
                </c:pt>
                <c:pt idx="1">
                  <c:v>-6.3460590180318854E-2</c:v>
                </c:pt>
                <c:pt idx="2">
                  <c:v>-5.4233250175607782E-2</c:v>
                </c:pt>
                <c:pt idx="3">
                  <c:v>-5.2674592078159561E-2</c:v>
                </c:pt>
                <c:pt idx="4">
                  <c:v>-5.1211360389327464E-2</c:v>
                </c:pt>
                <c:pt idx="5">
                  <c:v>-4.837617778710001E-2</c:v>
                </c:pt>
                <c:pt idx="6">
                  <c:v>-4.5480682486532031E-2</c:v>
                </c:pt>
                <c:pt idx="7">
                  <c:v>-4.5001091463439932E-2</c:v>
                </c:pt>
                <c:pt idx="8">
                  <c:v>-4.4352712333452123E-2</c:v>
                </c:pt>
                <c:pt idx="9">
                  <c:v>-4.3085075813124665E-2</c:v>
                </c:pt>
                <c:pt idx="10">
                  <c:v>-3.3596395687281858E-2</c:v>
                </c:pt>
                <c:pt idx="11">
                  <c:v>-3.0536844621826181E-2</c:v>
                </c:pt>
                <c:pt idx="12">
                  <c:v>-2.8837410076346676E-2</c:v>
                </c:pt>
                <c:pt idx="13">
                  <c:v>-2.8618960322175573E-2</c:v>
                </c:pt>
                <c:pt idx="14">
                  <c:v>-2.7667345134130359E-2</c:v>
                </c:pt>
                <c:pt idx="15">
                  <c:v>-2.6641788831218052E-2</c:v>
                </c:pt>
                <c:pt idx="16">
                  <c:v>-2.6350342024214619E-2</c:v>
                </c:pt>
                <c:pt idx="17">
                  <c:v>-2.3718297966334585E-2</c:v>
                </c:pt>
                <c:pt idx="18">
                  <c:v>-2.2401332129254291E-2</c:v>
                </c:pt>
                <c:pt idx="19">
                  <c:v>-2.1552843579049442E-2</c:v>
                </c:pt>
                <c:pt idx="20">
                  <c:v>-2.0653480973896628E-2</c:v>
                </c:pt>
                <c:pt idx="21">
                  <c:v>-2.060639153669366E-2</c:v>
                </c:pt>
                <c:pt idx="22">
                  <c:v>-2.0086815623602983E-2</c:v>
                </c:pt>
                <c:pt idx="23">
                  <c:v>-1.999382465454564E-2</c:v>
                </c:pt>
                <c:pt idx="24">
                  <c:v>-1.992013420670825E-2</c:v>
                </c:pt>
                <c:pt idx="25">
                  <c:v>-1.8466413248617832E-2</c:v>
                </c:pt>
                <c:pt idx="26">
                  <c:v>-1.6430620749597325E-2</c:v>
                </c:pt>
                <c:pt idx="27">
                  <c:v>-1.5652256453271861E-2</c:v>
                </c:pt>
                <c:pt idx="28">
                  <c:v>-1.5609458441433638E-2</c:v>
                </c:pt>
                <c:pt idx="29">
                  <c:v>-1.5425430940583183E-2</c:v>
                </c:pt>
                <c:pt idx="30">
                  <c:v>-1.5074065383220155E-2</c:v>
                </c:pt>
                <c:pt idx="31">
                  <c:v>-1.4182329570433075E-2</c:v>
                </c:pt>
                <c:pt idx="32">
                  <c:v>-1.2543316398212699E-2</c:v>
                </c:pt>
                <c:pt idx="33">
                  <c:v>-1.1310796653168644E-2</c:v>
                </c:pt>
                <c:pt idx="34">
                  <c:v>-9.366307108410547E-3</c:v>
                </c:pt>
                <c:pt idx="35">
                  <c:v>-9.2759254045382874E-3</c:v>
                </c:pt>
                <c:pt idx="36">
                  <c:v>-8.8596337386174524E-3</c:v>
                </c:pt>
                <c:pt idx="37">
                  <c:v>-8.7880098534912719E-3</c:v>
                </c:pt>
                <c:pt idx="38">
                  <c:v>-8.2813268878791611E-3</c:v>
                </c:pt>
                <c:pt idx="39">
                  <c:v>-8.1131483156450229E-3</c:v>
                </c:pt>
                <c:pt idx="40">
                  <c:v>-7.1783970392456497E-3</c:v>
                </c:pt>
                <c:pt idx="41">
                  <c:v>-6.5608340046627274E-3</c:v>
                </c:pt>
                <c:pt idx="42">
                  <c:v>-6.3816382173996541E-3</c:v>
                </c:pt>
                <c:pt idx="43">
                  <c:v>-5.3085622499941931E-3</c:v>
                </c:pt>
                <c:pt idx="44">
                  <c:v>-5.0498117278493073E-3</c:v>
                </c:pt>
                <c:pt idx="45">
                  <c:v>-3.8381039028177262E-3</c:v>
                </c:pt>
                <c:pt idx="46">
                  <c:v>-3.6867472093680435E-3</c:v>
                </c:pt>
                <c:pt idx="47">
                  <c:v>-3.195120622320182E-3</c:v>
                </c:pt>
                <c:pt idx="48">
                  <c:v>-2.8119608738063784E-3</c:v>
                </c:pt>
                <c:pt idx="49">
                  <c:v>-2.6863520136292795E-3</c:v>
                </c:pt>
                <c:pt idx="50">
                  <c:v>-2.6671667695385782E-3</c:v>
                </c:pt>
                <c:pt idx="51">
                  <c:v>-2.5829307349431127E-3</c:v>
                </c:pt>
                <c:pt idx="52">
                  <c:v>-2.4730308150310307E-3</c:v>
                </c:pt>
                <c:pt idx="53">
                  <c:v>-1.8532588092487609E-3</c:v>
                </c:pt>
                <c:pt idx="54">
                  <c:v>-6.9034510592772956E-4</c:v>
                </c:pt>
                <c:pt idx="55">
                  <c:v>-5.4939355596579198E-4</c:v>
                </c:pt>
                <c:pt idx="56">
                  <c:v>-7.8223650248520867E-5</c:v>
                </c:pt>
                <c:pt idx="57">
                  <c:v>2.0258451779414993E-3</c:v>
                </c:pt>
                <c:pt idx="58">
                  <c:v>2.4139099808962554E-3</c:v>
                </c:pt>
                <c:pt idx="59">
                  <c:v>2.5779361910592902E-3</c:v>
                </c:pt>
                <c:pt idx="60">
                  <c:v>2.7492612998760244E-3</c:v>
                </c:pt>
                <c:pt idx="61">
                  <c:v>3.2363799643061863E-3</c:v>
                </c:pt>
                <c:pt idx="62">
                  <c:v>3.608824877390266E-3</c:v>
                </c:pt>
                <c:pt idx="63">
                  <c:v>3.6248386926753342E-3</c:v>
                </c:pt>
                <c:pt idx="64">
                  <c:v>3.9907185590612746E-3</c:v>
                </c:pt>
                <c:pt idx="65">
                  <c:v>4.8964580408187817E-3</c:v>
                </c:pt>
                <c:pt idx="66">
                  <c:v>4.9098730580824333E-3</c:v>
                </c:pt>
                <c:pt idx="67">
                  <c:v>5.3375729603861027E-3</c:v>
                </c:pt>
                <c:pt idx="68">
                  <c:v>5.4949710612528478E-3</c:v>
                </c:pt>
                <c:pt idx="69">
                  <c:v>5.594804237016103E-3</c:v>
                </c:pt>
                <c:pt idx="70">
                  <c:v>6.4039851808651745E-3</c:v>
                </c:pt>
                <c:pt idx="71">
                  <c:v>7.5205433592996918E-3</c:v>
                </c:pt>
                <c:pt idx="72">
                  <c:v>7.535599248151904E-3</c:v>
                </c:pt>
                <c:pt idx="73">
                  <c:v>7.7393344297050828E-3</c:v>
                </c:pt>
                <c:pt idx="74">
                  <c:v>1.1593810390209984E-2</c:v>
                </c:pt>
                <c:pt idx="75">
                  <c:v>1.1807214776505436E-2</c:v>
                </c:pt>
                <c:pt idx="76">
                  <c:v>1.2129353773716552E-2</c:v>
                </c:pt>
                <c:pt idx="77">
                  <c:v>1.2927146815035625E-2</c:v>
                </c:pt>
                <c:pt idx="78">
                  <c:v>1.3127113255862445E-2</c:v>
                </c:pt>
                <c:pt idx="79">
                  <c:v>1.4238928518646107E-2</c:v>
                </c:pt>
                <c:pt idx="80">
                  <c:v>1.5325764131142151E-2</c:v>
                </c:pt>
                <c:pt idx="81">
                  <c:v>1.5825548817008088E-2</c:v>
                </c:pt>
                <c:pt idx="82">
                  <c:v>1.7306743274409574E-2</c:v>
                </c:pt>
                <c:pt idx="83">
                  <c:v>1.7611893565878906E-2</c:v>
                </c:pt>
                <c:pt idx="84">
                  <c:v>1.7999412184424333E-2</c:v>
                </c:pt>
                <c:pt idx="85">
                  <c:v>1.8941650446753024E-2</c:v>
                </c:pt>
                <c:pt idx="86">
                  <c:v>2.0678028426921246E-2</c:v>
                </c:pt>
                <c:pt idx="87">
                  <c:v>2.0832142494374598E-2</c:v>
                </c:pt>
                <c:pt idx="88">
                  <c:v>2.1067658682139757E-2</c:v>
                </c:pt>
                <c:pt idx="89">
                  <c:v>2.5053470949119555E-2</c:v>
                </c:pt>
                <c:pt idx="90">
                  <c:v>2.6092887868134435E-2</c:v>
                </c:pt>
                <c:pt idx="91">
                  <c:v>2.6704670041357452E-2</c:v>
                </c:pt>
                <c:pt idx="92">
                  <c:v>2.6738797214968479E-2</c:v>
                </c:pt>
                <c:pt idx="93">
                  <c:v>2.8437976913972859E-2</c:v>
                </c:pt>
                <c:pt idx="94">
                  <c:v>2.9028160748203368E-2</c:v>
                </c:pt>
                <c:pt idx="95">
                  <c:v>3.157336411100433E-2</c:v>
                </c:pt>
                <c:pt idx="96">
                  <c:v>3.9390271777136984E-2</c:v>
                </c:pt>
                <c:pt idx="97">
                  <c:v>4.0122470787214017E-2</c:v>
                </c:pt>
                <c:pt idx="98">
                  <c:v>4.0438669222827558E-2</c:v>
                </c:pt>
                <c:pt idx="99">
                  <c:v>4.1650606847618801E-2</c:v>
                </c:pt>
                <c:pt idx="100">
                  <c:v>4.3560300809707971E-2</c:v>
                </c:pt>
                <c:pt idx="101">
                  <c:v>4.5443076797218901E-2</c:v>
                </c:pt>
                <c:pt idx="102">
                  <c:v>4.7599245031618068E-2</c:v>
                </c:pt>
                <c:pt idx="103">
                  <c:v>6.7390406847435247E-2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E-438C-907E-D711DD1E5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932560"/>
        <c:axId val="636928400"/>
      </c:scatterChart>
      <c:valAx>
        <c:axId val="63693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928400"/>
        <c:crosses val="autoZero"/>
        <c:crossBetween val="midCat"/>
      </c:valAx>
      <c:valAx>
        <c:axId val="63692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932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IBM!$J$3:$J$106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IBM!$C$134:$C$237</c:f>
              <c:numCache>
                <c:formatCode>General</c:formatCode>
                <c:ptCount val="104"/>
                <c:pt idx="0">
                  <c:v>2.0880151886408446E-3</c:v>
                </c:pt>
                <c:pt idx="1">
                  <c:v>2.0330138584115549E-2</c:v>
                </c:pt>
                <c:pt idx="2">
                  <c:v>1.0081563683723913E-2</c:v>
                </c:pt>
                <c:pt idx="3">
                  <c:v>-5.5833988058567414E-3</c:v>
                </c:pt>
                <c:pt idx="4">
                  <c:v>1.5691821407022639E-2</c:v>
                </c:pt>
                <c:pt idx="5">
                  <c:v>-7.4592582614898774E-3</c:v>
                </c:pt>
                <c:pt idx="6">
                  <c:v>-5.6288531935666129E-4</c:v>
                </c:pt>
                <c:pt idx="7">
                  <c:v>-5.4226746276417846E-4</c:v>
                </c:pt>
                <c:pt idx="8">
                  <c:v>4.751076561397333E-3</c:v>
                </c:pt>
                <c:pt idx="9">
                  <c:v>5.1769070715315252E-3</c:v>
                </c:pt>
                <c:pt idx="10">
                  <c:v>-1.523962298041432E-2</c:v>
                </c:pt>
                <c:pt idx="11">
                  <c:v>-3.3530486384775503E-3</c:v>
                </c:pt>
                <c:pt idx="12">
                  <c:v>2.5646953142706739E-2</c:v>
                </c:pt>
                <c:pt idx="13">
                  <c:v>-9.9252401046894569E-3</c:v>
                </c:pt>
                <c:pt idx="14">
                  <c:v>5.5042275153127512E-3</c:v>
                </c:pt>
                <c:pt idx="15">
                  <c:v>-3.2879885458734874E-2</c:v>
                </c:pt>
                <c:pt idx="16">
                  <c:v>3.0230283718803791E-2</c:v>
                </c:pt>
                <c:pt idx="17">
                  <c:v>2.3149762876855214E-2</c:v>
                </c:pt>
                <c:pt idx="18">
                  <c:v>1.80106601621648E-2</c:v>
                </c:pt>
                <c:pt idx="19">
                  <c:v>-2.9155699536424127E-3</c:v>
                </c:pt>
                <c:pt idx="20">
                  <c:v>3.6105241212141884E-3</c:v>
                </c:pt>
                <c:pt idx="21">
                  <c:v>-5.6559987989546218E-3</c:v>
                </c:pt>
                <c:pt idx="22">
                  <c:v>8.7105064768838239E-3</c:v>
                </c:pt>
                <c:pt idx="23">
                  <c:v>4.5353462092708532E-3</c:v>
                </c:pt>
                <c:pt idx="24">
                  <c:v>-3.1823785116700913E-4</c:v>
                </c:pt>
                <c:pt idx="25">
                  <c:v>1.0608877659669603E-2</c:v>
                </c:pt>
                <c:pt idx="26">
                  <c:v>4.8799013697834286E-3</c:v>
                </c:pt>
                <c:pt idx="27">
                  <c:v>-9.1930707579758499E-3</c:v>
                </c:pt>
                <c:pt idx="28">
                  <c:v>2.3464636934455316E-2</c:v>
                </c:pt>
                <c:pt idx="29">
                  <c:v>3.0638635927173592E-2</c:v>
                </c:pt>
                <c:pt idx="30">
                  <c:v>-7.0900320654214569E-3</c:v>
                </c:pt>
                <c:pt idx="31">
                  <c:v>9.7949981896049421E-3</c:v>
                </c:pt>
                <c:pt idx="32">
                  <c:v>4.8151556403263143E-3</c:v>
                </c:pt>
                <c:pt idx="33">
                  <c:v>-1.3653333609957249E-3</c:v>
                </c:pt>
                <c:pt idx="34">
                  <c:v>-1.205640154792894E-2</c:v>
                </c:pt>
                <c:pt idx="35">
                  <c:v>-4.775232081776987E-3</c:v>
                </c:pt>
                <c:pt idx="36">
                  <c:v>-1.2325896533058682E-2</c:v>
                </c:pt>
                <c:pt idx="37">
                  <c:v>8.4013192503316E-3</c:v>
                </c:pt>
                <c:pt idx="38">
                  <c:v>-4.5562264253555208E-3</c:v>
                </c:pt>
                <c:pt idx="39">
                  <c:v>-5.4924396010386832E-3</c:v>
                </c:pt>
                <c:pt idx="40">
                  <c:v>1.3068270230371173E-4</c:v>
                </c:pt>
                <c:pt idx="41">
                  <c:v>-6.0870183102489095E-2</c:v>
                </c:pt>
                <c:pt idx="42">
                  <c:v>-1.4853055533410448E-2</c:v>
                </c:pt>
                <c:pt idx="43">
                  <c:v>-3.711329123886227E-2</c:v>
                </c:pt>
                <c:pt idx="44">
                  <c:v>-2.3625623039449095E-2</c:v>
                </c:pt>
                <c:pt idx="45">
                  <c:v>2.7477625372093022E-2</c:v>
                </c:pt>
                <c:pt idx="46">
                  <c:v>-1.0027483725950748E-2</c:v>
                </c:pt>
                <c:pt idx="47">
                  <c:v>-1.0997924299290862E-2</c:v>
                </c:pt>
                <c:pt idx="48">
                  <c:v>1.9491855068609669E-2</c:v>
                </c:pt>
                <c:pt idx="49">
                  <c:v>1.0281933450783709E-2</c:v>
                </c:pt>
                <c:pt idx="50">
                  <c:v>-7.8833095117268395E-3</c:v>
                </c:pt>
                <c:pt idx="51">
                  <c:v>7.6676023160815289E-3</c:v>
                </c:pt>
                <c:pt idx="52">
                  <c:v>-3.9197068105856596E-3</c:v>
                </c:pt>
                <c:pt idx="53">
                  <c:v>-4.6500355119157098E-3</c:v>
                </c:pt>
                <c:pt idx="54">
                  <c:v>-4.9810193900325331E-2</c:v>
                </c:pt>
                <c:pt idx="55">
                  <c:v>-1.6090615482462791E-2</c:v>
                </c:pt>
                <c:pt idx="56">
                  <c:v>6.5549383138244002E-3</c:v>
                </c:pt>
                <c:pt idx="57">
                  <c:v>-4.1962058143849741E-3</c:v>
                </c:pt>
                <c:pt idx="58">
                  <c:v>5.2511198513620324E-3</c:v>
                </c:pt>
                <c:pt idx="59">
                  <c:v>2.3499866973225841E-2</c:v>
                </c:pt>
                <c:pt idx="60">
                  <c:v>-1.0338639805443441E-2</c:v>
                </c:pt>
                <c:pt idx="61">
                  <c:v>-1.8260939301428109E-3</c:v>
                </c:pt>
                <c:pt idx="62">
                  <c:v>1.5824303295376291E-3</c:v>
                </c:pt>
                <c:pt idx="63">
                  <c:v>3.893956577803814E-3</c:v>
                </c:pt>
                <c:pt idx="64">
                  <c:v>-5.3124936457907834E-3</c:v>
                </c:pt>
                <c:pt idx="65">
                  <c:v>-1.03174712321699E-3</c:v>
                </c:pt>
                <c:pt idx="66">
                  <c:v>5.205993231003023E-3</c:v>
                </c:pt>
                <c:pt idx="67">
                  <c:v>9.4786920190118584E-2</c:v>
                </c:pt>
                <c:pt idx="68">
                  <c:v>-5.1688795236198258E-2</c:v>
                </c:pt>
                <c:pt idx="69">
                  <c:v>-1.391502496829824E-2</c:v>
                </c:pt>
                <c:pt idx="70">
                  <c:v>-1.0943851911448258E-2</c:v>
                </c:pt>
                <c:pt idx="71">
                  <c:v>1.2837318109631761E-2</c:v>
                </c:pt>
                <c:pt idx="72">
                  <c:v>1.1739908644663823E-2</c:v>
                </c:pt>
                <c:pt idx="73">
                  <c:v>4.7570106507076916E-3</c:v>
                </c:pt>
                <c:pt idx="74">
                  <c:v>-9.2609857992409267E-4</c:v>
                </c:pt>
                <c:pt idx="75">
                  <c:v>-2.2554974514066836E-2</c:v>
                </c:pt>
                <c:pt idx="76">
                  <c:v>-4.6049022687000437E-4</c:v>
                </c:pt>
                <c:pt idx="77">
                  <c:v>1.2749441959672682E-2</c:v>
                </c:pt>
                <c:pt idx="78">
                  <c:v>3.2667147462555765E-2</c:v>
                </c:pt>
                <c:pt idx="79">
                  <c:v>-1.0905560564005549E-2</c:v>
                </c:pt>
                <c:pt idx="80">
                  <c:v>-1.167009705065992E-2</c:v>
                </c:pt>
                <c:pt idx="81">
                  <c:v>8.3052566132089736E-3</c:v>
                </c:pt>
                <c:pt idx="82">
                  <c:v>-3.8250455945068942E-3</c:v>
                </c:pt>
                <c:pt idx="83">
                  <c:v>6.5811007813759009E-4</c:v>
                </c:pt>
                <c:pt idx="84">
                  <c:v>9.4139964975986715E-3</c:v>
                </c:pt>
                <c:pt idx="85">
                  <c:v>-7.6833524162639114E-3</c:v>
                </c:pt>
                <c:pt idx="86">
                  <c:v>1.8942835610456774E-2</c:v>
                </c:pt>
                <c:pt idx="87">
                  <c:v>-5.7612815194732353E-3</c:v>
                </c:pt>
                <c:pt idx="88">
                  <c:v>2.2576665777459443E-2</c:v>
                </c:pt>
                <c:pt idx="89">
                  <c:v>-1.5582807329605347E-3</c:v>
                </c:pt>
                <c:pt idx="90">
                  <c:v>1.0455815093398345E-2</c:v>
                </c:pt>
                <c:pt idx="91">
                  <c:v>-4.6348396238956799E-4</c:v>
                </c:pt>
                <c:pt idx="92">
                  <c:v>2.1194577647835118E-2</c:v>
                </c:pt>
                <c:pt idx="93">
                  <c:v>-7.8468736419342905E-2</c:v>
                </c:pt>
                <c:pt idx="94">
                  <c:v>1.3737048299162866E-2</c:v>
                </c:pt>
                <c:pt idx="95">
                  <c:v>-1.2132421411015349E-2</c:v>
                </c:pt>
                <c:pt idx="96">
                  <c:v>-2.2679010198001764E-2</c:v>
                </c:pt>
                <c:pt idx="97">
                  <c:v>1.9460184085144536E-2</c:v>
                </c:pt>
                <c:pt idx="98">
                  <c:v>-3.7990835087867445E-3</c:v>
                </c:pt>
                <c:pt idx="99">
                  <c:v>-1.4526385977670388E-2</c:v>
                </c:pt>
                <c:pt idx="100">
                  <c:v>1.4094949271105654E-2</c:v>
                </c:pt>
                <c:pt idx="101">
                  <c:v>-2.6243066141337481E-3</c:v>
                </c:pt>
                <c:pt idx="102">
                  <c:v>-1.5565236166886581E-2</c:v>
                </c:pt>
                <c:pt idx="103">
                  <c:v>6.4516641889747241E-3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A-4EA0-B8B7-E2E44E68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938320"/>
        <c:axId val="636941840"/>
      </c:scatterChart>
      <c:valAx>
        <c:axId val="63693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636941840"/>
        <c:crosses val="autoZero"/>
        <c:crossBetween val="midCat"/>
      </c:valAx>
      <c:valAx>
        <c:axId val="63694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938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IBM!$J$3:$J$106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IBM!$I$3:$I$106</c:f>
              <c:numCache>
                <c:formatCode>0.000%</c:formatCode>
                <c:ptCount val="104"/>
                <c:pt idx="0">
                  <c:v>1.3639561483614187E-2</c:v>
                </c:pt>
                <c:pt idx="1">
                  <c:v>3.4213388631371099E-2</c:v>
                </c:pt>
                <c:pt idx="2">
                  <c:v>1.409925016540834E-2</c:v>
                </c:pt>
                <c:pt idx="3">
                  <c:v>-9.1314660520026101E-3</c:v>
                </c:pt>
                <c:pt idx="4">
                  <c:v>1.7738119170973458E-2</c:v>
                </c:pt>
                <c:pt idx="5">
                  <c:v>-9.682435057632879E-3</c:v>
                </c:pt>
                <c:pt idx="6">
                  <c:v>-3.4842802446488643E-3</c:v>
                </c:pt>
                <c:pt idx="7">
                  <c:v>-1.0982006242919756E-2</c:v>
                </c:pt>
                <c:pt idx="8">
                  <c:v>7.5361063459418124E-3</c:v>
                </c:pt>
                <c:pt idx="9">
                  <c:v>-2.4449176299491861E-2</c:v>
                </c:pt>
                <c:pt idx="10">
                  <c:v>-1.2092554165940624E-2</c:v>
                </c:pt>
                <c:pt idx="11">
                  <c:v>7.2830561093890607E-3</c:v>
                </c:pt>
                <c:pt idx="12">
                  <c:v>2.4771078736514605E-2</c:v>
                </c:pt>
                <c:pt idx="13">
                  <c:v>-2.0257229173556577E-2</c:v>
                </c:pt>
                <c:pt idx="14">
                  <c:v>-8.0602528922080786E-3</c:v>
                </c:pt>
                <c:pt idx="15">
                  <c:v>-3.144991604335403E-2</c:v>
                </c:pt>
                <c:pt idx="16">
                  <c:v>1.9706069164998063E-2</c:v>
                </c:pt>
                <c:pt idx="17">
                  <c:v>-1.4551839481260756E-3</c:v>
                </c:pt>
                <c:pt idx="18">
                  <c:v>5.7641781218910039E-2</c:v>
                </c:pt>
                <c:pt idx="19">
                  <c:v>3.2441807884565394E-3</c:v>
                </c:pt>
                <c:pt idx="20">
                  <c:v>1.6776592090133768E-2</c:v>
                </c:pt>
                <c:pt idx="21">
                  <c:v>-1.9474768525116211E-2</c:v>
                </c:pt>
                <c:pt idx="22">
                  <c:v>4.0219885295550324E-2</c:v>
                </c:pt>
                <c:pt idx="23">
                  <c:v>8.8814922873960383E-4</c:v>
                </c:pt>
                <c:pt idx="24">
                  <c:v>-5.0451410511301959E-4</c:v>
                </c:pt>
                <c:pt idx="25">
                  <c:v>-4.6882181053696159E-3</c:v>
                </c:pt>
                <c:pt idx="26">
                  <c:v>2.0939695585065813E-2</c:v>
                </c:pt>
                <c:pt idx="27">
                  <c:v>-1.3312642472795694E-2</c:v>
                </c:pt>
                <c:pt idx="28">
                  <c:v>1.8813212644715648E-2</c:v>
                </c:pt>
                <c:pt idx="29">
                  <c:v>3.9194740248327829E-2</c:v>
                </c:pt>
                <c:pt idx="30">
                  <c:v>-8.7227404437037141E-3</c:v>
                </c:pt>
                <c:pt idx="31">
                  <c:v>1.5864239174221591E-2</c:v>
                </c:pt>
                <c:pt idx="32">
                  <c:v>1.8741505572097247E-2</c:v>
                </c:pt>
                <c:pt idx="33">
                  <c:v>3.3807411689986719E-3</c:v>
                </c:pt>
                <c:pt idx="34">
                  <c:v>-7.6939159901214492E-3</c:v>
                </c:pt>
                <c:pt idx="35">
                  <c:v>-1.2887577098101894E-2</c:v>
                </c:pt>
                <c:pt idx="36">
                  <c:v>-1.280352800632868E-2</c:v>
                </c:pt>
                <c:pt idx="37">
                  <c:v>-1.0936821686869911E-2</c:v>
                </c:pt>
                <c:pt idx="38">
                  <c:v>1.2156253561049881E-3</c:v>
                </c:pt>
                <c:pt idx="39">
                  <c:v>-1.2098874652396115E-2</c:v>
                </c:pt>
                <c:pt idx="40">
                  <c:v>-1.5769811445950865E-2</c:v>
                </c:pt>
                <c:pt idx="41">
                  <c:v>-5.4559582764586299E-2</c:v>
                </c:pt>
                <c:pt idx="42">
                  <c:v>-1.1611689734031963E-3</c:v>
                </c:pt>
                <c:pt idx="43">
                  <c:v>-3.335851405272168E-2</c:v>
                </c:pt>
                <c:pt idx="44">
                  <c:v>-3.0841490457854042E-2</c:v>
                </c:pt>
                <c:pt idx="45">
                  <c:v>1.9897132930687938E-2</c:v>
                </c:pt>
                <c:pt idx="46">
                  <c:v>2.6558655363965477E-3</c:v>
                </c:pt>
                <c:pt idx="47">
                  <c:v>-3.6184468254065768E-3</c:v>
                </c:pt>
                <c:pt idx="48">
                  <c:v>1.2728536437616242E-2</c:v>
                </c:pt>
                <c:pt idx="49">
                  <c:v>7.5484540219785757E-3</c:v>
                </c:pt>
                <c:pt idx="50">
                  <c:v>-8.8910695645360461E-3</c:v>
                </c:pt>
                <c:pt idx="51">
                  <c:v>-2.5807729768257499E-3</c:v>
                </c:pt>
                <c:pt idx="52">
                  <c:v>-6.5609524865278736E-3</c:v>
                </c:pt>
                <c:pt idx="53">
                  <c:v>7.724718577301443E-3</c:v>
                </c:pt>
                <c:pt idx="54">
                  <c:v>-4.7296693388227763E-2</c:v>
                </c:pt>
                <c:pt idx="55">
                  <c:v>-1.9779188352128808E-2</c:v>
                </c:pt>
                <c:pt idx="56">
                  <c:v>5.2196191386982846E-3</c:v>
                </c:pt>
                <c:pt idx="57">
                  <c:v>-2.3650716439778018E-2</c:v>
                </c:pt>
                <c:pt idx="58">
                  <c:v>-5.4411842520536895E-3</c:v>
                </c:pt>
                <c:pt idx="59">
                  <c:v>2.8153707750357318E-2</c:v>
                </c:pt>
                <c:pt idx="60">
                  <c:v>1.6077014316908059E-3</c:v>
                </c:pt>
                <c:pt idx="61">
                  <c:v>-1.2097743160688398E-2</c:v>
                </c:pt>
                <c:pt idx="62">
                  <c:v>1.5860475318954088E-2</c:v>
                </c:pt>
                <c:pt idx="63">
                  <c:v>1.369080590053133E-3</c:v>
                </c:pt>
                <c:pt idx="64">
                  <c:v>-1.1353375913994398E-3</c:v>
                </c:pt>
                <c:pt idx="65">
                  <c:v>8.847523652559499E-3</c:v>
                </c:pt>
                <c:pt idx="66">
                  <c:v>3.4250212499878484E-3</c:v>
                </c:pt>
                <c:pt idx="67">
                  <c:v>0.10094063694838538</c:v>
                </c:pt>
                <c:pt idx="68">
                  <c:v>-5.2593115566170544E-2</c:v>
                </c:pt>
                <c:pt idx="69">
                  <c:v>-1.4547816025823616E-2</c:v>
                </c:pt>
                <c:pt idx="70">
                  <c:v>-1.6888272736649411E-2</c:v>
                </c:pt>
                <c:pt idx="71">
                  <c:v>7.7548949747382641E-3</c:v>
                </c:pt>
                <c:pt idx="72">
                  <c:v>1.8311694282729836E-2</c:v>
                </c:pt>
                <c:pt idx="73">
                  <c:v>1.8280807661104948E-2</c:v>
                </c:pt>
                <c:pt idx="74">
                  <c:v>-6.4086209727181481E-4</c:v>
                </c:pt>
                <c:pt idx="75">
                  <c:v>-1.5909919072324676E-2</c:v>
                </c:pt>
                <c:pt idx="76">
                  <c:v>-9.9846153846153856E-4</c:v>
                </c:pt>
                <c:pt idx="77">
                  <c:v>4.990515996373914E-3</c:v>
                </c:pt>
                <c:pt idx="78">
                  <c:v>5.8064962656940979E-2</c:v>
                </c:pt>
                <c:pt idx="79">
                  <c:v>2.9156256495478485E-3</c:v>
                </c:pt>
                <c:pt idx="80">
                  <c:v>-5.7991155348140321E-3</c:v>
                </c:pt>
                <c:pt idx="81">
                  <c:v>2.9541346958788829E-2</c:v>
                </c:pt>
                <c:pt idx="82">
                  <c:v>-5.0774696547643237E-2</c:v>
                </c:pt>
                <c:pt idx="83">
                  <c:v>-6.1036011367711217E-2</c:v>
                </c:pt>
                <c:pt idx="84">
                  <c:v>5.3689561109721555E-2</c:v>
                </c:pt>
                <c:pt idx="85">
                  <c:v>-5.4603451258000233E-3</c:v>
                </c:pt>
                <c:pt idx="86">
                  <c:v>-7.8576193317381211E-3</c:v>
                </c:pt>
                <c:pt idx="87">
                  <c:v>2.9941716062540008E-2</c:v>
                </c:pt>
                <c:pt idx="88">
                  <c:v>4.6263411216532595E-3</c:v>
                </c:pt>
                <c:pt idx="89">
                  <c:v>-7.2245624081789112E-2</c:v>
                </c:pt>
                <c:pt idx="90">
                  <c:v>2.9207628095511536E-2</c:v>
                </c:pt>
                <c:pt idx="91">
                  <c:v>-1.9932648548517843E-2</c:v>
                </c:pt>
                <c:pt idx="92">
                  <c:v>3.9456775961853562E-2</c:v>
                </c:pt>
                <c:pt idx="93">
                  <c:v>-7.6719827858548223E-2</c:v>
                </c:pt>
                <c:pt idx="94">
                  <c:v>9.5424827852862559E-3</c:v>
                </c:pt>
                <c:pt idx="95">
                  <c:v>-1.8924185965788928E-2</c:v>
                </c:pt>
                <c:pt idx="96">
                  <c:v>1.6729183307279149E-4</c:v>
                </c:pt>
                <c:pt idx="97">
                  <c:v>9.2531846813720224E-3</c:v>
                </c:pt>
                <c:pt idx="98">
                  <c:v>-4.479284439279042E-3</c:v>
                </c:pt>
                <c:pt idx="99">
                  <c:v>-1.3202442278197385E-2</c:v>
                </c:pt>
                <c:pt idx="100">
                  <c:v>2.8071295068914429E-2</c:v>
                </c:pt>
                <c:pt idx="101">
                  <c:v>-6.5844087562466763E-3</c:v>
                </c:pt>
                <c:pt idx="102">
                  <c:v>-2.9707255026913543E-2</c:v>
                </c:pt>
                <c:pt idx="103">
                  <c:v>-1.2629601436515106E-2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B-49E9-B977-CCAEAD3D7D2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IBM!$J$3:$J$106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IBM!$B$134:$B$237</c:f>
              <c:numCache>
                <c:formatCode>General</c:formatCode>
                <c:ptCount val="104"/>
                <c:pt idx="0">
                  <c:v>1.1551546294973342E-2</c:v>
                </c:pt>
                <c:pt idx="1">
                  <c:v>1.388325004725555E-2</c:v>
                </c:pt>
                <c:pt idx="2">
                  <c:v>4.0176864816844279E-3</c:v>
                </c:pt>
                <c:pt idx="3">
                  <c:v>-3.5480672461458687E-3</c:v>
                </c:pt>
                <c:pt idx="4">
                  <c:v>2.0462977639508191E-3</c:v>
                </c:pt>
                <c:pt idx="5">
                  <c:v>-2.2231767961430017E-3</c:v>
                </c:pt>
                <c:pt idx="6">
                  <c:v>-2.921394925292203E-3</c:v>
                </c:pt>
                <c:pt idx="7">
                  <c:v>-1.0439738780155578E-2</c:v>
                </c:pt>
                <c:pt idx="8">
                  <c:v>2.7850297845444794E-3</c:v>
                </c:pt>
                <c:pt idx="9">
                  <c:v>-2.9626083371023387E-2</c:v>
                </c:pt>
                <c:pt idx="10">
                  <c:v>3.1470688144736953E-3</c:v>
                </c:pt>
                <c:pt idx="11">
                  <c:v>1.0636104747866611E-2</c:v>
                </c:pt>
                <c:pt idx="12">
                  <c:v>-8.7587440619213549E-4</c:v>
                </c:pt>
                <c:pt idx="13">
                  <c:v>-1.033198906886712E-2</c:v>
                </c:pt>
                <c:pt idx="14">
                  <c:v>-1.356448040752083E-2</c:v>
                </c:pt>
                <c:pt idx="15">
                  <c:v>1.4299694153808449E-3</c:v>
                </c:pt>
                <c:pt idx="16">
                  <c:v>-1.0524214553805729E-2</c:v>
                </c:pt>
                <c:pt idx="17">
                  <c:v>-2.4604946824981291E-2</c:v>
                </c:pt>
                <c:pt idx="18">
                  <c:v>3.9631121056745239E-2</c:v>
                </c:pt>
                <c:pt idx="19">
                  <c:v>6.159750742098952E-3</c:v>
                </c:pt>
                <c:pt idx="20">
                  <c:v>1.316606796891958E-2</c:v>
                </c:pt>
                <c:pt idx="21">
                  <c:v>-1.3818769726161589E-2</c:v>
                </c:pt>
                <c:pt idx="22">
                  <c:v>3.15093788186665E-2</c:v>
                </c:pt>
                <c:pt idx="23">
                  <c:v>-3.6471969805312492E-3</c:v>
                </c:pt>
                <c:pt idx="24">
                  <c:v>-1.8627625394601046E-4</c:v>
                </c:pt>
                <c:pt idx="25">
                  <c:v>-1.529709576503922E-2</c:v>
                </c:pt>
                <c:pt idx="26">
                  <c:v>1.6059794215282384E-2</c:v>
                </c:pt>
                <c:pt idx="27">
                  <c:v>-4.1195717148198446E-3</c:v>
                </c:pt>
                <c:pt idx="28">
                  <c:v>-4.6514242897396684E-3</c:v>
                </c:pt>
                <c:pt idx="29">
                  <c:v>8.556104321154237E-3</c:v>
                </c:pt>
                <c:pt idx="30">
                  <c:v>-1.6327083782822572E-3</c:v>
                </c:pt>
                <c:pt idx="31">
                  <c:v>6.0692409846166487E-3</c:v>
                </c:pt>
                <c:pt idx="32">
                  <c:v>1.3926349931770932E-2</c:v>
                </c:pt>
                <c:pt idx="33">
                  <c:v>4.7460745299943968E-3</c:v>
                </c:pt>
                <c:pt idx="34">
                  <c:v>4.3624855578074896E-3</c:v>
                </c:pt>
                <c:pt idx="35">
                  <c:v>-8.1123450163249067E-3</c:v>
                </c:pt>
                <c:pt idx="36">
                  <c:v>-4.7763147326999834E-4</c:v>
                </c:pt>
                <c:pt idx="37">
                  <c:v>-1.9338140937201511E-2</c:v>
                </c:pt>
                <c:pt idx="38">
                  <c:v>5.7718517814605089E-3</c:v>
                </c:pt>
                <c:pt idx="39">
                  <c:v>-6.6064350513574321E-3</c:v>
                </c:pt>
                <c:pt idx="40">
                  <c:v>-1.5900494148254576E-2</c:v>
                </c:pt>
                <c:pt idx="41">
                  <c:v>6.3106003379027938E-3</c:v>
                </c:pt>
                <c:pt idx="42">
                  <c:v>1.3691886560007253E-2</c:v>
                </c:pt>
                <c:pt idx="43">
                  <c:v>3.7547771861405933E-3</c:v>
                </c:pt>
                <c:pt idx="44">
                  <c:v>-7.2158674184049452E-3</c:v>
                </c:pt>
                <c:pt idx="45">
                  <c:v>-7.5804924414050829E-3</c:v>
                </c:pt>
                <c:pt idx="46">
                  <c:v>1.2683349262347295E-2</c:v>
                </c:pt>
                <c:pt idx="47">
                  <c:v>7.3794774738842848E-3</c:v>
                </c:pt>
                <c:pt idx="48">
                  <c:v>-6.763318630993425E-3</c:v>
                </c:pt>
                <c:pt idx="49">
                  <c:v>-2.7334794288051338E-3</c:v>
                </c:pt>
                <c:pt idx="50">
                  <c:v>-1.007760052809207E-3</c:v>
                </c:pt>
                <c:pt idx="51">
                  <c:v>-1.0248375292907279E-2</c:v>
                </c:pt>
                <c:pt idx="52">
                  <c:v>-2.6412456759422145E-3</c:v>
                </c:pt>
                <c:pt idx="53">
                  <c:v>1.2374754089217153E-2</c:v>
                </c:pt>
                <c:pt idx="54">
                  <c:v>2.5135005120975685E-3</c:v>
                </c:pt>
                <c:pt idx="55">
                  <c:v>-3.6885728696660165E-3</c:v>
                </c:pt>
                <c:pt idx="56">
                  <c:v>-1.3353191751261158E-3</c:v>
                </c:pt>
                <c:pt idx="57">
                  <c:v>-1.9454510625393044E-2</c:v>
                </c:pt>
                <c:pt idx="58">
                  <c:v>-1.0692304103415722E-2</c:v>
                </c:pt>
                <c:pt idx="59">
                  <c:v>4.6538407771314775E-3</c:v>
                </c:pt>
                <c:pt idx="60">
                  <c:v>1.1946341237134247E-2</c:v>
                </c:pt>
                <c:pt idx="61">
                  <c:v>-1.0271649230545587E-2</c:v>
                </c:pt>
                <c:pt idx="62">
                  <c:v>1.4278044989416459E-2</c:v>
                </c:pt>
                <c:pt idx="63">
                  <c:v>-2.5248759877506809E-3</c:v>
                </c:pt>
                <c:pt idx="64">
                  <c:v>4.1771560543913434E-3</c:v>
                </c:pt>
                <c:pt idx="65">
                  <c:v>9.8792707757764889E-3</c:v>
                </c:pt>
                <c:pt idx="66">
                  <c:v>-1.7809719810151742E-3</c:v>
                </c:pt>
                <c:pt idx="67">
                  <c:v>6.1537167582668001E-3</c:v>
                </c:pt>
                <c:pt idx="68">
                  <c:v>-9.043203299722879E-4</c:v>
                </c:pt>
                <c:pt idx="69">
                  <c:v>-6.3279105752537634E-4</c:v>
                </c:pt>
                <c:pt idx="70">
                  <c:v>-5.9444208252011528E-3</c:v>
                </c:pt>
                <c:pt idx="71">
                  <c:v>-5.0824231348934965E-3</c:v>
                </c:pt>
                <c:pt idx="72">
                  <c:v>6.5717856380660133E-3</c:v>
                </c:pt>
                <c:pt idx="73">
                  <c:v>1.3523797010397257E-2</c:v>
                </c:pt>
                <c:pt idx="74">
                  <c:v>2.8523648265227786E-4</c:v>
                </c:pt>
                <c:pt idx="75">
                  <c:v>6.6450554417421624E-3</c:v>
                </c:pt>
                <c:pt idx="76">
                  <c:v>-5.3797131159153419E-4</c:v>
                </c:pt>
                <c:pt idx="77">
                  <c:v>-7.7589259632987679E-3</c:v>
                </c:pt>
                <c:pt idx="78">
                  <c:v>2.5397815194385217E-2</c:v>
                </c:pt>
                <c:pt idx="79">
                  <c:v>1.3821186213553396E-2</c:v>
                </c:pt>
                <c:pt idx="80">
                  <c:v>5.8709815158458876E-3</c:v>
                </c:pt>
                <c:pt idx="81">
                  <c:v>2.1236090345579856E-2</c:v>
                </c:pt>
                <c:pt idx="82">
                  <c:v>-4.6949650953136343E-2</c:v>
                </c:pt>
                <c:pt idx="83">
                  <c:v>-6.1694121445848807E-2</c:v>
                </c:pt>
                <c:pt idx="84">
                  <c:v>4.4275564612122884E-2</c:v>
                </c:pt>
                <c:pt idx="85">
                  <c:v>2.2230072904638881E-3</c:v>
                </c:pt>
                <c:pt idx="86">
                  <c:v>-2.6800454942194893E-2</c:v>
                </c:pt>
                <c:pt idx="87">
                  <c:v>3.5702997582013243E-2</c:v>
                </c:pt>
                <c:pt idx="88">
                  <c:v>-1.7950324655806184E-2</c:v>
                </c:pt>
                <c:pt idx="89">
                  <c:v>-7.0687343348828577E-2</c:v>
                </c:pt>
                <c:pt idx="90">
                  <c:v>1.8751813002113191E-2</c:v>
                </c:pt>
                <c:pt idx="91">
                  <c:v>-1.9469164586128275E-2</c:v>
                </c:pt>
                <c:pt idx="92">
                  <c:v>1.8262198314018444E-2</c:v>
                </c:pt>
                <c:pt idx="93">
                  <c:v>1.7489085607946767E-3</c:v>
                </c:pt>
                <c:pt idx="94">
                  <c:v>-4.1945655138766105E-3</c:v>
                </c:pt>
                <c:pt idx="95">
                  <c:v>-6.7917645547735783E-3</c:v>
                </c:pt>
                <c:pt idx="96">
                  <c:v>2.2846302031074555E-2</c:v>
                </c:pt>
                <c:pt idx="97">
                  <c:v>-1.0206999403772513E-2</c:v>
                </c:pt>
                <c:pt idx="98">
                  <c:v>-6.8020093049229752E-4</c:v>
                </c:pt>
                <c:pt idx="99">
                  <c:v>1.3239436994730027E-3</c:v>
                </c:pt>
                <c:pt idx="100">
                  <c:v>1.3976345797808775E-2</c:v>
                </c:pt>
                <c:pt idx="101">
                  <c:v>-3.9601021421129283E-3</c:v>
                </c:pt>
                <c:pt idx="102">
                  <c:v>-1.4142018860026962E-2</c:v>
                </c:pt>
                <c:pt idx="103">
                  <c:v>-1.908126562548983E-2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B-49E9-B977-CCAEAD3D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942480"/>
        <c:axId val="636945360"/>
      </c:scatterChart>
      <c:valAx>
        <c:axId val="63694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636945360"/>
        <c:crosses val="autoZero"/>
        <c:crossBetween val="midCat"/>
      </c:valAx>
      <c:valAx>
        <c:axId val="63694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6369424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18819444444444444"/>
          <c:y val="4.11522855990222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NEE!$F$134:$F$237</c:f>
              <c:numCache>
                <c:formatCode>General</c:formatCode>
                <c:ptCount val="104"/>
                <c:pt idx="0">
                  <c:v>0.48076923076923078</c:v>
                </c:pt>
                <c:pt idx="1">
                  <c:v>1.4423076923076923</c:v>
                </c:pt>
                <c:pt idx="2">
                  <c:v>2.4038461538461537</c:v>
                </c:pt>
                <c:pt idx="3">
                  <c:v>3.3653846153846154</c:v>
                </c:pt>
                <c:pt idx="4">
                  <c:v>4.3269230769230766</c:v>
                </c:pt>
                <c:pt idx="5">
                  <c:v>5.2884615384615383</c:v>
                </c:pt>
                <c:pt idx="6">
                  <c:v>6.25</c:v>
                </c:pt>
                <c:pt idx="7">
                  <c:v>7.2115384615384617</c:v>
                </c:pt>
                <c:pt idx="8">
                  <c:v>8.1730769230769234</c:v>
                </c:pt>
                <c:pt idx="9">
                  <c:v>9.1346153846153832</c:v>
                </c:pt>
                <c:pt idx="10">
                  <c:v>10.096153846153845</c:v>
                </c:pt>
                <c:pt idx="11">
                  <c:v>11.057692307692307</c:v>
                </c:pt>
                <c:pt idx="12">
                  <c:v>12.019230769230768</c:v>
                </c:pt>
                <c:pt idx="13">
                  <c:v>12.98076923076923</c:v>
                </c:pt>
                <c:pt idx="14">
                  <c:v>13.942307692307692</c:v>
                </c:pt>
                <c:pt idx="15">
                  <c:v>14.903846153846153</c:v>
                </c:pt>
                <c:pt idx="16">
                  <c:v>15.865384615384615</c:v>
                </c:pt>
                <c:pt idx="17">
                  <c:v>16.826923076923077</c:v>
                </c:pt>
                <c:pt idx="18">
                  <c:v>17.788461538461537</c:v>
                </c:pt>
                <c:pt idx="19">
                  <c:v>18.75</c:v>
                </c:pt>
                <c:pt idx="20">
                  <c:v>19.71153846153846</c:v>
                </c:pt>
                <c:pt idx="21">
                  <c:v>20.673076923076923</c:v>
                </c:pt>
                <c:pt idx="22">
                  <c:v>21.634615384615383</c:v>
                </c:pt>
                <c:pt idx="23">
                  <c:v>22.596153846153847</c:v>
                </c:pt>
                <c:pt idx="24">
                  <c:v>23.557692307692307</c:v>
                </c:pt>
                <c:pt idx="25">
                  <c:v>24.51923076923077</c:v>
                </c:pt>
                <c:pt idx="26">
                  <c:v>25.48076923076923</c:v>
                </c:pt>
                <c:pt idx="27">
                  <c:v>26.442307692307693</c:v>
                </c:pt>
                <c:pt idx="28">
                  <c:v>27.403846153846153</c:v>
                </c:pt>
                <c:pt idx="29">
                  <c:v>28.365384615384617</c:v>
                </c:pt>
                <c:pt idx="30">
                  <c:v>29.326923076923077</c:v>
                </c:pt>
                <c:pt idx="31">
                  <c:v>30.28846153846154</c:v>
                </c:pt>
                <c:pt idx="32">
                  <c:v>31.25</c:v>
                </c:pt>
                <c:pt idx="33">
                  <c:v>32.21153846153846</c:v>
                </c:pt>
                <c:pt idx="34">
                  <c:v>33.173076923076927</c:v>
                </c:pt>
                <c:pt idx="35">
                  <c:v>34.134615384615387</c:v>
                </c:pt>
                <c:pt idx="36">
                  <c:v>35.096153846153847</c:v>
                </c:pt>
                <c:pt idx="37">
                  <c:v>36.057692307692314</c:v>
                </c:pt>
                <c:pt idx="38">
                  <c:v>37.019230769230774</c:v>
                </c:pt>
                <c:pt idx="39">
                  <c:v>37.980769230769234</c:v>
                </c:pt>
                <c:pt idx="40">
                  <c:v>38.942307692307693</c:v>
                </c:pt>
                <c:pt idx="41">
                  <c:v>39.90384615384616</c:v>
                </c:pt>
                <c:pt idx="42">
                  <c:v>40.86538461538462</c:v>
                </c:pt>
                <c:pt idx="43">
                  <c:v>41.82692307692308</c:v>
                </c:pt>
                <c:pt idx="44">
                  <c:v>42.78846153846154</c:v>
                </c:pt>
                <c:pt idx="45">
                  <c:v>43.750000000000007</c:v>
                </c:pt>
                <c:pt idx="46">
                  <c:v>44.711538461538467</c:v>
                </c:pt>
                <c:pt idx="47">
                  <c:v>45.673076923076927</c:v>
                </c:pt>
                <c:pt idx="48">
                  <c:v>46.634615384615387</c:v>
                </c:pt>
                <c:pt idx="49">
                  <c:v>47.596153846153847</c:v>
                </c:pt>
                <c:pt idx="50">
                  <c:v>48.557692307692314</c:v>
                </c:pt>
                <c:pt idx="51">
                  <c:v>49.519230769230774</c:v>
                </c:pt>
                <c:pt idx="52">
                  <c:v>50.480769230769234</c:v>
                </c:pt>
                <c:pt idx="53">
                  <c:v>51.442307692307693</c:v>
                </c:pt>
                <c:pt idx="54">
                  <c:v>52.40384615384616</c:v>
                </c:pt>
                <c:pt idx="55">
                  <c:v>53.36538461538462</c:v>
                </c:pt>
                <c:pt idx="56">
                  <c:v>54.32692307692308</c:v>
                </c:pt>
                <c:pt idx="57">
                  <c:v>55.28846153846154</c:v>
                </c:pt>
                <c:pt idx="58">
                  <c:v>56.250000000000007</c:v>
                </c:pt>
                <c:pt idx="59">
                  <c:v>57.211538461538467</c:v>
                </c:pt>
                <c:pt idx="60">
                  <c:v>58.173076923076927</c:v>
                </c:pt>
                <c:pt idx="61">
                  <c:v>59.134615384615387</c:v>
                </c:pt>
                <c:pt idx="62">
                  <c:v>60.096153846153854</c:v>
                </c:pt>
                <c:pt idx="63">
                  <c:v>61.057692307692314</c:v>
                </c:pt>
                <c:pt idx="64">
                  <c:v>62.019230769230774</c:v>
                </c:pt>
                <c:pt idx="65">
                  <c:v>62.980769230769234</c:v>
                </c:pt>
                <c:pt idx="66">
                  <c:v>63.942307692307693</c:v>
                </c:pt>
                <c:pt idx="67">
                  <c:v>64.903846153846146</c:v>
                </c:pt>
                <c:pt idx="68">
                  <c:v>65.865384615384613</c:v>
                </c:pt>
                <c:pt idx="69">
                  <c:v>66.82692307692308</c:v>
                </c:pt>
                <c:pt idx="70">
                  <c:v>67.788461538461533</c:v>
                </c:pt>
                <c:pt idx="71">
                  <c:v>68.75</c:v>
                </c:pt>
                <c:pt idx="72">
                  <c:v>69.711538461538453</c:v>
                </c:pt>
                <c:pt idx="73">
                  <c:v>70.67307692307692</c:v>
                </c:pt>
                <c:pt idx="74">
                  <c:v>71.634615384615387</c:v>
                </c:pt>
                <c:pt idx="75">
                  <c:v>72.59615384615384</c:v>
                </c:pt>
                <c:pt idx="76">
                  <c:v>73.557692307692307</c:v>
                </c:pt>
                <c:pt idx="77">
                  <c:v>74.519230769230774</c:v>
                </c:pt>
                <c:pt idx="78">
                  <c:v>75.480769230769226</c:v>
                </c:pt>
                <c:pt idx="79">
                  <c:v>76.442307692307693</c:v>
                </c:pt>
                <c:pt idx="80">
                  <c:v>77.403846153846146</c:v>
                </c:pt>
                <c:pt idx="81">
                  <c:v>78.365384615384613</c:v>
                </c:pt>
                <c:pt idx="82">
                  <c:v>79.32692307692308</c:v>
                </c:pt>
                <c:pt idx="83">
                  <c:v>80.288461538461533</c:v>
                </c:pt>
                <c:pt idx="84">
                  <c:v>81.25</c:v>
                </c:pt>
                <c:pt idx="85">
                  <c:v>82.211538461538453</c:v>
                </c:pt>
                <c:pt idx="86">
                  <c:v>83.17307692307692</c:v>
                </c:pt>
                <c:pt idx="87">
                  <c:v>84.134615384615387</c:v>
                </c:pt>
                <c:pt idx="88">
                  <c:v>85.09615384615384</c:v>
                </c:pt>
                <c:pt idx="89">
                  <c:v>86.057692307692307</c:v>
                </c:pt>
                <c:pt idx="90">
                  <c:v>87.019230769230774</c:v>
                </c:pt>
                <c:pt idx="91">
                  <c:v>87.980769230769226</c:v>
                </c:pt>
                <c:pt idx="92">
                  <c:v>88.942307692307693</c:v>
                </c:pt>
                <c:pt idx="93">
                  <c:v>89.903846153846146</c:v>
                </c:pt>
                <c:pt idx="94">
                  <c:v>90.865384615384613</c:v>
                </c:pt>
                <c:pt idx="95">
                  <c:v>91.82692307692308</c:v>
                </c:pt>
                <c:pt idx="96">
                  <c:v>92.788461538461533</c:v>
                </c:pt>
                <c:pt idx="97">
                  <c:v>93.75</c:v>
                </c:pt>
                <c:pt idx="98">
                  <c:v>94.711538461538453</c:v>
                </c:pt>
                <c:pt idx="99">
                  <c:v>95.67307692307692</c:v>
                </c:pt>
                <c:pt idx="100">
                  <c:v>96.634615384615387</c:v>
                </c:pt>
                <c:pt idx="101">
                  <c:v>97.59615384615384</c:v>
                </c:pt>
                <c:pt idx="102">
                  <c:v>98.557692307692307</c:v>
                </c:pt>
                <c:pt idx="103">
                  <c:v>99.519230769230774</c:v>
                </c:pt>
              </c:numCache>
            </c:numRef>
          </c:xVal>
          <c:yVal>
            <c:numRef>
              <c:f>NEE!$G$134:$G$237</c:f>
              <c:numCache>
                <c:formatCode>General</c:formatCode>
                <c:ptCount val="104"/>
                <c:pt idx="0">
                  <c:v>-7.8611725762804827E-2</c:v>
                </c:pt>
                <c:pt idx="1">
                  <c:v>-5.1326859037980253E-2</c:v>
                </c:pt>
                <c:pt idx="2">
                  <c:v>-3.9954817260098641E-2</c:v>
                </c:pt>
                <c:pt idx="3">
                  <c:v>-3.515066524237697E-2</c:v>
                </c:pt>
                <c:pt idx="4">
                  <c:v>-3.3926269344346914E-2</c:v>
                </c:pt>
                <c:pt idx="5">
                  <c:v>-2.9736738792072358E-2</c:v>
                </c:pt>
                <c:pt idx="6">
                  <c:v>-2.8116031131072569E-2</c:v>
                </c:pt>
                <c:pt idx="7">
                  <c:v>-2.7896912853675442E-2</c:v>
                </c:pt>
                <c:pt idx="8">
                  <c:v>-2.5623226151548249E-2</c:v>
                </c:pt>
                <c:pt idx="9">
                  <c:v>-2.5551881120401146E-2</c:v>
                </c:pt>
                <c:pt idx="10">
                  <c:v>-2.3057239001758555E-2</c:v>
                </c:pt>
                <c:pt idx="11">
                  <c:v>-2.1846377560826996E-2</c:v>
                </c:pt>
                <c:pt idx="12">
                  <c:v>-2.179215476916322E-2</c:v>
                </c:pt>
                <c:pt idx="13">
                  <c:v>-2.1352793556773123E-2</c:v>
                </c:pt>
                <c:pt idx="14">
                  <c:v>-2.0557038428058765E-2</c:v>
                </c:pt>
                <c:pt idx="15">
                  <c:v>-1.8692029622867829E-2</c:v>
                </c:pt>
                <c:pt idx="16">
                  <c:v>-1.8315761182871818E-2</c:v>
                </c:pt>
                <c:pt idx="17">
                  <c:v>-1.812027669410193E-2</c:v>
                </c:pt>
                <c:pt idx="18">
                  <c:v>-1.8061756221086564E-2</c:v>
                </c:pt>
                <c:pt idx="19">
                  <c:v>-1.686686851967148E-2</c:v>
                </c:pt>
                <c:pt idx="20">
                  <c:v>-1.3712339558763652E-2</c:v>
                </c:pt>
                <c:pt idx="21">
                  <c:v>-1.3437900542593096E-2</c:v>
                </c:pt>
                <c:pt idx="22">
                  <c:v>-1.2340001978731681E-2</c:v>
                </c:pt>
                <c:pt idx="23">
                  <c:v>-1.189409342137473E-2</c:v>
                </c:pt>
                <c:pt idx="24">
                  <c:v>-1.0923323515539637E-2</c:v>
                </c:pt>
                <c:pt idx="25">
                  <c:v>-1.0246869135804365E-2</c:v>
                </c:pt>
                <c:pt idx="26">
                  <c:v>-7.1675462238917353E-3</c:v>
                </c:pt>
                <c:pt idx="27">
                  <c:v>-6.2152473726771289E-3</c:v>
                </c:pt>
                <c:pt idx="28">
                  <c:v>-4.9802690011893714E-3</c:v>
                </c:pt>
                <c:pt idx="29">
                  <c:v>-4.8432625489649691E-3</c:v>
                </c:pt>
                <c:pt idx="30">
                  <c:v>-4.7613199188825195E-3</c:v>
                </c:pt>
                <c:pt idx="31">
                  <c:v>-2.8222676528986638E-3</c:v>
                </c:pt>
                <c:pt idx="32">
                  <c:v>-2.1435093509702039E-3</c:v>
                </c:pt>
                <c:pt idx="33">
                  <c:v>-1.0177243809860001E-3</c:v>
                </c:pt>
                <c:pt idx="34">
                  <c:v>-5.8640934303797159E-4</c:v>
                </c:pt>
                <c:pt idx="35">
                  <c:v>1.1105929793166604E-4</c:v>
                </c:pt>
                <c:pt idx="36">
                  <c:v>3.685957072667495E-4</c:v>
                </c:pt>
                <c:pt idx="37">
                  <c:v>5.0733570810224495E-4</c:v>
                </c:pt>
                <c:pt idx="38">
                  <c:v>7.6236781522962969E-4</c:v>
                </c:pt>
                <c:pt idx="39">
                  <c:v>1.331528506037898E-3</c:v>
                </c:pt>
                <c:pt idx="40">
                  <c:v>1.3826384399697512E-3</c:v>
                </c:pt>
                <c:pt idx="41">
                  <c:v>1.3946670602019023E-3</c:v>
                </c:pt>
                <c:pt idx="42">
                  <c:v>1.5598385632050967E-3</c:v>
                </c:pt>
                <c:pt idx="43">
                  <c:v>1.7222221485319635E-3</c:v>
                </c:pt>
                <c:pt idx="44">
                  <c:v>2.1507508228062566E-3</c:v>
                </c:pt>
                <c:pt idx="45">
                  <c:v>2.1998399751717436E-3</c:v>
                </c:pt>
                <c:pt idx="46">
                  <c:v>2.3908586187424592E-3</c:v>
                </c:pt>
                <c:pt idx="47">
                  <c:v>2.6265428409288968E-3</c:v>
                </c:pt>
                <c:pt idx="48">
                  <c:v>2.9768082955968773E-3</c:v>
                </c:pt>
                <c:pt idx="49">
                  <c:v>3.4594470604854327E-3</c:v>
                </c:pt>
                <c:pt idx="50">
                  <c:v>3.7485155045181538E-3</c:v>
                </c:pt>
                <c:pt idx="51">
                  <c:v>4.3850222323028858E-3</c:v>
                </c:pt>
                <c:pt idx="52">
                  <c:v>4.5225724425894285E-3</c:v>
                </c:pt>
                <c:pt idx="53">
                  <c:v>4.717643055015752E-3</c:v>
                </c:pt>
                <c:pt idx="54">
                  <c:v>5.0975906165975585E-3</c:v>
                </c:pt>
                <c:pt idx="55">
                  <c:v>5.4754219403030553E-3</c:v>
                </c:pt>
                <c:pt idx="56">
                  <c:v>5.5034967883868819E-3</c:v>
                </c:pt>
                <c:pt idx="57">
                  <c:v>5.9080847849598203E-3</c:v>
                </c:pt>
                <c:pt idx="58">
                  <c:v>6.147408391743288E-3</c:v>
                </c:pt>
                <c:pt idx="59">
                  <c:v>6.200868301489919E-3</c:v>
                </c:pt>
                <c:pt idx="60">
                  <c:v>7.6244668830523429E-3</c:v>
                </c:pt>
                <c:pt idx="61">
                  <c:v>8.4243424423725097E-3</c:v>
                </c:pt>
                <c:pt idx="62">
                  <c:v>8.9427180278005974E-3</c:v>
                </c:pt>
                <c:pt idx="63">
                  <c:v>9.6344880485429649E-3</c:v>
                </c:pt>
                <c:pt idx="64">
                  <c:v>9.7417821324061044E-3</c:v>
                </c:pt>
                <c:pt idx="65">
                  <c:v>1.0072355953780528E-2</c:v>
                </c:pt>
                <c:pt idx="66">
                  <c:v>1.0422112919237515E-2</c:v>
                </c:pt>
                <c:pt idx="67">
                  <c:v>1.0687446356022076E-2</c:v>
                </c:pt>
                <c:pt idx="68">
                  <c:v>1.1566293467135856E-2</c:v>
                </c:pt>
                <c:pt idx="69">
                  <c:v>1.1980391941561478E-2</c:v>
                </c:pt>
                <c:pt idx="70">
                  <c:v>1.2153377537747763E-2</c:v>
                </c:pt>
                <c:pt idx="71">
                  <c:v>1.3663688165874304E-2</c:v>
                </c:pt>
                <c:pt idx="72">
                  <c:v>1.4666755605203471E-2</c:v>
                </c:pt>
                <c:pt idx="73">
                  <c:v>1.5169711217941355E-2</c:v>
                </c:pt>
                <c:pt idx="74">
                  <c:v>1.5519782080500723E-2</c:v>
                </c:pt>
                <c:pt idx="75">
                  <c:v>1.6118495075087506E-2</c:v>
                </c:pt>
                <c:pt idx="76">
                  <c:v>1.6619021958176553E-2</c:v>
                </c:pt>
                <c:pt idx="77">
                  <c:v>1.7246107691270749E-2</c:v>
                </c:pt>
                <c:pt idx="78">
                  <c:v>1.7309367852429907E-2</c:v>
                </c:pt>
                <c:pt idx="79">
                  <c:v>1.7780237223046971E-2</c:v>
                </c:pt>
                <c:pt idx="80">
                  <c:v>1.7781890837216884E-2</c:v>
                </c:pt>
                <c:pt idx="81">
                  <c:v>1.7924739382100742E-2</c:v>
                </c:pt>
                <c:pt idx="82">
                  <c:v>1.8254791219346943E-2</c:v>
                </c:pt>
                <c:pt idx="83">
                  <c:v>1.8353684788904329E-2</c:v>
                </c:pt>
                <c:pt idx="84">
                  <c:v>1.8587607945609042E-2</c:v>
                </c:pt>
                <c:pt idx="85">
                  <c:v>1.8811419418479875E-2</c:v>
                </c:pt>
                <c:pt idx="86">
                  <c:v>1.9159189214611658E-2</c:v>
                </c:pt>
                <c:pt idx="87">
                  <c:v>1.9306583536977159E-2</c:v>
                </c:pt>
                <c:pt idx="88">
                  <c:v>2.0077953389994629E-2</c:v>
                </c:pt>
                <c:pt idx="89">
                  <c:v>2.0144282387117959E-2</c:v>
                </c:pt>
                <c:pt idx="90">
                  <c:v>2.0315363110021818E-2</c:v>
                </c:pt>
                <c:pt idx="91">
                  <c:v>2.0640711655959772E-2</c:v>
                </c:pt>
                <c:pt idx="92">
                  <c:v>2.2792063073423904E-2</c:v>
                </c:pt>
                <c:pt idx="93">
                  <c:v>2.299501410745463E-2</c:v>
                </c:pt>
                <c:pt idx="94">
                  <c:v>2.3024146454172476E-2</c:v>
                </c:pt>
                <c:pt idx="95">
                  <c:v>2.3151793492569187E-2</c:v>
                </c:pt>
                <c:pt idx="96">
                  <c:v>2.421093149460855E-2</c:v>
                </c:pt>
                <c:pt idx="97">
                  <c:v>2.7686853343635898E-2</c:v>
                </c:pt>
                <c:pt idx="98">
                  <c:v>2.839739341752499E-2</c:v>
                </c:pt>
                <c:pt idx="99">
                  <c:v>3.1936131711295154E-2</c:v>
                </c:pt>
                <c:pt idx="100">
                  <c:v>3.6733877453000018E-2</c:v>
                </c:pt>
                <c:pt idx="101">
                  <c:v>3.8905940639458424E-2</c:v>
                </c:pt>
                <c:pt idx="102">
                  <c:v>4.907865831266281E-2</c:v>
                </c:pt>
                <c:pt idx="103">
                  <c:v>5.2472207704312761E-2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3-462D-9151-BD566968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03544"/>
        <c:axId val="575302264"/>
      </c:scatterChart>
      <c:valAx>
        <c:axId val="57530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302264"/>
        <c:crosses val="autoZero"/>
        <c:crossBetween val="midCat"/>
      </c:valAx>
      <c:valAx>
        <c:axId val="575302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303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IBM!$F$134:$F$237</c:f>
              <c:numCache>
                <c:formatCode>General</c:formatCode>
                <c:ptCount val="104"/>
                <c:pt idx="0">
                  <c:v>0.48076923076923078</c:v>
                </c:pt>
                <c:pt idx="1">
                  <c:v>1.4423076923076923</c:v>
                </c:pt>
                <c:pt idx="2">
                  <c:v>2.4038461538461537</c:v>
                </c:pt>
                <c:pt idx="3">
                  <c:v>3.3653846153846154</c:v>
                </c:pt>
                <c:pt idx="4">
                  <c:v>4.3269230769230766</c:v>
                </c:pt>
                <c:pt idx="5">
                  <c:v>5.2884615384615383</c:v>
                </c:pt>
                <c:pt idx="6">
                  <c:v>6.25</c:v>
                </c:pt>
                <c:pt idx="7">
                  <c:v>7.2115384615384617</c:v>
                </c:pt>
                <c:pt idx="8">
                  <c:v>8.1730769230769234</c:v>
                </c:pt>
                <c:pt idx="9">
                  <c:v>9.1346153846153832</c:v>
                </c:pt>
                <c:pt idx="10">
                  <c:v>10.096153846153845</c:v>
                </c:pt>
                <c:pt idx="11">
                  <c:v>11.057692307692307</c:v>
                </c:pt>
                <c:pt idx="12">
                  <c:v>12.019230769230768</c:v>
                </c:pt>
                <c:pt idx="13">
                  <c:v>12.98076923076923</c:v>
                </c:pt>
                <c:pt idx="14">
                  <c:v>13.942307692307692</c:v>
                </c:pt>
                <c:pt idx="15">
                  <c:v>14.903846153846153</c:v>
                </c:pt>
                <c:pt idx="16">
                  <c:v>15.865384615384615</c:v>
                </c:pt>
                <c:pt idx="17">
                  <c:v>16.826923076923077</c:v>
                </c:pt>
                <c:pt idx="18">
                  <c:v>17.788461538461537</c:v>
                </c:pt>
                <c:pt idx="19">
                  <c:v>18.75</c:v>
                </c:pt>
                <c:pt idx="20">
                  <c:v>19.71153846153846</c:v>
                </c:pt>
                <c:pt idx="21">
                  <c:v>20.673076923076923</c:v>
                </c:pt>
                <c:pt idx="22">
                  <c:v>21.634615384615383</c:v>
                </c:pt>
                <c:pt idx="23">
                  <c:v>22.596153846153847</c:v>
                </c:pt>
                <c:pt idx="24">
                  <c:v>23.557692307692307</c:v>
                </c:pt>
                <c:pt idx="25">
                  <c:v>24.51923076923077</c:v>
                </c:pt>
                <c:pt idx="26">
                  <c:v>25.48076923076923</c:v>
                </c:pt>
                <c:pt idx="27">
                  <c:v>26.442307692307693</c:v>
                </c:pt>
                <c:pt idx="28">
                  <c:v>27.403846153846153</c:v>
                </c:pt>
                <c:pt idx="29">
                  <c:v>28.365384615384617</c:v>
                </c:pt>
                <c:pt idx="30">
                  <c:v>29.326923076923077</c:v>
                </c:pt>
                <c:pt idx="31">
                  <c:v>30.28846153846154</c:v>
                </c:pt>
                <c:pt idx="32">
                  <c:v>31.25</c:v>
                </c:pt>
                <c:pt idx="33">
                  <c:v>32.21153846153846</c:v>
                </c:pt>
                <c:pt idx="34">
                  <c:v>33.173076923076927</c:v>
                </c:pt>
                <c:pt idx="35">
                  <c:v>34.134615384615387</c:v>
                </c:pt>
                <c:pt idx="36">
                  <c:v>35.096153846153847</c:v>
                </c:pt>
                <c:pt idx="37">
                  <c:v>36.057692307692314</c:v>
                </c:pt>
                <c:pt idx="38">
                  <c:v>37.019230769230774</c:v>
                </c:pt>
                <c:pt idx="39">
                  <c:v>37.980769230769234</c:v>
                </c:pt>
                <c:pt idx="40">
                  <c:v>38.942307692307693</c:v>
                </c:pt>
                <c:pt idx="41">
                  <c:v>39.90384615384616</c:v>
                </c:pt>
                <c:pt idx="42">
                  <c:v>40.86538461538462</c:v>
                </c:pt>
                <c:pt idx="43">
                  <c:v>41.82692307692308</c:v>
                </c:pt>
                <c:pt idx="44">
                  <c:v>42.78846153846154</c:v>
                </c:pt>
                <c:pt idx="45">
                  <c:v>43.750000000000007</c:v>
                </c:pt>
                <c:pt idx="46">
                  <c:v>44.711538461538467</c:v>
                </c:pt>
                <c:pt idx="47">
                  <c:v>45.673076923076927</c:v>
                </c:pt>
                <c:pt idx="48">
                  <c:v>46.634615384615387</c:v>
                </c:pt>
                <c:pt idx="49">
                  <c:v>47.596153846153847</c:v>
                </c:pt>
                <c:pt idx="50">
                  <c:v>48.557692307692314</c:v>
                </c:pt>
                <c:pt idx="51">
                  <c:v>49.519230769230774</c:v>
                </c:pt>
                <c:pt idx="52">
                  <c:v>50.480769230769234</c:v>
                </c:pt>
                <c:pt idx="53">
                  <c:v>51.442307692307693</c:v>
                </c:pt>
                <c:pt idx="54">
                  <c:v>52.40384615384616</c:v>
                </c:pt>
                <c:pt idx="55">
                  <c:v>53.36538461538462</c:v>
                </c:pt>
                <c:pt idx="56">
                  <c:v>54.32692307692308</c:v>
                </c:pt>
                <c:pt idx="57">
                  <c:v>55.28846153846154</c:v>
                </c:pt>
                <c:pt idx="58">
                  <c:v>56.250000000000007</c:v>
                </c:pt>
                <c:pt idx="59">
                  <c:v>57.211538461538467</c:v>
                </c:pt>
                <c:pt idx="60">
                  <c:v>58.173076923076927</c:v>
                </c:pt>
                <c:pt idx="61">
                  <c:v>59.134615384615387</c:v>
                </c:pt>
                <c:pt idx="62">
                  <c:v>60.096153846153854</c:v>
                </c:pt>
                <c:pt idx="63">
                  <c:v>61.057692307692314</c:v>
                </c:pt>
                <c:pt idx="64">
                  <c:v>62.019230769230774</c:v>
                </c:pt>
                <c:pt idx="65">
                  <c:v>62.980769230769234</c:v>
                </c:pt>
                <c:pt idx="66">
                  <c:v>63.942307692307693</c:v>
                </c:pt>
                <c:pt idx="67">
                  <c:v>64.903846153846146</c:v>
                </c:pt>
                <c:pt idx="68">
                  <c:v>65.865384615384613</c:v>
                </c:pt>
                <c:pt idx="69">
                  <c:v>66.82692307692308</c:v>
                </c:pt>
                <c:pt idx="70">
                  <c:v>67.788461538461533</c:v>
                </c:pt>
                <c:pt idx="71">
                  <c:v>68.75</c:v>
                </c:pt>
                <c:pt idx="72">
                  <c:v>69.711538461538453</c:v>
                </c:pt>
                <c:pt idx="73">
                  <c:v>70.67307692307692</c:v>
                </c:pt>
                <c:pt idx="74">
                  <c:v>71.634615384615387</c:v>
                </c:pt>
                <c:pt idx="75">
                  <c:v>72.59615384615384</c:v>
                </c:pt>
                <c:pt idx="76">
                  <c:v>73.557692307692307</c:v>
                </c:pt>
                <c:pt idx="77">
                  <c:v>74.519230769230774</c:v>
                </c:pt>
                <c:pt idx="78">
                  <c:v>75.480769230769226</c:v>
                </c:pt>
                <c:pt idx="79">
                  <c:v>76.442307692307693</c:v>
                </c:pt>
                <c:pt idx="80">
                  <c:v>77.403846153846146</c:v>
                </c:pt>
                <c:pt idx="81">
                  <c:v>78.365384615384613</c:v>
                </c:pt>
                <c:pt idx="82">
                  <c:v>79.32692307692308</c:v>
                </c:pt>
                <c:pt idx="83">
                  <c:v>80.288461538461533</c:v>
                </c:pt>
                <c:pt idx="84">
                  <c:v>81.25</c:v>
                </c:pt>
                <c:pt idx="85">
                  <c:v>82.211538461538453</c:v>
                </c:pt>
                <c:pt idx="86">
                  <c:v>83.17307692307692</c:v>
                </c:pt>
                <c:pt idx="87">
                  <c:v>84.134615384615387</c:v>
                </c:pt>
                <c:pt idx="88">
                  <c:v>85.09615384615384</c:v>
                </c:pt>
                <c:pt idx="89">
                  <c:v>86.057692307692307</c:v>
                </c:pt>
                <c:pt idx="90">
                  <c:v>87.019230769230774</c:v>
                </c:pt>
                <c:pt idx="91">
                  <c:v>87.980769230769226</c:v>
                </c:pt>
                <c:pt idx="92">
                  <c:v>88.942307692307693</c:v>
                </c:pt>
                <c:pt idx="93">
                  <c:v>89.903846153846146</c:v>
                </c:pt>
                <c:pt idx="94">
                  <c:v>90.865384615384613</c:v>
                </c:pt>
                <c:pt idx="95">
                  <c:v>91.82692307692308</c:v>
                </c:pt>
                <c:pt idx="96">
                  <c:v>92.788461538461533</c:v>
                </c:pt>
                <c:pt idx="97">
                  <c:v>93.75</c:v>
                </c:pt>
                <c:pt idx="98">
                  <c:v>94.711538461538453</c:v>
                </c:pt>
                <c:pt idx="99">
                  <c:v>95.67307692307692</c:v>
                </c:pt>
                <c:pt idx="100">
                  <c:v>96.634615384615387</c:v>
                </c:pt>
                <c:pt idx="101">
                  <c:v>97.59615384615384</c:v>
                </c:pt>
                <c:pt idx="102">
                  <c:v>98.557692307692307</c:v>
                </c:pt>
                <c:pt idx="103">
                  <c:v>99.519230769230774</c:v>
                </c:pt>
              </c:numCache>
            </c:numRef>
          </c:xVal>
          <c:yVal>
            <c:numRef>
              <c:f>IBM!$G$134:$G$237</c:f>
              <c:numCache>
                <c:formatCode>General</c:formatCode>
                <c:ptCount val="104"/>
                <c:pt idx="0">
                  <c:v>-7.6719827858548223E-2</c:v>
                </c:pt>
                <c:pt idx="1">
                  <c:v>-7.2245624081789112E-2</c:v>
                </c:pt>
                <c:pt idx="2">
                  <c:v>-6.1036011367711217E-2</c:v>
                </c:pt>
                <c:pt idx="3">
                  <c:v>-5.4559582764586299E-2</c:v>
                </c:pt>
                <c:pt idx="4">
                  <c:v>-5.2593115566170544E-2</c:v>
                </c:pt>
                <c:pt idx="5">
                  <c:v>-5.0774696547643237E-2</c:v>
                </c:pt>
                <c:pt idx="6">
                  <c:v>-4.7296693388227763E-2</c:v>
                </c:pt>
                <c:pt idx="7">
                  <c:v>-3.335851405272168E-2</c:v>
                </c:pt>
                <c:pt idx="8">
                  <c:v>-3.144991604335403E-2</c:v>
                </c:pt>
                <c:pt idx="9">
                  <c:v>-3.0841490457854042E-2</c:v>
                </c:pt>
                <c:pt idx="10">
                  <c:v>-2.9707255026913543E-2</c:v>
                </c:pt>
                <c:pt idx="11">
                  <c:v>-2.4449176299491861E-2</c:v>
                </c:pt>
                <c:pt idx="12">
                  <c:v>-2.3650716439778018E-2</c:v>
                </c:pt>
                <c:pt idx="13">
                  <c:v>-2.0257229173556577E-2</c:v>
                </c:pt>
                <c:pt idx="14">
                  <c:v>-1.9932648548517843E-2</c:v>
                </c:pt>
                <c:pt idx="15">
                  <c:v>-1.9779188352128808E-2</c:v>
                </c:pt>
                <c:pt idx="16">
                  <c:v>-1.9474768525116211E-2</c:v>
                </c:pt>
                <c:pt idx="17">
                  <c:v>-1.8924185965788928E-2</c:v>
                </c:pt>
                <c:pt idx="18">
                  <c:v>-1.6888272736649411E-2</c:v>
                </c:pt>
                <c:pt idx="19">
                  <c:v>-1.5909919072324676E-2</c:v>
                </c:pt>
                <c:pt idx="20">
                  <c:v>-1.5769811445950865E-2</c:v>
                </c:pt>
                <c:pt idx="21">
                  <c:v>-1.4547816025823616E-2</c:v>
                </c:pt>
                <c:pt idx="22">
                  <c:v>-1.3312642472795694E-2</c:v>
                </c:pt>
                <c:pt idx="23">
                  <c:v>-1.3202442278197385E-2</c:v>
                </c:pt>
                <c:pt idx="24">
                  <c:v>-1.2887577098101894E-2</c:v>
                </c:pt>
                <c:pt idx="25">
                  <c:v>-1.280352800632868E-2</c:v>
                </c:pt>
                <c:pt idx="26">
                  <c:v>-1.2629601436515106E-2</c:v>
                </c:pt>
                <c:pt idx="27">
                  <c:v>-1.2098874652396115E-2</c:v>
                </c:pt>
                <c:pt idx="28">
                  <c:v>-1.2097743160688398E-2</c:v>
                </c:pt>
                <c:pt idx="29">
                  <c:v>-1.2092554165940624E-2</c:v>
                </c:pt>
                <c:pt idx="30">
                  <c:v>-1.0982006242919756E-2</c:v>
                </c:pt>
                <c:pt idx="31">
                  <c:v>-1.0936821686869911E-2</c:v>
                </c:pt>
                <c:pt idx="32">
                  <c:v>-9.682435057632879E-3</c:v>
                </c:pt>
                <c:pt idx="33">
                  <c:v>-9.1314660520026101E-3</c:v>
                </c:pt>
                <c:pt idx="34">
                  <c:v>-8.8910695645360461E-3</c:v>
                </c:pt>
                <c:pt idx="35">
                  <c:v>-8.7227404437037141E-3</c:v>
                </c:pt>
                <c:pt idx="36">
                  <c:v>-8.0602528922080786E-3</c:v>
                </c:pt>
                <c:pt idx="37">
                  <c:v>-7.8576193317381211E-3</c:v>
                </c:pt>
                <c:pt idx="38">
                  <c:v>-7.6939159901214492E-3</c:v>
                </c:pt>
                <c:pt idx="39">
                  <c:v>-6.5844087562466763E-3</c:v>
                </c:pt>
                <c:pt idx="40">
                  <c:v>-6.5609524865278736E-3</c:v>
                </c:pt>
                <c:pt idx="41">
                  <c:v>-5.7991155348140321E-3</c:v>
                </c:pt>
                <c:pt idx="42">
                  <c:v>-5.4603451258000233E-3</c:v>
                </c:pt>
                <c:pt idx="43">
                  <c:v>-5.4411842520536895E-3</c:v>
                </c:pt>
                <c:pt idx="44">
                  <c:v>-4.6882181053696159E-3</c:v>
                </c:pt>
                <c:pt idx="45">
                  <c:v>-4.479284439279042E-3</c:v>
                </c:pt>
                <c:pt idx="46">
                  <c:v>-3.6184468254065768E-3</c:v>
                </c:pt>
                <c:pt idx="47">
                  <c:v>-3.4842802446488643E-3</c:v>
                </c:pt>
                <c:pt idx="48">
                  <c:v>-2.5807729768257499E-3</c:v>
                </c:pt>
                <c:pt idx="49">
                  <c:v>-1.4551839481260756E-3</c:v>
                </c:pt>
                <c:pt idx="50">
                  <c:v>-1.1611689734031963E-3</c:v>
                </c:pt>
                <c:pt idx="51">
                  <c:v>-1.1353375913994398E-3</c:v>
                </c:pt>
                <c:pt idx="52">
                  <c:v>-9.9846153846153856E-4</c:v>
                </c:pt>
                <c:pt idx="53">
                  <c:v>-6.4086209727181481E-4</c:v>
                </c:pt>
                <c:pt idx="54">
                  <c:v>-5.0451410511301959E-4</c:v>
                </c:pt>
                <c:pt idx="55">
                  <c:v>1.6729183307279149E-4</c:v>
                </c:pt>
                <c:pt idx="56">
                  <c:v>8.8814922873960383E-4</c:v>
                </c:pt>
                <c:pt idx="57">
                  <c:v>1.2156253561049881E-3</c:v>
                </c:pt>
                <c:pt idx="58">
                  <c:v>1.369080590053133E-3</c:v>
                </c:pt>
                <c:pt idx="59">
                  <c:v>1.6077014316908059E-3</c:v>
                </c:pt>
                <c:pt idx="60">
                  <c:v>2.6558655363965477E-3</c:v>
                </c:pt>
                <c:pt idx="61">
                  <c:v>2.9156256495478485E-3</c:v>
                </c:pt>
                <c:pt idx="62">
                  <c:v>3.2441807884565394E-3</c:v>
                </c:pt>
                <c:pt idx="63">
                  <c:v>3.3807411689986719E-3</c:v>
                </c:pt>
                <c:pt idx="64">
                  <c:v>3.4250212499878484E-3</c:v>
                </c:pt>
                <c:pt idx="65">
                  <c:v>4.6263411216532595E-3</c:v>
                </c:pt>
                <c:pt idx="66">
                  <c:v>4.990515996373914E-3</c:v>
                </c:pt>
                <c:pt idx="67">
                  <c:v>5.2196191386982846E-3</c:v>
                </c:pt>
                <c:pt idx="68">
                  <c:v>7.2830561093890607E-3</c:v>
                </c:pt>
                <c:pt idx="69">
                  <c:v>7.5361063459418124E-3</c:v>
                </c:pt>
                <c:pt idx="70">
                  <c:v>7.5484540219785757E-3</c:v>
                </c:pt>
                <c:pt idx="71">
                  <c:v>7.724718577301443E-3</c:v>
                </c:pt>
                <c:pt idx="72">
                  <c:v>7.7548949747382641E-3</c:v>
                </c:pt>
                <c:pt idx="73">
                  <c:v>8.847523652559499E-3</c:v>
                </c:pt>
                <c:pt idx="74">
                  <c:v>9.2531846813720224E-3</c:v>
                </c:pt>
                <c:pt idx="75">
                  <c:v>9.5424827852862559E-3</c:v>
                </c:pt>
                <c:pt idx="76">
                  <c:v>1.2728536437616242E-2</c:v>
                </c:pt>
                <c:pt idx="77">
                  <c:v>1.3639561483614187E-2</c:v>
                </c:pt>
                <c:pt idx="78">
                  <c:v>1.409925016540834E-2</c:v>
                </c:pt>
                <c:pt idx="79">
                  <c:v>1.5860475318954088E-2</c:v>
                </c:pt>
                <c:pt idx="80">
                  <c:v>1.5864239174221591E-2</c:v>
                </c:pt>
                <c:pt idx="81">
                  <c:v>1.6776592090133768E-2</c:v>
                </c:pt>
                <c:pt idx="82">
                  <c:v>1.7738119170973458E-2</c:v>
                </c:pt>
                <c:pt idx="83">
                  <c:v>1.8280807661104948E-2</c:v>
                </c:pt>
                <c:pt idx="84">
                  <c:v>1.8311694282729836E-2</c:v>
                </c:pt>
                <c:pt idx="85">
                  <c:v>1.8741505572097247E-2</c:v>
                </c:pt>
                <c:pt idx="86">
                  <c:v>1.8813212644715648E-2</c:v>
                </c:pt>
                <c:pt idx="87">
                  <c:v>1.9706069164998063E-2</c:v>
                </c:pt>
                <c:pt idx="88">
                  <c:v>1.9897132930687938E-2</c:v>
                </c:pt>
                <c:pt idx="89">
                  <c:v>2.0939695585065813E-2</c:v>
                </c:pt>
                <c:pt idx="90">
                  <c:v>2.4771078736514605E-2</c:v>
                </c:pt>
                <c:pt idx="91">
                  <c:v>2.8071295068914429E-2</c:v>
                </c:pt>
                <c:pt idx="92">
                  <c:v>2.8153707750357318E-2</c:v>
                </c:pt>
                <c:pt idx="93">
                  <c:v>2.9207628095511536E-2</c:v>
                </c:pt>
                <c:pt idx="94">
                  <c:v>2.9541346958788829E-2</c:v>
                </c:pt>
                <c:pt idx="95">
                  <c:v>2.9941716062540008E-2</c:v>
                </c:pt>
                <c:pt idx="96">
                  <c:v>3.4213388631371099E-2</c:v>
                </c:pt>
                <c:pt idx="97">
                  <c:v>3.9194740248327829E-2</c:v>
                </c:pt>
                <c:pt idx="98">
                  <c:v>3.9456775961853562E-2</c:v>
                </c:pt>
                <c:pt idx="99">
                  <c:v>4.0219885295550324E-2</c:v>
                </c:pt>
                <c:pt idx="100">
                  <c:v>5.3689561109721555E-2</c:v>
                </c:pt>
                <c:pt idx="101">
                  <c:v>5.7641781218910039E-2</c:v>
                </c:pt>
                <c:pt idx="102">
                  <c:v>5.8064962656940979E-2</c:v>
                </c:pt>
                <c:pt idx="103">
                  <c:v>0.10094063694838538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E-42B5-A7A5-A9E4C69A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946320"/>
        <c:axId val="636947600"/>
      </c:scatterChart>
      <c:valAx>
        <c:axId val="63694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947600"/>
        <c:crosses val="autoZero"/>
        <c:crossBetween val="midCat"/>
      </c:valAx>
      <c:valAx>
        <c:axId val="63694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946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DUK!$J$3:$J$106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DUK!$C$134:$C$237</c:f>
              <c:numCache>
                <c:formatCode>General</c:formatCode>
                <c:ptCount val="104"/>
                <c:pt idx="0">
                  <c:v>2.0558031830904496E-3</c:v>
                </c:pt>
                <c:pt idx="1">
                  <c:v>-1.5586472328403538E-2</c:v>
                </c:pt>
                <c:pt idx="2">
                  <c:v>1.7855257155107673E-2</c:v>
                </c:pt>
                <c:pt idx="3">
                  <c:v>-9.560485863887332E-3</c:v>
                </c:pt>
                <c:pt idx="4">
                  <c:v>-1.6166121536914282E-2</c:v>
                </c:pt>
                <c:pt idx="5">
                  <c:v>-8.1345607868876877E-3</c:v>
                </c:pt>
                <c:pt idx="6">
                  <c:v>-1.1288082095002139E-2</c:v>
                </c:pt>
                <c:pt idx="7">
                  <c:v>-1.8764652774355382E-2</c:v>
                </c:pt>
                <c:pt idx="8">
                  <c:v>3.5244150071701294E-3</c:v>
                </c:pt>
                <c:pt idx="9">
                  <c:v>-2.1923486749504655E-2</c:v>
                </c:pt>
                <c:pt idx="10">
                  <c:v>2.0759665905545385E-2</c:v>
                </c:pt>
                <c:pt idx="11">
                  <c:v>3.4455043104585539E-2</c:v>
                </c:pt>
                <c:pt idx="12">
                  <c:v>-2.9695615261402981E-2</c:v>
                </c:pt>
                <c:pt idx="13">
                  <c:v>-4.0957416005024422E-2</c:v>
                </c:pt>
                <c:pt idx="14">
                  <c:v>1.1479612294652282E-2</c:v>
                </c:pt>
                <c:pt idx="15">
                  <c:v>1.0299383719032339E-2</c:v>
                </c:pt>
                <c:pt idx="16">
                  <c:v>1.1438663460982955E-2</c:v>
                </c:pt>
                <c:pt idx="17">
                  <c:v>-1.2925995503214393E-2</c:v>
                </c:pt>
                <c:pt idx="18">
                  <c:v>-3.4962989837083333E-2</c:v>
                </c:pt>
                <c:pt idx="19">
                  <c:v>-2.3106328067075157E-2</c:v>
                </c:pt>
                <c:pt idx="20">
                  <c:v>1.8799038201212839E-2</c:v>
                </c:pt>
                <c:pt idx="21">
                  <c:v>-9.4583957515927582E-3</c:v>
                </c:pt>
                <c:pt idx="22">
                  <c:v>2.5733376629443458E-2</c:v>
                </c:pt>
                <c:pt idx="23">
                  <c:v>1.0948407404071606E-2</c:v>
                </c:pt>
                <c:pt idx="24">
                  <c:v>1.3470001495360427E-2</c:v>
                </c:pt>
                <c:pt idx="25">
                  <c:v>3.3556520218855144E-3</c:v>
                </c:pt>
                <c:pt idx="26">
                  <c:v>-5.2240320219467413E-3</c:v>
                </c:pt>
                <c:pt idx="27">
                  <c:v>-2.7381797382143966E-3</c:v>
                </c:pt>
                <c:pt idx="28">
                  <c:v>2.571762352499442E-3</c:v>
                </c:pt>
                <c:pt idx="29">
                  <c:v>-6.9404959555470934E-3</c:v>
                </c:pt>
                <c:pt idx="30">
                  <c:v>9.5762774328414669E-3</c:v>
                </c:pt>
                <c:pt idx="31">
                  <c:v>4.4248770085238446E-3</c:v>
                </c:pt>
                <c:pt idx="32">
                  <c:v>2.4488793841850919E-4</c:v>
                </c:pt>
                <c:pt idx="33">
                  <c:v>5.6467476193659147E-2</c:v>
                </c:pt>
                <c:pt idx="34">
                  <c:v>-1.7285222406234313E-3</c:v>
                </c:pt>
                <c:pt idx="35">
                  <c:v>-1.3915725660153772E-2</c:v>
                </c:pt>
                <c:pt idx="36">
                  <c:v>1.4806291403094193E-2</c:v>
                </c:pt>
                <c:pt idx="37">
                  <c:v>1.8088913187708323E-2</c:v>
                </c:pt>
                <c:pt idx="38">
                  <c:v>-1.327876604745E-2</c:v>
                </c:pt>
                <c:pt idx="39">
                  <c:v>4.2506662420783558E-3</c:v>
                </c:pt>
                <c:pt idx="40">
                  <c:v>7.2611259313512767E-3</c:v>
                </c:pt>
                <c:pt idx="41">
                  <c:v>-6.2087669690287627E-3</c:v>
                </c:pt>
                <c:pt idx="42">
                  <c:v>2.8537286132428391E-4</c:v>
                </c:pt>
                <c:pt idx="43">
                  <c:v>4.6909031555514725E-3</c:v>
                </c:pt>
                <c:pt idx="44">
                  <c:v>7.318009077158817E-3</c:v>
                </c:pt>
                <c:pt idx="45">
                  <c:v>2.9193172486708784E-5</c:v>
                </c:pt>
                <c:pt idx="46">
                  <c:v>2.7875401628342584E-2</c:v>
                </c:pt>
                <c:pt idx="47">
                  <c:v>1.2234726098803257E-2</c:v>
                </c:pt>
                <c:pt idx="48">
                  <c:v>-5.3936025882635307E-3</c:v>
                </c:pt>
                <c:pt idx="49">
                  <c:v>1.6773202161385434E-2</c:v>
                </c:pt>
                <c:pt idx="50">
                  <c:v>-1.3672531746014509E-2</c:v>
                </c:pt>
                <c:pt idx="51">
                  <c:v>-2.5718915994465852E-2</c:v>
                </c:pt>
                <c:pt idx="52">
                  <c:v>-1.8639663759688946E-3</c:v>
                </c:pt>
                <c:pt idx="53">
                  <c:v>1.9064868712670821E-3</c:v>
                </c:pt>
                <c:pt idx="54">
                  <c:v>1.5159064317262778E-2</c:v>
                </c:pt>
                <c:pt idx="55">
                  <c:v>-3.03830122493881E-3</c:v>
                </c:pt>
                <c:pt idx="56">
                  <c:v>1.8338516668891813E-2</c:v>
                </c:pt>
                <c:pt idx="57">
                  <c:v>-5.1606626805198001E-3</c:v>
                </c:pt>
                <c:pt idx="58">
                  <c:v>9.888091819354768E-3</c:v>
                </c:pt>
                <c:pt idx="59">
                  <c:v>1.8868427927657694E-2</c:v>
                </c:pt>
                <c:pt idx="60">
                  <c:v>-4.6215738585472692E-3</c:v>
                </c:pt>
                <c:pt idx="61">
                  <c:v>9.7594516910899359E-3</c:v>
                </c:pt>
                <c:pt idx="62">
                  <c:v>-9.0158850004603379E-3</c:v>
                </c:pt>
                <c:pt idx="63">
                  <c:v>-3.47890208985389E-2</c:v>
                </c:pt>
                <c:pt idx="64">
                  <c:v>-5.2600329942770899E-3</c:v>
                </c:pt>
                <c:pt idx="65">
                  <c:v>5.9726145083360393E-3</c:v>
                </c:pt>
                <c:pt idx="66">
                  <c:v>2.5350211364560303E-2</c:v>
                </c:pt>
                <c:pt idx="67">
                  <c:v>1.1321774873592289E-2</c:v>
                </c:pt>
                <c:pt idx="68">
                  <c:v>-3.425029394024128E-5</c:v>
                </c:pt>
                <c:pt idx="69">
                  <c:v>6.1019677798403397E-3</c:v>
                </c:pt>
                <c:pt idx="70">
                  <c:v>4.9274883509745956E-3</c:v>
                </c:pt>
                <c:pt idx="71">
                  <c:v>-3.6349400106280515E-3</c:v>
                </c:pt>
                <c:pt idx="72">
                  <c:v>1.0857308500236557E-2</c:v>
                </c:pt>
                <c:pt idx="73">
                  <c:v>-4.1183238181826069E-3</c:v>
                </c:pt>
                <c:pt idx="74">
                  <c:v>-8.3251818214996852E-3</c:v>
                </c:pt>
                <c:pt idx="75">
                  <c:v>-4.4680067903195442E-3</c:v>
                </c:pt>
                <c:pt idx="76">
                  <c:v>-4.2295652839324717E-2</c:v>
                </c:pt>
                <c:pt idx="77">
                  <c:v>3.1413018965433491E-4</c:v>
                </c:pt>
                <c:pt idx="78">
                  <c:v>-3.2066546787935156E-2</c:v>
                </c:pt>
                <c:pt idx="79">
                  <c:v>-4.0855511444501787E-2</c:v>
                </c:pt>
                <c:pt idx="80">
                  <c:v>-2.8366100656873602E-2</c:v>
                </c:pt>
                <c:pt idx="81">
                  <c:v>2.0798166124939919E-2</c:v>
                </c:pt>
                <c:pt idx="82">
                  <c:v>-1.9615077756764611E-2</c:v>
                </c:pt>
                <c:pt idx="83">
                  <c:v>7.1234781965174524E-3</c:v>
                </c:pt>
                <c:pt idx="84">
                  <c:v>-2.6827922472949873E-3</c:v>
                </c:pt>
                <c:pt idx="85">
                  <c:v>1.7434794356534208E-2</c:v>
                </c:pt>
                <c:pt idx="86">
                  <c:v>-1.919966556041203E-2</c:v>
                </c:pt>
                <c:pt idx="87">
                  <c:v>1.6173269255597379E-3</c:v>
                </c:pt>
                <c:pt idx="88">
                  <c:v>2.2148427988545681E-2</c:v>
                </c:pt>
                <c:pt idx="89">
                  <c:v>-1.6597428508277744E-2</c:v>
                </c:pt>
                <c:pt idx="90">
                  <c:v>2.5559299527735505E-2</c:v>
                </c:pt>
                <c:pt idx="91">
                  <c:v>1.2255513319140984E-2</c:v>
                </c:pt>
                <c:pt idx="92">
                  <c:v>-2.403103805202586E-2</c:v>
                </c:pt>
                <c:pt idx="93">
                  <c:v>1.1796733119797009E-2</c:v>
                </c:pt>
                <c:pt idx="94">
                  <c:v>3.6227597756834866E-2</c:v>
                </c:pt>
                <c:pt idx="95">
                  <c:v>-7.2243888416588329E-3</c:v>
                </c:pt>
                <c:pt idx="96">
                  <c:v>-3.0745426487995924E-2</c:v>
                </c:pt>
                <c:pt idx="97">
                  <c:v>-5.1573137909151599E-2</c:v>
                </c:pt>
                <c:pt idx="98">
                  <c:v>3.8491911373337878E-2</c:v>
                </c:pt>
                <c:pt idx="99">
                  <c:v>2.1989020825067601E-3</c:v>
                </c:pt>
                <c:pt idx="100">
                  <c:v>-4.3057104379957314E-2</c:v>
                </c:pt>
                <c:pt idx="101">
                  <c:v>1.5920363113910686E-2</c:v>
                </c:pt>
                <c:pt idx="102">
                  <c:v>4.4159185029456267E-2</c:v>
                </c:pt>
                <c:pt idx="103">
                  <c:v>2.4419519557148349E-2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2C-408C-ABE6-67013AA1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64952"/>
        <c:axId val="639065592"/>
      </c:scatterChart>
      <c:valAx>
        <c:axId val="63906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639065592"/>
        <c:crosses val="autoZero"/>
        <c:crossBetween val="midCat"/>
      </c:valAx>
      <c:valAx>
        <c:axId val="639065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64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DUK!$J$3:$J$106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DUK!$I$3:$I$106</c:f>
              <c:numCache>
                <c:formatCode>0.000%</c:formatCode>
                <c:ptCount val="104"/>
                <c:pt idx="0">
                  <c:v>4.2278470521713131E-3</c:v>
                </c:pt>
                <c:pt idx="1">
                  <c:v>-1.2902302520521722E-2</c:v>
                </c:pt>
                <c:pt idx="2">
                  <c:v>1.837259466370043E-2</c:v>
                </c:pt>
                <c:pt idx="3">
                  <c:v>-1.0704859765592529E-2</c:v>
                </c:pt>
                <c:pt idx="4">
                  <c:v>-1.6081771836838267E-2</c:v>
                </c:pt>
                <c:pt idx="5">
                  <c:v>-8.9879411329784435E-3</c:v>
                </c:pt>
                <c:pt idx="6">
                  <c:v>-1.2294816234227377E-2</c:v>
                </c:pt>
                <c:pt idx="7">
                  <c:v>-2.1422685411999071E-2</c:v>
                </c:pt>
                <c:pt idx="8">
                  <c:v>3.7710168068958382E-3</c:v>
                </c:pt>
                <c:pt idx="9">
                  <c:v>-2.8795530161947462E-2</c:v>
                </c:pt>
                <c:pt idx="10">
                  <c:v>2.1085784486896381E-2</c:v>
                </c:pt>
                <c:pt idx="11">
                  <c:v>3.6426023111556752E-2</c:v>
                </c:pt>
                <c:pt idx="12">
                  <c:v>-3.0253079584445348E-2</c:v>
                </c:pt>
                <c:pt idx="13">
                  <c:v>-4.3591782933851062E-2</c:v>
                </c:pt>
                <c:pt idx="14">
                  <c:v>8.1352741013141563E-3</c:v>
                </c:pt>
                <c:pt idx="15">
                  <c:v>1.0248365564674834E-2</c:v>
                </c:pt>
                <c:pt idx="16">
                  <c:v>8.7620769076266983E-3</c:v>
                </c:pt>
                <c:pt idx="17">
                  <c:v>-1.8695216884782689E-2</c:v>
                </c:pt>
                <c:pt idx="18">
                  <c:v>-2.6623662250279345E-2</c:v>
                </c:pt>
                <c:pt idx="19">
                  <c:v>-2.2118516267199455E-2</c:v>
                </c:pt>
                <c:pt idx="20">
                  <c:v>2.1325689051208373E-2</c:v>
                </c:pt>
                <c:pt idx="21">
                  <c:v>-1.2858585017739121E-2</c:v>
                </c:pt>
                <c:pt idx="22">
                  <c:v>3.2288877748453515E-2</c:v>
                </c:pt>
                <c:pt idx="23">
                  <c:v>9.7822610502547227E-3</c:v>
                </c:pt>
                <c:pt idx="24">
                  <c:v>1.3063997708747176E-2</c:v>
                </c:pt>
                <c:pt idx="25">
                  <c:v>-3.6923076923076921E-4</c:v>
                </c:pt>
                <c:pt idx="26">
                  <c:v>-2.0618148959605227E-3</c:v>
                </c:pt>
                <c:pt idx="27">
                  <c:v>-4.0080765594852248E-3</c:v>
                </c:pt>
                <c:pt idx="28">
                  <c:v>1.185051592507657E-3</c:v>
                </c:pt>
                <c:pt idx="29">
                  <c:v>-5.4263587915802085E-3</c:v>
                </c:pt>
                <c:pt idx="30">
                  <c:v>8.8525851710681436E-3</c:v>
                </c:pt>
                <c:pt idx="31">
                  <c:v>5.3928096129932249E-3</c:v>
                </c:pt>
                <c:pt idx="32">
                  <c:v>2.9385240298271456E-3</c:v>
                </c:pt>
                <c:pt idx="33">
                  <c:v>5.7144793893855156E-2</c:v>
                </c:pt>
                <c:pt idx="34">
                  <c:v>-1.1354544638161163E-3</c:v>
                </c:pt>
                <c:pt idx="35">
                  <c:v>-1.6062578987349189E-2</c:v>
                </c:pt>
                <c:pt idx="36">
                  <c:v>1.4336295539839641E-2</c:v>
                </c:pt>
                <c:pt idx="37">
                  <c:v>1.3476471653117411E-2</c:v>
                </c:pt>
                <c:pt idx="38">
                  <c:v>-1.2376150799315677E-2</c:v>
                </c:pt>
                <c:pt idx="39">
                  <c:v>2.434564861310023E-3</c:v>
                </c:pt>
                <c:pt idx="40">
                  <c:v>3.4037151708595152E-3</c:v>
                </c:pt>
                <c:pt idx="41">
                  <c:v>-5.1878231768091908E-3</c:v>
                </c:pt>
                <c:pt idx="42">
                  <c:v>2.9275123703470206E-3</c:v>
                </c:pt>
                <c:pt idx="43">
                  <c:v>5.150496334630628E-3</c:v>
                </c:pt>
                <c:pt idx="44">
                  <c:v>5.3680544473212518E-3</c:v>
                </c:pt>
                <c:pt idx="45">
                  <c:v>-2.0008462159877521E-3</c:v>
                </c:pt>
                <c:pt idx="46">
                  <c:v>3.0296030102837736E-2</c:v>
                </c:pt>
                <c:pt idx="47">
                  <c:v>1.349043372248796E-2</c:v>
                </c:pt>
                <c:pt idx="48">
                  <c:v>-7.244161241069488E-3</c:v>
                </c:pt>
                <c:pt idx="49">
                  <c:v>1.5807741018337131E-2</c:v>
                </c:pt>
                <c:pt idx="50">
                  <c:v>-1.4258962896648944E-2</c:v>
                </c:pt>
                <c:pt idx="51">
                  <c:v>-2.8334918333250459E-2</c:v>
                </c:pt>
                <c:pt idx="52">
                  <c:v>-2.8091696722698026E-3</c:v>
                </c:pt>
                <c:pt idx="53">
                  <c:v>4.2593367557102043E-3</c:v>
                </c:pt>
                <c:pt idx="54">
                  <c:v>1.5346028530769523E-2</c:v>
                </c:pt>
                <c:pt idx="55">
                  <c:v>-4.2135352109414397E-3</c:v>
                </c:pt>
                <c:pt idx="56">
                  <c:v>1.7680141763453547E-2</c:v>
                </c:pt>
                <c:pt idx="57">
                  <c:v>-9.7986631806331256E-3</c:v>
                </c:pt>
                <c:pt idx="58">
                  <c:v>7.1745867602439149E-3</c:v>
                </c:pt>
                <c:pt idx="59">
                  <c:v>1.9525487781106313E-2</c:v>
                </c:pt>
                <c:pt idx="60">
                  <c:v>-2.3628188323607364E-3</c:v>
                </c:pt>
                <c:pt idx="61">
                  <c:v>7.1383375592008443E-3</c:v>
                </c:pt>
                <c:pt idx="62">
                  <c:v>-6.2450040354728514E-3</c:v>
                </c:pt>
                <c:pt idx="63">
                  <c:v>-3.5708665229317392E-2</c:v>
                </c:pt>
                <c:pt idx="64">
                  <c:v>-4.7076702366351001E-3</c:v>
                </c:pt>
                <c:pt idx="65">
                  <c:v>7.7773665765762928E-3</c:v>
                </c:pt>
                <c:pt idx="66">
                  <c:v>2.4593955087454718E-2</c:v>
                </c:pt>
                <c:pt idx="67">
                  <c:v>1.2308261393774236E-2</c:v>
                </c:pt>
                <c:pt idx="68">
                  <c:v>-5.9796236411030989E-4</c:v>
                </c:pt>
                <c:pt idx="69">
                  <c:v>5.5978932958892363E-3</c:v>
                </c:pt>
                <c:pt idx="70">
                  <c:v>3.2567890851782156E-3</c:v>
                </c:pt>
                <c:pt idx="71">
                  <c:v>-5.116313605888035E-3</c:v>
                </c:pt>
                <c:pt idx="72">
                  <c:v>1.1935617970628656E-2</c:v>
                </c:pt>
                <c:pt idx="73">
                  <c:v>-1.5131028149144676E-3</c:v>
                </c:pt>
                <c:pt idx="74">
                  <c:v>-8.6276244663295257E-3</c:v>
                </c:pt>
                <c:pt idx="75">
                  <c:v>-3.3736046379318502E-3</c:v>
                </c:pt>
                <c:pt idx="76">
                  <c:v>-4.2778901499516818E-2</c:v>
                </c:pt>
                <c:pt idx="77">
                  <c:v>-1.7550996126211599E-3</c:v>
                </c:pt>
                <c:pt idx="78">
                  <c:v>-2.6853364673028155E-2</c:v>
                </c:pt>
                <c:pt idx="79">
                  <c:v>-3.8184973084898592E-2</c:v>
                </c:pt>
                <c:pt idx="80">
                  <c:v>-2.7441712956627593E-2</c:v>
                </c:pt>
                <c:pt idx="81">
                  <c:v>2.50972839024972E-2</c:v>
                </c:pt>
                <c:pt idx="82">
                  <c:v>-3.0291999169977379E-2</c:v>
                </c:pt>
                <c:pt idx="83">
                  <c:v>-6.7918588112203821E-3</c:v>
                </c:pt>
                <c:pt idx="84">
                  <c:v>6.6766220523591024E-3</c:v>
                </c:pt>
                <c:pt idx="85">
                  <c:v>1.7557955819070187E-2</c:v>
                </c:pt>
                <c:pt idx="86">
                  <c:v>-2.5451099424836528E-2</c:v>
                </c:pt>
                <c:pt idx="87">
                  <c:v>9.0938974317293642E-3</c:v>
                </c:pt>
                <c:pt idx="88">
                  <c:v>1.7840800783518369E-2</c:v>
                </c:pt>
                <c:pt idx="89">
                  <c:v>-3.2488000236721805E-2</c:v>
                </c:pt>
                <c:pt idx="90">
                  <c:v>2.9312780722806891E-2</c:v>
                </c:pt>
                <c:pt idx="91">
                  <c:v>7.6142942826285401E-3</c:v>
                </c:pt>
                <c:pt idx="92">
                  <c:v>-2.0385093837819147E-2</c:v>
                </c:pt>
                <c:pt idx="93">
                  <c:v>1.1815765463537969E-2</c:v>
                </c:pt>
                <c:pt idx="94">
                  <c:v>3.4941229602227369E-2</c:v>
                </c:pt>
                <c:pt idx="95">
                  <c:v>-9.081195241592491E-3</c:v>
                </c:pt>
                <c:pt idx="96">
                  <c:v>-2.6092648357876655E-2</c:v>
                </c:pt>
                <c:pt idx="97">
                  <c:v>-5.4180052615750464E-2</c:v>
                </c:pt>
                <c:pt idx="98">
                  <c:v>3.7977423977507273E-2</c:v>
                </c:pt>
                <c:pt idx="99">
                  <c:v>2.1245968706732768E-3</c:v>
                </c:pt>
                <c:pt idx="100">
                  <c:v>-4.035248739965757E-2</c:v>
                </c:pt>
                <c:pt idx="101">
                  <c:v>1.4685491541689093E-2</c:v>
                </c:pt>
                <c:pt idx="102">
                  <c:v>4.0687998636858756E-2</c:v>
                </c:pt>
                <c:pt idx="103">
                  <c:v>1.9863497072377282E-2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3-49B4-9420-8414B66F1EA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DUK!$J$3:$J$106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DUK!$B$134:$B$237</c:f>
              <c:numCache>
                <c:formatCode>General</c:formatCode>
                <c:ptCount val="104"/>
                <c:pt idx="0">
                  <c:v>2.1720438690808635E-3</c:v>
                </c:pt>
                <c:pt idx="1">
                  <c:v>2.6841698078818163E-3</c:v>
                </c:pt>
                <c:pt idx="2">
                  <c:v>5.1733750859275633E-4</c:v>
                </c:pt>
                <c:pt idx="3">
                  <c:v>-1.1443739017051972E-3</c:v>
                </c:pt>
                <c:pt idx="4">
                  <c:v>8.4349700076017178E-5</c:v>
                </c:pt>
                <c:pt idx="5">
                  <c:v>-8.533803460907556E-4</c:v>
                </c:pt>
                <c:pt idx="6">
                  <c:v>-1.0067341392252368E-3</c:v>
                </c:pt>
                <c:pt idx="7">
                  <c:v>-2.6580326376436886E-3</c:v>
                </c:pt>
                <c:pt idx="8">
                  <c:v>2.4660179972570899E-4</c:v>
                </c:pt>
                <c:pt idx="9">
                  <c:v>-6.8720434124428069E-3</c:v>
                </c:pt>
                <c:pt idx="10">
                  <c:v>3.261185813509958E-4</c:v>
                </c:pt>
                <c:pt idx="11">
                  <c:v>1.9709800069712103E-3</c:v>
                </c:pt>
                <c:pt idx="12">
                  <c:v>-5.5746432304236762E-4</c:v>
                </c:pt>
                <c:pt idx="13">
                  <c:v>-2.6343669288266388E-3</c:v>
                </c:pt>
                <c:pt idx="14">
                  <c:v>-3.3443381933381264E-3</c:v>
                </c:pt>
                <c:pt idx="15">
                  <c:v>-5.1018154357506491E-5</c:v>
                </c:pt>
                <c:pt idx="16">
                  <c:v>-2.6765865533562557E-3</c:v>
                </c:pt>
                <c:pt idx="17">
                  <c:v>-5.7692213815682958E-3</c:v>
                </c:pt>
                <c:pt idx="18">
                  <c:v>8.3393275868039844E-3</c:v>
                </c:pt>
                <c:pt idx="19">
                  <c:v>9.8781179987570203E-4</c:v>
                </c:pt>
                <c:pt idx="20">
                  <c:v>2.5266508499955341E-3</c:v>
                </c:pt>
                <c:pt idx="21">
                  <c:v>-3.4001892661463637E-3</c:v>
                </c:pt>
                <c:pt idx="22">
                  <c:v>6.5555011190100553E-3</c:v>
                </c:pt>
                <c:pt idx="23">
                  <c:v>-1.166146353816883E-3</c:v>
                </c:pt>
                <c:pt idx="24">
                  <c:v>-4.0600378661325028E-4</c:v>
                </c:pt>
                <c:pt idx="25">
                  <c:v>-3.7248827911162837E-3</c:v>
                </c:pt>
                <c:pt idx="26">
                  <c:v>3.1622171259862181E-3</c:v>
                </c:pt>
                <c:pt idx="27">
                  <c:v>-1.2698968212708282E-3</c:v>
                </c:pt>
                <c:pt idx="28">
                  <c:v>-1.386710759991785E-3</c:v>
                </c:pt>
                <c:pt idx="29">
                  <c:v>1.5141371639668848E-3</c:v>
                </c:pt>
                <c:pt idx="30">
                  <c:v>-7.2369226177332389E-4</c:v>
                </c:pt>
                <c:pt idx="31">
                  <c:v>9.6793260446938049E-4</c:v>
                </c:pt>
                <c:pt idx="32">
                  <c:v>2.6936360914086364E-3</c:v>
                </c:pt>
                <c:pt idx="33">
                  <c:v>6.7731770019601139E-4</c:v>
                </c:pt>
                <c:pt idx="34">
                  <c:v>5.9306777680731494E-4</c:v>
                </c:pt>
                <c:pt idx="35">
                  <c:v>-2.1468533271954177E-3</c:v>
                </c:pt>
                <c:pt idx="36">
                  <c:v>-4.6999586325455238E-4</c:v>
                </c:pt>
                <c:pt idx="37">
                  <c:v>-4.6124415345909116E-3</c:v>
                </c:pt>
                <c:pt idx="38">
                  <c:v>9.0261524813432369E-4</c:v>
                </c:pt>
                <c:pt idx="39">
                  <c:v>-1.8161013807683327E-3</c:v>
                </c:pt>
                <c:pt idx="40">
                  <c:v>-3.8574107604917615E-3</c:v>
                </c:pt>
                <c:pt idx="41">
                  <c:v>1.0209437922195717E-3</c:v>
                </c:pt>
                <c:pt idx="42">
                  <c:v>2.6421395090227367E-3</c:v>
                </c:pt>
                <c:pt idx="43">
                  <c:v>4.5959317907915548E-4</c:v>
                </c:pt>
                <c:pt idx="44">
                  <c:v>-1.9499546298375652E-3</c:v>
                </c:pt>
                <c:pt idx="45">
                  <c:v>-2.0300393884744609E-3</c:v>
                </c:pt>
                <c:pt idx="46">
                  <c:v>2.4206284744951526E-3</c:v>
                </c:pt>
                <c:pt idx="47">
                  <c:v>1.2557076236847033E-3</c:v>
                </c:pt>
                <c:pt idx="48">
                  <c:v>-1.8505586528059568E-3</c:v>
                </c:pt>
                <c:pt idx="49">
                  <c:v>-9.654611430483024E-4</c:v>
                </c:pt>
                <c:pt idx="50">
                  <c:v>-5.8643115063443634E-4</c:v>
                </c:pt>
                <c:pt idx="51">
                  <c:v>-2.616002338784609E-3</c:v>
                </c:pt>
                <c:pt idx="52">
                  <c:v>-9.45203296300908E-4</c:v>
                </c:pt>
                <c:pt idx="53">
                  <c:v>2.3528498844431222E-3</c:v>
                </c:pt>
                <c:pt idx="54">
                  <c:v>1.8696421350674415E-4</c:v>
                </c:pt>
                <c:pt idx="55">
                  <c:v>-1.1752339860026299E-3</c:v>
                </c:pt>
                <c:pt idx="56">
                  <c:v>-6.5837490543826699E-4</c:v>
                </c:pt>
                <c:pt idx="57">
                  <c:v>-4.6380005001133255E-3</c:v>
                </c:pt>
                <c:pt idx="58">
                  <c:v>-2.7135050591108531E-3</c:v>
                </c:pt>
                <c:pt idx="59">
                  <c:v>6.570598534486171E-4</c:v>
                </c:pt>
                <c:pt idx="60">
                  <c:v>2.2587550261865329E-3</c:v>
                </c:pt>
                <c:pt idx="61">
                  <c:v>-2.6211141318890916E-3</c:v>
                </c:pt>
                <c:pt idx="62">
                  <c:v>2.7708809649874865E-3</c:v>
                </c:pt>
                <c:pt idx="63">
                  <c:v>-9.1964433077849439E-4</c:v>
                </c:pt>
                <c:pt idx="64">
                  <c:v>5.5236275764198955E-4</c:v>
                </c:pt>
                <c:pt idx="65">
                  <c:v>1.8047520682402539E-3</c:v>
                </c:pt>
                <c:pt idx="66">
                  <c:v>-7.562562771055841E-4</c:v>
                </c:pt>
                <c:pt idx="67">
                  <c:v>9.8648652018194739E-4</c:v>
                </c:pt>
                <c:pt idx="68">
                  <c:v>-5.6371207017006861E-4</c:v>
                </c:pt>
                <c:pt idx="69">
                  <c:v>-5.0407448395110377E-4</c:v>
                </c:pt>
                <c:pt idx="70">
                  <c:v>-1.67069926579638E-3</c:v>
                </c:pt>
                <c:pt idx="71">
                  <c:v>-1.4813735952599835E-3</c:v>
                </c:pt>
                <c:pt idx="72">
                  <c:v>1.0783094703920998E-3</c:v>
                </c:pt>
                <c:pt idx="73">
                  <c:v>2.6052210032681388E-3</c:v>
                </c:pt>
                <c:pt idx="74">
                  <c:v>-3.024426448298412E-4</c:v>
                </c:pt>
                <c:pt idx="75">
                  <c:v>1.0944021523876936E-3</c:v>
                </c:pt>
                <c:pt idx="76">
                  <c:v>-4.8324866019210013E-4</c:v>
                </c:pt>
                <c:pt idx="77">
                  <c:v>-2.0692298022754949E-3</c:v>
                </c:pt>
                <c:pt idx="78">
                  <c:v>5.2131821149070025E-3</c:v>
                </c:pt>
                <c:pt idx="79">
                  <c:v>2.6705383596031954E-3</c:v>
                </c:pt>
                <c:pt idx="80">
                  <c:v>9.24387700246009E-4</c:v>
                </c:pt>
                <c:pt idx="81">
                  <c:v>4.2991177775572806E-3</c:v>
                </c:pt>
                <c:pt idx="82">
                  <c:v>-1.0676921413212768E-2</c:v>
                </c:pt>
                <c:pt idx="83">
                  <c:v>-1.3915337007737835E-2</c:v>
                </c:pt>
                <c:pt idx="84">
                  <c:v>9.3594142996540897E-3</c:v>
                </c:pt>
                <c:pt idx="85">
                  <c:v>1.2316146253597859E-4</c:v>
                </c:pt>
                <c:pt idx="86">
                  <c:v>-6.2514338644244988E-3</c:v>
                </c:pt>
                <c:pt idx="87">
                  <c:v>7.4765705061696263E-3</c:v>
                </c:pt>
                <c:pt idx="88">
                  <c:v>-4.3076272050273125E-3</c:v>
                </c:pt>
                <c:pt idx="89">
                  <c:v>-1.5890571728444061E-2</c:v>
                </c:pt>
                <c:pt idx="90">
                  <c:v>3.7534811950713847E-3</c:v>
                </c:pt>
                <c:pt idx="91">
                  <c:v>-4.6412190365124444E-3</c:v>
                </c:pt>
                <c:pt idx="92">
                  <c:v>3.6459442142067122E-3</c:v>
                </c:pt>
                <c:pt idx="93">
                  <c:v>1.9032343740960273E-5</c:v>
                </c:pt>
                <c:pt idx="94">
                  <c:v>-1.2863681546074947E-3</c:v>
                </c:pt>
                <c:pt idx="95">
                  <c:v>-1.8568063999336579E-3</c:v>
                </c:pt>
                <c:pt idx="96">
                  <c:v>4.6527781301192684E-3</c:v>
                </c:pt>
                <c:pt idx="97">
                  <c:v>-2.606914706598862E-3</c:v>
                </c:pt>
                <c:pt idx="98">
                  <c:v>-5.1448739583060559E-4</c:v>
                </c:pt>
                <c:pt idx="99">
                  <c:v>-7.4305211833483251E-5</c:v>
                </c:pt>
                <c:pt idx="100">
                  <c:v>2.7046169802997467E-3</c:v>
                </c:pt>
                <c:pt idx="101">
                  <c:v>-1.234871572221595E-3</c:v>
                </c:pt>
                <c:pt idx="102">
                  <c:v>-3.4711863925975129E-3</c:v>
                </c:pt>
                <c:pt idx="103">
                  <c:v>-4.5560224847710652E-3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3-49B4-9420-8414B66F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68152"/>
        <c:axId val="639069112"/>
      </c:scatterChart>
      <c:valAx>
        <c:axId val="63906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639069112"/>
        <c:crosses val="autoZero"/>
        <c:crossBetween val="midCat"/>
      </c:valAx>
      <c:valAx>
        <c:axId val="639069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639068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DUK!$F$134:$F$237</c:f>
              <c:numCache>
                <c:formatCode>General</c:formatCode>
                <c:ptCount val="104"/>
                <c:pt idx="0">
                  <c:v>0.48076923076923078</c:v>
                </c:pt>
                <c:pt idx="1">
                  <c:v>1.4423076923076923</c:v>
                </c:pt>
                <c:pt idx="2">
                  <c:v>2.4038461538461537</c:v>
                </c:pt>
                <c:pt idx="3">
                  <c:v>3.3653846153846154</c:v>
                </c:pt>
                <c:pt idx="4">
                  <c:v>4.3269230769230766</c:v>
                </c:pt>
                <c:pt idx="5">
                  <c:v>5.2884615384615383</c:v>
                </c:pt>
                <c:pt idx="6">
                  <c:v>6.25</c:v>
                </c:pt>
                <c:pt idx="7">
                  <c:v>7.2115384615384617</c:v>
                </c:pt>
                <c:pt idx="8">
                  <c:v>8.1730769230769234</c:v>
                </c:pt>
                <c:pt idx="9">
                  <c:v>9.1346153846153832</c:v>
                </c:pt>
                <c:pt idx="10">
                  <c:v>10.096153846153845</c:v>
                </c:pt>
                <c:pt idx="11">
                  <c:v>11.057692307692307</c:v>
                </c:pt>
                <c:pt idx="12">
                  <c:v>12.019230769230768</c:v>
                </c:pt>
                <c:pt idx="13">
                  <c:v>12.98076923076923</c:v>
                </c:pt>
                <c:pt idx="14">
                  <c:v>13.942307692307692</c:v>
                </c:pt>
                <c:pt idx="15">
                  <c:v>14.903846153846153</c:v>
                </c:pt>
                <c:pt idx="16">
                  <c:v>15.865384615384615</c:v>
                </c:pt>
                <c:pt idx="17">
                  <c:v>16.826923076923077</c:v>
                </c:pt>
                <c:pt idx="18">
                  <c:v>17.788461538461537</c:v>
                </c:pt>
                <c:pt idx="19">
                  <c:v>18.75</c:v>
                </c:pt>
                <c:pt idx="20">
                  <c:v>19.71153846153846</c:v>
                </c:pt>
                <c:pt idx="21">
                  <c:v>20.673076923076923</c:v>
                </c:pt>
                <c:pt idx="22">
                  <c:v>21.634615384615383</c:v>
                </c:pt>
                <c:pt idx="23">
                  <c:v>22.596153846153847</c:v>
                </c:pt>
                <c:pt idx="24">
                  <c:v>23.557692307692307</c:v>
                </c:pt>
                <c:pt idx="25">
                  <c:v>24.51923076923077</c:v>
                </c:pt>
                <c:pt idx="26">
                  <c:v>25.48076923076923</c:v>
                </c:pt>
                <c:pt idx="27">
                  <c:v>26.442307692307693</c:v>
                </c:pt>
                <c:pt idx="28">
                  <c:v>27.403846153846153</c:v>
                </c:pt>
                <c:pt idx="29">
                  <c:v>28.365384615384617</c:v>
                </c:pt>
                <c:pt idx="30">
                  <c:v>29.326923076923077</c:v>
                </c:pt>
                <c:pt idx="31">
                  <c:v>30.28846153846154</c:v>
                </c:pt>
                <c:pt idx="32">
                  <c:v>31.25</c:v>
                </c:pt>
                <c:pt idx="33">
                  <c:v>32.21153846153846</c:v>
                </c:pt>
                <c:pt idx="34">
                  <c:v>33.173076923076927</c:v>
                </c:pt>
                <c:pt idx="35">
                  <c:v>34.134615384615387</c:v>
                </c:pt>
                <c:pt idx="36">
                  <c:v>35.096153846153847</c:v>
                </c:pt>
                <c:pt idx="37">
                  <c:v>36.057692307692314</c:v>
                </c:pt>
                <c:pt idx="38">
                  <c:v>37.019230769230774</c:v>
                </c:pt>
                <c:pt idx="39">
                  <c:v>37.980769230769234</c:v>
                </c:pt>
                <c:pt idx="40">
                  <c:v>38.942307692307693</c:v>
                </c:pt>
                <c:pt idx="41">
                  <c:v>39.90384615384616</c:v>
                </c:pt>
                <c:pt idx="42">
                  <c:v>40.86538461538462</c:v>
                </c:pt>
                <c:pt idx="43">
                  <c:v>41.82692307692308</c:v>
                </c:pt>
                <c:pt idx="44">
                  <c:v>42.78846153846154</c:v>
                </c:pt>
                <c:pt idx="45">
                  <c:v>43.750000000000007</c:v>
                </c:pt>
                <c:pt idx="46">
                  <c:v>44.711538461538467</c:v>
                </c:pt>
                <c:pt idx="47">
                  <c:v>45.673076923076927</c:v>
                </c:pt>
                <c:pt idx="48">
                  <c:v>46.634615384615387</c:v>
                </c:pt>
                <c:pt idx="49">
                  <c:v>47.596153846153847</c:v>
                </c:pt>
                <c:pt idx="50">
                  <c:v>48.557692307692314</c:v>
                </c:pt>
                <c:pt idx="51">
                  <c:v>49.519230769230774</c:v>
                </c:pt>
                <c:pt idx="52">
                  <c:v>50.480769230769234</c:v>
                </c:pt>
                <c:pt idx="53">
                  <c:v>51.442307692307693</c:v>
                </c:pt>
                <c:pt idx="54">
                  <c:v>52.40384615384616</c:v>
                </c:pt>
                <c:pt idx="55">
                  <c:v>53.36538461538462</c:v>
                </c:pt>
                <c:pt idx="56">
                  <c:v>54.32692307692308</c:v>
                </c:pt>
                <c:pt idx="57">
                  <c:v>55.28846153846154</c:v>
                </c:pt>
                <c:pt idx="58">
                  <c:v>56.250000000000007</c:v>
                </c:pt>
                <c:pt idx="59">
                  <c:v>57.211538461538467</c:v>
                </c:pt>
                <c:pt idx="60">
                  <c:v>58.173076923076927</c:v>
                </c:pt>
                <c:pt idx="61">
                  <c:v>59.134615384615387</c:v>
                </c:pt>
                <c:pt idx="62">
                  <c:v>60.096153846153854</c:v>
                </c:pt>
                <c:pt idx="63">
                  <c:v>61.057692307692314</c:v>
                </c:pt>
                <c:pt idx="64">
                  <c:v>62.019230769230774</c:v>
                </c:pt>
                <c:pt idx="65">
                  <c:v>62.980769230769234</c:v>
                </c:pt>
                <c:pt idx="66">
                  <c:v>63.942307692307693</c:v>
                </c:pt>
                <c:pt idx="67">
                  <c:v>64.903846153846146</c:v>
                </c:pt>
                <c:pt idx="68">
                  <c:v>65.865384615384613</c:v>
                </c:pt>
                <c:pt idx="69">
                  <c:v>66.82692307692308</c:v>
                </c:pt>
                <c:pt idx="70">
                  <c:v>67.788461538461533</c:v>
                </c:pt>
                <c:pt idx="71">
                  <c:v>68.75</c:v>
                </c:pt>
                <c:pt idx="72">
                  <c:v>69.711538461538453</c:v>
                </c:pt>
                <c:pt idx="73">
                  <c:v>70.67307692307692</c:v>
                </c:pt>
                <c:pt idx="74">
                  <c:v>71.634615384615387</c:v>
                </c:pt>
                <c:pt idx="75">
                  <c:v>72.59615384615384</c:v>
                </c:pt>
                <c:pt idx="76">
                  <c:v>73.557692307692307</c:v>
                </c:pt>
                <c:pt idx="77">
                  <c:v>74.519230769230774</c:v>
                </c:pt>
                <c:pt idx="78">
                  <c:v>75.480769230769226</c:v>
                </c:pt>
                <c:pt idx="79">
                  <c:v>76.442307692307693</c:v>
                </c:pt>
                <c:pt idx="80">
                  <c:v>77.403846153846146</c:v>
                </c:pt>
                <c:pt idx="81">
                  <c:v>78.365384615384613</c:v>
                </c:pt>
                <c:pt idx="82">
                  <c:v>79.32692307692308</c:v>
                </c:pt>
                <c:pt idx="83">
                  <c:v>80.288461538461533</c:v>
                </c:pt>
                <c:pt idx="84">
                  <c:v>81.25</c:v>
                </c:pt>
                <c:pt idx="85">
                  <c:v>82.211538461538453</c:v>
                </c:pt>
                <c:pt idx="86">
                  <c:v>83.17307692307692</c:v>
                </c:pt>
                <c:pt idx="87">
                  <c:v>84.134615384615387</c:v>
                </c:pt>
                <c:pt idx="88">
                  <c:v>85.09615384615384</c:v>
                </c:pt>
                <c:pt idx="89">
                  <c:v>86.057692307692307</c:v>
                </c:pt>
                <c:pt idx="90">
                  <c:v>87.019230769230774</c:v>
                </c:pt>
                <c:pt idx="91">
                  <c:v>87.980769230769226</c:v>
                </c:pt>
                <c:pt idx="92">
                  <c:v>88.942307692307693</c:v>
                </c:pt>
                <c:pt idx="93">
                  <c:v>89.903846153846146</c:v>
                </c:pt>
                <c:pt idx="94">
                  <c:v>90.865384615384613</c:v>
                </c:pt>
                <c:pt idx="95">
                  <c:v>91.82692307692308</c:v>
                </c:pt>
                <c:pt idx="96">
                  <c:v>92.788461538461533</c:v>
                </c:pt>
                <c:pt idx="97">
                  <c:v>93.75</c:v>
                </c:pt>
                <c:pt idx="98">
                  <c:v>94.711538461538453</c:v>
                </c:pt>
                <c:pt idx="99">
                  <c:v>95.67307692307692</c:v>
                </c:pt>
                <c:pt idx="100">
                  <c:v>96.634615384615387</c:v>
                </c:pt>
                <c:pt idx="101">
                  <c:v>97.59615384615384</c:v>
                </c:pt>
                <c:pt idx="102">
                  <c:v>98.557692307692307</c:v>
                </c:pt>
                <c:pt idx="103">
                  <c:v>99.519230769230774</c:v>
                </c:pt>
              </c:numCache>
            </c:numRef>
          </c:xVal>
          <c:yVal>
            <c:numRef>
              <c:f>DUK!$G$134:$G$237</c:f>
              <c:numCache>
                <c:formatCode>General</c:formatCode>
                <c:ptCount val="104"/>
                <c:pt idx="0">
                  <c:v>-5.4180052615750464E-2</c:v>
                </c:pt>
                <c:pt idx="1">
                  <c:v>-4.3591782933851062E-2</c:v>
                </c:pt>
                <c:pt idx="2">
                  <c:v>-4.2778901499516818E-2</c:v>
                </c:pt>
                <c:pt idx="3">
                  <c:v>-4.035248739965757E-2</c:v>
                </c:pt>
                <c:pt idx="4">
                  <c:v>-3.8184973084898592E-2</c:v>
                </c:pt>
                <c:pt idx="5">
                  <c:v>-3.5708665229317392E-2</c:v>
                </c:pt>
                <c:pt idx="6">
                  <c:v>-3.2488000236721805E-2</c:v>
                </c:pt>
                <c:pt idx="7">
                  <c:v>-3.0291999169977379E-2</c:v>
                </c:pt>
                <c:pt idx="8">
                  <c:v>-3.0253079584445348E-2</c:v>
                </c:pt>
                <c:pt idx="9">
                  <c:v>-2.8795530161947462E-2</c:v>
                </c:pt>
                <c:pt idx="10">
                  <c:v>-2.8334918333250459E-2</c:v>
                </c:pt>
                <c:pt idx="11">
                  <c:v>-2.7441712956627593E-2</c:v>
                </c:pt>
                <c:pt idx="12">
                  <c:v>-2.6853364673028155E-2</c:v>
                </c:pt>
                <c:pt idx="13">
                  <c:v>-2.6623662250279345E-2</c:v>
                </c:pt>
                <c:pt idx="14">
                  <c:v>-2.6092648357876655E-2</c:v>
                </c:pt>
                <c:pt idx="15">
                  <c:v>-2.5451099424836528E-2</c:v>
                </c:pt>
                <c:pt idx="16">
                  <c:v>-2.2118516267199455E-2</c:v>
                </c:pt>
                <c:pt idx="17">
                  <c:v>-2.1422685411999071E-2</c:v>
                </c:pt>
                <c:pt idx="18">
                  <c:v>-2.0385093837819147E-2</c:v>
                </c:pt>
                <c:pt idx="19">
                  <c:v>-1.8695216884782689E-2</c:v>
                </c:pt>
                <c:pt idx="20">
                  <c:v>-1.6081771836838267E-2</c:v>
                </c:pt>
                <c:pt idx="21">
                  <c:v>-1.6062578987349189E-2</c:v>
                </c:pt>
                <c:pt idx="22">
                  <c:v>-1.4258962896648944E-2</c:v>
                </c:pt>
                <c:pt idx="23">
                  <c:v>-1.2902302520521722E-2</c:v>
                </c:pt>
                <c:pt idx="24">
                  <c:v>-1.2858585017739121E-2</c:v>
                </c:pt>
                <c:pt idx="25">
                  <c:v>-1.2376150799315677E-2</c:v>
                </c:pt>
                <c:pt idx="26">
                  <c:v>-1.2294816234227377E-2</c:v>
                </c:pt>
                <c:pt idx="27">
                  <c:v>-1.0704859765592529E-2</c:v>
                </c:pt>
                <c:pt idx="28">
                  <c:v>-9.7986631806331256E-3</c:v>
                </c:pt>
                <c:pt idx="29">
                  <c:v>-9.081195241592491E-3</c:v>
                </c:pt>
                <c:pt idx="30">
                  <c:v>-8.9879411329784435E-3</c:v>
                </c:pt>
                <c:pt idx="31">
                  <c:v>-8.6276244663295257E-3</c:v>
                </c:pt>
                <c:pt idx="32">
                  <c:v>-7.244161241069488E-3</c:v>
                </c:pt>
                <c:pt idx="33">
                  <c:v>-6.7918588112203821E-3</c:v>
                </c:pt>
                <c:pt idx="34">
                  <c:v>-6.2450040354728514E-3</c:v>
                </c:pt>
                <c:pt idx="35">
                  <c:v>-5.4263587915802085E-3</c:v>
                </c:pt>
                <c:pt idx="36">
                  <c:v>-5.1878231768091908E-3</c:v>
                </c:pt>
                <c:pt idx="37">
                  <c:v>-5.116313605888035E-3</c:v>
                </c:pt>
                <c:pt idx="38">
                  <c:v>-4.7076702366351001E-3</c:v>
                </c:pt>
                <c:pt idx="39">
                  <c:v>-4.2135352109414397E-3</c:v>
                </c:pt>
                <c:pt idx="40">
                  <c:v>-4.0080765594852248E-3</c:v>
                </c:pt>
                <c:pt idx="41">
                  <c:v>-3.3736046379318502E-3</c:v>
                </c:pt>
                <c:pt idx="42">
                  <c:v>-2.8091696722698026E-3</c:v>
                </c:pt>
                <c:pt idx="43">
                  <c:v>-2.3628188323607364E-3</c:v>
                </c:pt>
                <c:pt idx="44">
                  <c:v>-2.0618148959605227E-3</c:v>
                </c:pt>
                <c:pt idx="45">
                  <c:v>-2.0008462159877521E-3</c:v>
                </c:pt>
                <c:pt idx="46">
                  <c:v>-1.7550996126211599E-3</c:v>
                </c:pt>
                <c:pt idx="47">
                  <c:v>-1.5131028149144676E-3</c:v>
                </c:pt>
                <c:pt idx="48">
                  <c:v>-1.1354544638161163E-3</c:v>
                </c:pt>
                <c:pt idx="49">
                  <c:v>-5.9796236411030989E-4</c:v>
                </c:pt>
                <c:pt idx="50">
                  <c:v>-3.6923076923076921E-4</c:v>
                </c:pt>
                <c:pt idx="51">
                  <c:v>1.185051592507657E-3</c:v>
                </c:pt>
                <c:pt idx="52">
                  <c:v>2.1245968706732768E-3</c:v>
                </c:pt>
                <c:pt idx="53">
                  <c:v>2.434564861310023E-3</c:v>
                </c:pt>
                <c:pt idx="54">
                  <c:v>2.9275123703470206E-3</c:v>
                </c:pt>
                <c:pt idx="55">
                  <c:v>2.9385240298271456E-3</c:v>
                </c:pt>
                <c:pt idx="56">
                  <c:v>3.2567890851782156E-3</c:v>
                </c:pt>
                <c:pt idx="57">
                  <c:v>3.4037151708595152E-3</c:v>
                </c:pt>
                <c:pt idx="58">
                  <c:v>3.7710168068958382E-3</c:v>
                </c:pt>
                <c:pt idx="59">
                  <c:v>4.2278470521713131E-3</c:v>
                </c:pt>
                <c:pt idx="60">
                  <c:v>4.2593367557102043E-3</c:v>
                </c:pt>
                <c:pt idx="61">
                  <c:v>5.150496334630628E-3</c:v>
                </c:pt>
                <c:pt idx="62">
                  <c:v>5.3680544473212518E-3</c:v>
                </c:pt>
                <c:pt idx="63">
                  <c:v>5.3928096129932249E-3</c:v>
                </c:pt>
                <c:pt idx="64">
                  <c:v>5.5978932958892363E-3</c:v>
                </c:pt>
                <c:pt idx="65">
                  <c:v>6.6766220523591024E-3</c:v>
                </c:pt>
                <c:pt idx="66">
                  <c:v>7.1383375592008443E-3</c:v>
                </c:pt>
                <c:pt idx="67">
                  <c:v>7.1745867602439149E-3</c:v>
                </c:pt>
                <c:pt idx="68">
                  <c:v>7.6142942826285401E-3</c:v>
                </c:pt>
                <c:pt idx="69">
                  <c:v>7.7773665765762928E-3</c:v>
                </c:pt>
                <c:pt idx="70">
                  <c:v>8.1352741013141563E-3</c:v>
                </c:pt>
                <c:pt idx="71">
                  <c:v>8.7620769076266983E-3</c:v>
                </c:pt>
                <c:pt idx="72">
                  <c:v>8.8525851710681436E-3</c:v>
                </c:pt>
                <c:pt idx="73">
                  <c:v>9.0938974317293642E-3</c:v>
                </c:pt>
                <c:pt idx="74">
                  <c:v>9.7822610502547227E-3</c:v>
                </c:pt>
                <c:pt idx="75">
                  <c:v>1.0248365564674834E-2</c:v>
                </c:pt>
                <c:pt idx="76">
                  <c:v>1.1815765463537969E-2</c:v>
                </c:pt>
                <c:pt idx="77">
                  <c:v>1.1935617970628656E-2</c:v>
                </c:pt>
                <c:pt idx="78">
                  <c:v>1.2308261393774236E-2</c:v>
                </c:pt>
                <c:pt idx="79">
                  <c:v>1.3063997708747176E-2</c:v>
                </c:pt>
                <c:pt idx="80">
                  <c:v>1.3476471653117411E-2</c:v>
                </c:pt>
                <c:pt idx="81">
                  <c:v>1.349043372248796E-2</c:v>
                </c:pt>
                <c:pt idx="82">
                  <c:v>1.4336295539839641E-2</c:v>
                </c:pt>
                <c:pt idx="83">
                  <c:v>1.4685491541689093E-2</c:v>
                </c:pt>
                <c:pt idx="84">
                  <c:v>1.5346028530769523E-2</c:v>
                </c:pt>
                <c:pt idx="85">
                  <c:v>1.5807741018337131E-2</c:v>
                </c:pt>
                <c:pt idx="86">
                  <c:v>1.7557955819070187E-2</c:v>
                </c:pt>
                <c:pt idx="87">
                  <c:v>1.7680141763453547E-2</c:v>
                </c:pt>
                <c:pt idx="88">
                  <c:v>1.7840800783518369E-2</c:v>
                </c:pt>
                <c:pt idx="89">
                  <c:v>1.837259466370043E-2</c:v>
                </c:pt>
                <c:pt idx="90">
                  <c:v>1.9525487781106313E-2</c:v>
                </c:pt>
                <c:pt idx="91">
                  <c:v>1.9863497072377282E-2</c:v>
                </c:pt>
                <c:pt idx="92">
                  <c:v>2.1085784486896381E-2</c:v>
                </c:pt>
                <c:pt idx="93">
                  <c:v>2.1325689051208373E-2</c:v>
                </c:pt>
                <c:pt idx="94">
                  <c:v>2.4593955087454718E-2</c:v>
                </c:pt>
                <c:pt idx="95">
                  <c:v>2.50972839024972E-2</c:v>
                </c:pt>
                <c:pt idx="96">
                  <c:v>2.9312780722806891E-2</c:v>
                </c:pt>
                <c:pt idx="97">
                  <c:v>3.0296030102837736E-2</c:v>
                </c:pt>
                <c:pt idx="98">
                  <c:v>3.2288877748453515E-2</c:v>
                </c:pt>
                <c:pt idx="99">
                  <c:v>3.4941229602227369E-2</c:v>
                </c:pt>
                <c:pt idx="100">
                  <c:v>3.6426023111556752E-2</c:v>
                </c:pt>
                <c:pt idx="101">
                  <c:v>3.7977423977507273E-2</c:v>
                </c:pt>
                <c:pt idx="102">
                  <c:v>4.0687998636858756E-2</c:v>
                </c:pt>
                <c:pt idx="103">
                  <c:v>5.7144793893855156E-2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A-40D4-8B6D-5B47CC8DE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71032"/>
        <c:axId val="639068152"/>
      </c:scatterChart>
      <c:valAx>
        <c:axId val="63907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68152"/>
        <c:crosses val="autoZero"/>
        <c:crossBetween val="midCat"/>
      </c:valAx>
      <c:valAx>
        <c:axId val="639068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071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D!$C$134:$C$237</c:f>
              <c:numCache>
                <c:formatCode>General</c:formatCode>
                <c:ptCount val="104"/>
                <c:pt idx="0">
                  <c:v>2.2225601626715392E-3</c:v>
                </c:pt>
                <c:pt idx="1">
                  <c:v>-1.10246308908757E-2</c:v>
                </c:pt>
                <c:pt idx="2">
                  <c:v>1.2373062403134773E-2</c:v>
                </c:pt>
                <c:pt idx="3">
                  <c:v>-4.6809381520266915E-3</c:v>
                </c:pt>
                <c:pt idx="4">
                  <c:v>-3.3728620512734231E-2</c:v>
                </c:pt>
                <c:pt idx="5">
                  <c:v>9.0594182297736511E-3</c:v>
                </c:pt>
                <c:pt idx="6">
                  <c:v>-7.3400288842122297E-4</c:v>
                </c:pt>
                <c:pt idx="7">
                  <c:v>-1.0853212329234006E-2</c:v>
                </c:pt>
                <c:pt idx="8">
                  <c:v>1.5639169116703176E-4</c:v>
                </c:pt>
                <c:pt idx="9">
                  <c:v>-1.333510553140221E-2</c:v>
                </c:pt>
                <c:pt idx="10">
                  <c:v>3.5271116096308064E-2</c:v>
                </c:pt>
                <c:pt idx="11">
                  <c:v>2.4261586209733125E-2</c:v>
                </c:pt>
                <c:pt idx="12">
                  <c:v>-3.4663412910704412E-2</c:v>
                </c:pt>
                <c:pt idx="13">
                  <c:v>-3.419435727821956E-2</c:v>
                </c:pt>
                <c:pt idx="14">
                  <c:v>2.1779728665856743E-2</c:v>
                </c:pt>
                <c:pt idx="15">
                  <c:v>1.1562081286897118E-3</c:v>
                </c:pt>
                <c:pt idx="16">
                  <c:v>1.2099399819647489E-2</c:v>
                </c:pt>
                <c:pt idx="17">
                  <c:v>1.0503566876937601E-2</c:v>
                </c:pt>
                <c:pt idx="18">
                  <c:v>-4.9823993196098412E-2</c:v>
                </c:pt>
                <c:pt idx="19">
                  <c:v>4.6522386076109151E-3</c:v>
                </c:pt>
                <c:pt idx="20">
                  <c:v>3.6798429600549631E-2</c:v>
                </c:pt>
                <c:pt idx="21">
                  <c:v>1.5115517937387543E-3</c:v>
                </c:pt>
                <c:pt idx="22">
                  <c:v>1.2643036031522333E-2</c:v>
                </c:pt>
                <c:pt idx="23">
                  <c:v>1.9374582918739863E-2</c:v>
                </c:pt>
                <c:pt idx="24">
                  <c:v>1.2168641472082235E-2</c:v>
                </c:pt>
                <c:pt idx="25">
                  <c:v>2.0540088820652168E-3</c:v>
                </c:pt>
                <c:pt idx="26">
                  <c:v>7.94671551465247E-4</c:v>
                </c:pt>
                <c:pt idx="27">
                  <c:v>-2.0491943922082548E-2</c:v>
                </c:pt>
                <c:pt idx="28">
                  <c:v>9.346908246116347E-3</c:v>
                </c:pt>
                <c:pt idx="29">
                  <c:v>-5.0468993122505515E-3</c:v>
                </c:pt>
                <c:pt idx="30">
                  <c:v>-4.9663489362983849E-2</c:v>
                </c:pt>
                <c:pt idx="31">
                  <c:v>2.2372704057838973E-2</c:v>
                </c:pt>
                <c:pt idx="32">
                  <c:v>2.6965436782273363E-3</c:v>
                </c:pt>
                <c:pt idx="33">
                  <c:v>4.3196156944554295E-2</c:v>
                </c:pt>
                <c:pt idx="34">
                  <c:v>-6.3549306936946433E-3</c:v>
                </c:pt>
                <c:pt idx="35">
                  <c:v>3.4144125955869187E-4</c:v>
                </c:pt>
                <c:pt idx="36">
                  <c:v>1.9640547083746431E-2</c:v>
                </c:pt>
                <c:pt idx="37">
                  <c:v>1.9665136076852906E-2</c:v>
                </c:pt>
                <c:pt idx="38">
                  <c:v>-9.8313249522580179E-3</c:v>
                </c:pt>
                <c:pt idx="39">
                  <c:v>2.1082273356762306E-3</c:v>
                </c:pt>
                <c:pt idx="40">
                  <c:v>3.2688854975395937E-3</c:v>
                </c:pt>
                <c:pt idx="41">
                  <c:v>-1.0313028623280128E-3</c:v>
                </c:pt>
                <c:pt idx="42">
                  <c:v>-4.3278296416095416E-3</c:v>
                </c:pt>
                <c:pt idx="43">
                  <c:v>9.6918694862400852E-3</c:v>
                </c:pt>
                <c:pt idx="44">
                  <c:v>-1.8850411094211857E-3</c:v>
                </c:pt>
                <c:pt idx="45">
                  <c:v>1.047935805736307E-2</c:v>
                </c:pt>
                <c:pt idx="46">
                  <c:v>2.8275187026385422E-2</c:v>
                </c:pt>
                <c:pt idx="47">
                  <c:v>5.4001628366042538E-4</c:v>
                </c:pt>
                <c:pt idx="48">
                  <c:v>-1.27139959818543E-2</c:v>
                </c:pt>
                <c:pt idx="49">
                  <c:v>1.8833069683068776E-2</c:v>
                </c:pt>
                <c:pt idx="50">
                  <c:v>-2.8314992329980183E-2</c:v>
                </c:pt>
                <c:pt idx="51">
                  <c:v>-1.9894996481449295E-2</c:v>
                </c:pt>
                <c:pt idx="52">
                  <c:v>-1.0205377903061218E-2</c:v>
                </c:pt>
                <c:pt idx="53">
                  <c:v>7.252960907211471E-3</c:v>
                </c:pt>
                <c:pt idx="54">
                  <c:v>1.2768642880545623E-2</c:v>
                </c:pt>
                <c:pt idx="55">
                  <c:v>-6.509065463655833E-3</c:v>
                </c:pt>
                <c:pt idx="56">
                  <c:v>1.4572374975089583E-2</c:v>
                </c:pt>
                <c:pt idx="57">
                  <c:v>-4.1305993198049468E-3</c:v>
                </c:pt>
                <c:pt idx="58">
                  <c:v>1.9463065483691526E-2</c:v>
                </c:pt>
                <c:pt idx="59">
                  <c:v>1.6715057748907504E-2</c:v>
                </c:pt>
                <c:pt idx="60">
                  <c:v>-2.4509595417233129E-2</c:v>
                </c:pt>
                <c:pt idx="61">
                  <c:v>2.3767945492974441E-2</c:v>
                </c:pt>
                <c:pt idx="62">
                  <c:v>5.7287615364279981E-5</c:v>
                </c:pt>
                <c:pt idx="63">
                  <c:v>-3.0210516223398189E-2</c:v>
                </c:pt>
                <c:pt idx="64">
                  <c:v>-2.2902660876944268E-3</c:v>
                </c:pt>
                <c:pt idx="65">
                  <c:v>-3.7749087607998511E-3</c:v>
                </c:pt>
                <c:pt idx="66">
                  <c:v>2.4086507527696293E-2</c:v>
                </c:pt>
                <c:pt idx="67">
                  <c:v>1.6189159752782394E-2</c:v>
                </c:pt>
                <c:pt idx="68">
                  <c:v>6.6729386211675226E-3</c:v>
                </c:pt>
                <c:pt idx="69">
                  <c:v>2.1638401991041184E-3</c:v>
                </c:pt>
                <c:pt idx="70">
                  <c:v>3.1208664233990427E-3</c:v>
                </c:pt>
                <c:pt idx="71">
                  <c:v>7.4630206063706099E-3</c:v>
                </c:pt>
                <c:pt idx="72">
                  <c:v>9.3557632753571342E-3</c:v>
                </c:pt>
                <c:pt idx="73">
                  <c:v>1.3323175162217794E-2</c:v>
                </c:pt>
                <c:pt idx="74">
                  <c:v>1.2875052696119169E-2</c:v>
                </c:pt>
                <c:pt idx="75">
                  <c:v>1.0638997039329929E-2</c:v>
                </c:pt>
                <c:pt idx="76">
                  <c:v>-5.2605395755806542E-2</c:v>
                </c:pt>
                <c:pt idx="77">
                  <c:v>9.4005029589590006E-3</c:v>
                </c:pt>
                <c:pt idx="78">
                  <c:v>-5.8176003888232991E-2</c:v>
                </c:pt>
                <c:pt idx="79">
                  <c:v>-1.5136847787111385E-2</c:v>
                </c:pt>
                <c:pt idx="80">
                  <c:v>-1.4059258647784154E-2</c:v>
                </c:pt>
                <c:pt idx="81">
                  <c:v>1.6498398233075725E-3</c:v>
                </c:pt>
                <c:pt idx="82">
                  <c:v>1.3220339021711779E-2</c:v>
                </c:pt>
                <c:pt idx="83">
                  <c:v>-2.9315933421533175E-3</c:v>
                </c:pt>
                <c:pt idx="84">
                  <c:v>8.3818746719355446E-3</c:v>
                </c:pt>
                <c:pt idx="85">
                  <c:v>-4.5406935283743644E-3</c:v>
                </c:pt>
                <c:pt idx="86">
                  <c:v>-3.4010877190745518E-2</c:v>
                </c:pt>
                <c:pt idx="87">
                  <c:v>7.8202508661753423E-3</c:v>
                </c:pt>
                <c:pt idx="88">
                  <c:v>-2.7219209994430948E-2</c:v>
                </c:pt>
                <c:pt idx="89">
                  <c:v>-3.0641768533801586E-2</c:v>
                </c:pt>
                <c:pt idx="90">
                  <c:v>-2.8521263103671972E-3</c:v>
                </c:pt>
                <c:pt idx="91">
                  <c:v>-1.3747692768054064E-2</c:v>
                </c:pt>
                <c:pt idx="92">
                  <c:v>-3.9136316712845794E-2</c:v>
                </c:pt>
                <c:pt idx="93">
                  <c:v>2.0880839231528985E-2</c:v>
                </c:pt>
                <c:pt idx="94">
                  <c:v>1.614856479250612E-2</c:v>
                </c:pt>
                <c:pt idx="95">
                  <c:v>-1.06273124271595E-2</c:v>
                </c:pt>
                <c:pt idx="96">
                  <c:v>-1.9161120636581201E-2</c:v>
                </c:pt>
                <c:pt idx="97">
                  <c:v>-1.9908755296494652E-2</c:v>
                </c:pt>
                <c:pt idx="98">
                  <c:v>1.3549331125521228E-2</c:v>
                </c:pt>
                <c:pt idx="99">
                  <c:v>-1.3460308839199525E-2</c:v>
                </c:pt>
                <c:pt idx="100">
                  <c:v>-2.8631071780277372E-3</c:v>
                </c:pt>
                <c:pt idx="101">
                  <c:v>5.9654751830364366E-2</c:v>
                </c:pt>
                <c:pt idx="102">
                  <c:v>1.2298760266713027E-2</c:v>
                </c:pt>
                <c:pt idx="103">
                  <c:v>2.2475777497872759E-2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6-4517-8768-89417C1F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39096"/>
        <c:axId val="639073272"/>
      </c:scatterChart>
      <c:valAx>
        <c:axId val="56123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639073272"/>
        <c:crosses val="autoZero"/>
        <c:crossBetween val="midCat"/>
      </c:valAx>
      <c:valAx>
        <c:axId val="639073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239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D!$I$3:$I$106</c:f>
              <c:numCache>
                <c:formatCode>0.000%</c:formatCode>
                <c:ptCount val="104"/>
                <c:pt idx="0">
                  <c:v>4.0284667480924305E-3</c:v>
                </c:pt>
                <c:pt idx="1">
                  <c:v>-8.6703867066593773E-3</c:v>
                </c:pt>
                <c:pt idx="2">
                  <c:v>1.2407260813519774E-2</c:v>
                </c:pt>
                <c:pt idx="3">
                  <c:v>-6.4259482830936352E-3</c:v>
                </c:pt>
                <c:pt idx="4">
                  <c:v>-3.4158025831903818E-2</c:v>
                </c:pt>
                <c:pt idx="5">
                  <c:v>7.625977373881784E-3</c:v>
                </c:pt>
                <c:pt idx="6">
                  <c:v>-2.3316409550429617E-3</c:v>
                </c:pt>
                <c:pt idx="7">
                  <c:v>-1.4218909743986525E-2</c:v>
                </c:pt>
                <c:pt idx="8">
                  <c:v>-9.928892479823238E-5</c:v>
                </c:pt>
                <c:pt idx="9">
                  <c:v>-2.1212780126926907E-2</c:v>
                </c:pt>
                <c:pt idx="10">
                  <c:v>3.5100574774795328E-2</c:v>
                </c:pt>
                <c:pt idx="11">
                  <c:v>2.5852212007752631E-2</c:v>
                </c:pt>
                <c:pt idx="12">
                  <c:v>-3.578001396366938E-2</c:v>
                </c:pt>
                <c:pt idx="13">
                  <c:v>-3.7534715617242163E-2</c:v>
                </c:pt>
                <c:pt idx="14">
                  <c:v>1.767919805493659E-2</c:v>
                </c:pt>
                <c:pt idx="15">
                  <c:v>5.8186329634499505E-4</c:v>
                </c:pt>
                <c:pt idx="16">
                  <c:v>8.7138365695227128E-3</c:v>
                </c:pt>
                <c:pt idx="17">
                  <c:v>3.8066932104270997E-3</c:v>
                </c:pt>
                <c:pt idx="18">
                  <c:v>-4.1414723475460803E-2</c:v>
                </c:pt>
                <c:pt idx="19">
                  <c:v>5.1901778435066931E-3</c:v>
                </c:pt>
                <c:pt idx="20">
                  <c:v>3.8984016896707621E-2</c:v>
                </c:pt>
                <c:pt idx="21">
                  <c:v>-2.6487790359040041E-3</c:v>
                </c:pt>
                <c:pt idx="22">
                  <c:v>1.9142347579941616E-2</c:v>
                </c:pt>
                <c:pt idx="23">
                  <c:v>1.7606260838001396E-2</c:v>
                </c:pt>
                <c:pt idx="24">
                  <c:v>1.1214210503788744E-2</c:v>
                </c:pt>
                <c:pt idx="25">
                  <c:v>-2.4539740665920208E-3</c:v>
                </c:pt>
                <c:pt idx="26">
                  <c:v>3.660765065425921E-3</c:v>
                </c:pt>
                <c:pt idx="27">
                  <c:v>-2.237135251082098E-2</c:v>
                </c:pt>
                <c:pt idx="28">
                  <c:v>7.3424259795750405E-3</c:v>
                </c:pt>
                <c:pt idx="29">
                  <c:v>-3.9454190321213901E-3</c:v>
                </c:pt>
                <c:pt idx="30">
                  <c:v>-5.0958072083875768E-2</c:v>
                </c:pt>
                <c:pt idx="31">
                  <c:v>2.2889358470121621E-2</c:v>
                </c:pt>
                <c:pt idx="32">
                  <c:v>5.0609234927356276E-3</c:v>
                </c:pt>
                <c:pt idx="33">
                  <c:v>4.3401647506873545E-2</c:v>
                </c:pt>
                <c:pt idx="34">
                  <c:v>-6.2396472409739032E-3</c:v>
                </c:pt>
                <c:pt idx="35">
                  <c:v>-2.4769321194275922E-3</c:v>
                </c:pt>
                <c:pt idx="36">
                  <c:v>1.8617599254679242E-2</c:v>
                </c:pt>
                <c:pt idx="37">
                  <c:v>1.4206836432020808E-2</c:v>
                </c:pt>
                <c:pt idx="38">
                  <c:v>-9.3846063889899464E-3</c:v>
                </c:pt>
                <c:pt idx="39">
                  <c:v>-3.5600712090871472E-4</c:v>
                </c:pt>
                <c:pt idx="40">
                  <c:v>-1.3809962752051866E-3</c:v>
                </c:pt>
                <c:pt idx="41">
                  <c:v>-4.5788892041034922E-4</c:v>
                </c:pt>
                <c:pt idx="42">
                  <c:v>-2.0185876558895532E-3</c:v>
                </c:pt>
                <c:pt idx="43">
                  <c:v>9.6642405518440871E-3</c:v>
                </c:pt>
                <c:pt idx="44">
                  <c:v>-4.492593378334549E-3</c:v>
                </c:pt>
                <c:pt idx="45">
                  <c:v>7.7860583561796641E-3</c:v>
                </c:pt>
                <c:pt idx="46">
                  <c:v>3.0347255263273375E-2</c:v>
                </c:pt>
                <c:pt idx="47">
                  <c:v>1.3647938568188784E-3</c:v>
                </c:pt>
                <c:pt idx="48">
                  <c:v>-1.5215124132702006E-2</c:v>
                </c:pt>
                <c:pt idx="49">
                  <c:v>1.7279622964520014E-2</c:v>
                </c:pt>
                <c:pt idx="50">
                  <c:v>-2.9462608411638572E-2</c:v>
                </c:pt>
                <c:pt idx="51">
                  <c:v>-2.321569169770548E-2</c:v>
                </c:pt>
                <c:pt idx="52">
                  <c:v>-1.1737134372785169E-2</c:v>
                </c:pt>
                <c:pt idx="53">
                  <c:v>9.2524580312089381E-3</c:v>
                </c:pt>
                <c:pt idx="54">
                  <c:v>1.2449107793740965E-2</c:v>
                </c:pt>
                <c:pt idx="55">
                  <c:v>-8.2871177494745901E-3</c:v>
                </c:pt>
                <c:pt idx="56">
                  <c:v>1.3347728103212242E-2</c:v>
                </c:pt>
                <c:pt idx="57">
                  <c:v>-9.6162651664253532E-3</c:v>
                </c:pt>
                <c:pt idx="58">
                  <c:v>1.6037973275428077E-2</c:v>
                </c:pt>
                <c:pt idx="59">
                  <c:v>1.6898858062401944E-2</c:v>
                </c:pt>
                <c:pt idx="60">
                  <c:v>-2.2610846458337816E-2</c:v>
                </c:pt>
                <c:pt idx="61">
                  <c:v>2.0441777036360593E-2</c:v>
                </c:pt>
                <c:pt idx="62">
                  <c:v>2.5043741730550249E-3</c:v>
                </c:pt>
                <c:pt idx="63">
                  <c:v>-3.1714906491333829E-2</c:v>
                </c:pt>
                <c:pt idx="64">
                  <c:v>-2.2185658452291463E-3</c:v>
                </c:pt>
                <c:pt idx="65">
                  <c:v>-2.3622646307072922E-3</c:v>
                </c:pt>
                <c:pt idx="66">
                  <c:v>2.2757058238600011E-2</c:v>
                </c:pt>
                <c:pt idx="67">
                  <c:v>1.6725680000437296E-2</c:v>
                </c:pt>
                <c:pt idx="68">
                  <c:v>5.5496480522098553E-3</c:v>
                </c:pt>
                <c:pt idx="69">
                  <c:v>1.1044041009858449E-3</c:v>
                </c:pt>
                <c:pt idx="70">
                  <c:v>8.1231524809871581E-4</c:v>
                </c:pt>
                <c:pt idx="71">
                  <c:v>5.3571820369096293E-3</c:v>
                </c:pt>
                <c:pt idx="72">
                  <c:v>9.9905991368441204E-3</c:v>
                </c:pt>
                <c:pt idx="73">
                  <c:v>1.559288818979911E-2</c:v>
                </c:pt>
                <c:pt idx="74">
                  <c:v>1.20315055232198E-2</c:v>
                </c:pt>
                <c:pt idx="75">
                  <c:v>1.1291063472313258E-2</c:v>
                </c:pt>
                <c:pt idx="76">
                  <c:v>-5.364253346728249E-2</c:v>
                </c:pt>
                <c:pt idx="77">
                  <c:v>6.66524174836685E-3</c:v>
                </c:pt>
                <c:pt idx="78">
                  <c:v>-5.3113924715214672E-2</c:v>
                </c:pt>
                <c:pt idx="79">
                  <c:v>-1.2797198910515496E-2</c:v>
                </c:pt>
                <c:pt idx="80">
                  <c:v>-1.3589228134844557E-2</c:v>
                </c:pt>
                <c:pt idx="81">
                  <c:v>5.7332225353335228E-3</c:v>
                </c:pt>
                <c:pt idx="82">
                  <c:v>1.2687491866337341E-3</c:v>
                </c:pt>
                <c:pt idx="83">
                  <c:v>-1.8350582300113386E-2</c:v>
                </c:pt>
                <c:pt idx="84">
                  <c:v>1.7883359912835552E-2</c:v>
                </c:pt>
                <c:pt idx="85">
                  <c:v>-4.9285427633468824E-3</c:v>
                </c:pt>
                <c:pt idx="86">
                  <c:v>-4.1224059864328838E-2</c:v>
                </c:pt>
                <c:pt idx="87">
                  <c:v>1.5305759242003048E-2</c:v>
                </c:pt>
                <c:pt idx="88">
                  <c:v>-3.2351142343861695E-2</c:v>
                </c:pt>
                <c:pt idx="89">
                  <c:v>-4.8175658108483559E-2</c:v>
                </c:pt>
                <c:pt idx="90">
                  <c:v>6.4703867162975545E-4</c:v>
                </c:pt>
                <c:pt idx="91">
                  <c:v>-1.9236804728973739E-2</c:v>
                </c:pt>
                <c:pt idx="92">
                  <c:v>-3.5752292490965586E-2</c:v>
                </c:pt>
                <c:pt idx="93">
                  <c:v>2.0381498063344827E-2</c:v>
                </c:pt>
                <c:pt idx="94">
                  <c:v>1.4251520207059668E-2</c:v>
                </c:pt>
                <c:pt idx="95">
                  <c:v>-1.3135130093999905E-2</c:v>
                </c:pt>
                <c:pt idx="96">
                  <c:v>-1.4699070776847354E-2</c:v>
                </c:pt>
                <c:pt idx="97">
                  <c:v>-2.3219720307670548E-2</c:v>
                </c:pt>
                <c:pt idx="98">
                  <c:v>1.2478745834081791E-2</c:v>
                </c:pt>
                <c:pt idx="99">
                  <c:v>-1.4059587322062481E-2</c:v>
                </c:pt>
                <c:pt idx="100">
                  <c:v>-4.8697003238076439E-4</c:v>
                </c:pt>
                <c:pt idx="101">
                  <c:v>5.7812845073706216E-2</c:v>
                </c:pt>
                <c:pt idx="102">
                  <c:v>8.0624122098805137E-3</c:v>
                </c:pt>
                <c:pt idx="103">
                  <c:v>1.7077886209580787E-2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0-43A3-BEF4-20A2575B25E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D!$J$3:$J$106</c:f>
              <c:numCache>
                <c:formatCode>0.000%</c:formatCode>
                <c:ptCount val="104"/>
                <c:pt idx="0">
                  <c:v>1.259E-2</c:v>
                </c:pt>
                <c:pt idx="1">
                  <c:v>1.467076923076923E-2</c:v>
                </c:pt>
                <c:pt idx="2">
                  <c:v>5.8669230769230769E-3</c:v>
                </c:pt>
                <c:pt idx="3">
                  <c:v>-8.8461538461538463E-4</c:v>
                </c:pt>
                <c:pt idx="4">
                  <c:v>4.1076923076923079E-3</c:v>
                </c:pt>
                <c:pt idx="5">
                  <c:v>2.9769230769230773E-4</c:v>
                </c:pt>
                <c:pt idx="6">
                  <c:v>-3.253846153846154E-4</c:v>
                </c:pt>
                <c:pt idx="7">
                  <c:v>-7.034615384615384E-3</c:v>
                </c:pt>
                <c:pt idx="8">
                  <c:v>4.7669230769230766E-3</c:v>
                </c:pt>
                <c:pt idx="9">
                  <c:v>-2.4156153846153848E-2</c:v>
                </c:pt>
                <c:pt idx="10">
                  <c:v>5.0899999999999999E-3</c:v>
                </c:pt>
                <c:pt idx="11">
                  <c:v>1.1773076923076924E-2</c:v>
                </c:pt>
                <c:pt idx="12">
                  <c:v>1.4999999999999998E-3</c:v>
                </c:pt>
                <c:pt idx="13">
                  <c:v>-6.9384615384615383E-3</c:v>
                </c:pt>
                <c:pt idx="14">
                  <c:v>-9.8230769230769222E-3</c:v>
                </c:pt>
                <c:pt idx="15">
                  <c:v>3.5576923076923077E-3</c:v>
                </c:pt>
                <c:pt idx="16">
                  <c:v>-7.11E-3</c:v>
                </c:pt>
                <c:pt idx="17">
                  <c:v>-1.9675384615384615E-2</c:v>
                </c:pt>
                <c:pt idx="18">
                  <c:v>3.7647692307692306E-2</c:v>
                </c:pt>
                <c:pt idx="19">
                  <c:v>7.7784615384615379E-3</c:v>
                </c:pt>
                <c:pt idx="20">
                  <c:v>1.403076923076923E-2</c:v>
                </c:pt>
                <c:pt idx="21">
                  <c:v>-1.005E-2</c:v>
                </c:pt>
                <c:pt idx="22">
                  <c:v>3.04E-2</c:v>
                </c:pt>
                <c:pt idx="23">
                  <c:v>-9.7307692307692308E-4</c:v>
                </c:pt>
                <c:pt idx="24">
                  <c:v>2.1153846153846153E-3</c:v>
                </c:pt>
                <c:pt idx="25">
                  <c:v>-1.1369230769230769E-2</c:v>
                </c:pt>
                <c:pt idx="26">
                  <c:v>1.6613076923076925E-2</c:v>
                </c:pt>
                <c:pt idx="27">
                  <c:v>-1.3946153846153848E-3</c:v>
                </c:pt>
                <c:pt idx="28">
                  <c:v>-1.8692307692307693E-3</c:v>
                </c:pt>
                <c:pt idx="29">
                  <c:v>9.9169230769230766E-3</c:v>
                </c:pt>
                <c:pt idx="30">
                  <c:v>8.2461538461538458E-4</c:v>
                </c:pt>
                <c:pt idx="31">
                  <c:v>7.6976923076923073E-3</c:v>
                </c:pt>
                <c:pt idx="32">
                  <c:v>1.470923076923077E-2</c:v>
                </c:pt>
                <c:pt idx="33">
                  <c:v>6.5169230769230764E-3</c:v>
                </c:pt>
                <c:pt idx="34">
                  <c:v>6.1746153846153843E-3</c:v>
                </c:pt>
                <c:pt idx="35">
                  <c:v>-4.9576923076923079E-3</c:v>
                </c:pt>
                <c:pt idx="36">
                  <c:v>1.8553846153846151E-3</c:v>
                </c:pt>
                <c:pt idx="37">
                  <c:v>-1.4975384615384614E-2</c:v>
                </c:pt>
                <c:pt idx="38">
                  <c:v>7.4323076923076929E-3</c:v>
                </c:pt>
                <c:pt idx="39">
                  <c:v>-3.6138461538461541E-3</c:v>
                </c:pt>
                <c:pt idx="40">
                  <c:v>-1.1907692307692307E-2</c:v>
                </c:pt>
                <c:pt idx="41">
                  <c:v>7.9130769230769237E-3</c:v>
                </c:pt>
                <c:pt idx="42">
                  <c:v>1.4500000000000001E-2</c:v>
                </c:pt>
                <c:pt idx="43">
                  <c:v>5.6323076923076925E-3</c:v>
                </c:pt>
                <c:pt idx="44">
                  <c:v>-4.1576923076923076E-3</c:v>
                </c:pt>
                <c:pt idx="45">
                  <c:v>-4.483076923076923E-3</c:v>
                </c:pt>
                <c:pt idx="46">
                  <c:v>1.3600000000000001E-2</c:v>
                </c:pt>
                <c:pt idx="47">
                  <c:v>8.8669230769230761E-3</c:v>
                </c:pt>
                <c:pt idx="48">
                  <c:v>-3.7538461538461536E-3</c:v>
                </c:pt>
                <c:pt idx="49">
                  <c:v>-1.5769230769230769E-4</c:v>
                </c:pt>
                <c:pt idx="50">
                  <c:v>1.382307692307692E-3</c:v>
                </c:pt>
                <c:pt idx="51">
                  <c:v>-6.8638461538461544E-3</c:v>
                </c:pt>
                <c:pt idx="52">
                  <c:v>-7.5384615384615399E-5</c:v>
                </c:pt>
                <c:pt idx="53">
                  <c:v>1.3324615384615384E-2</c:v>
                </c:pt>
                <c:pt idx="54">
                  <c:v>4.5246153846153847E-3</c:v>
                </c:pt>
                <c:pt idx="55">
                  <c:v>-1.01E-3</c:v>
                </c:pt>
                <c:pt idx="56">
                  <c:v>1.09E-3</c:v>
                </c:pt>
                <c:pt idx="57">
                  <c:v>-1.507923076923077E-2</c:v>
                </c:pt>
                <c:pt idx="58">
                  <c:v>-7.26E-3</c:v>
                </c:pt>
                <c:pt idx="59">
                  <c:v>6.4346153846153841E-3</c:v>
                </c:pt>
                <c:pt idx="60">
                  <c:v>1.2942307692307692E-2</c:v>
                </c:pt>
                <c:pt idx="61">
                  <c:v>-6.8846153846153849E-3</c:v>
                </c:pt>
                <c:pt idx="62">
                  <c:v>1.5023076923076925E-2</c:v>
                </c:pt>
                <c:pt idx="63">
                  <c:v>2.846153846153862E-5</c:v>
                </c:pt>
                <c:pt idx="64">
                  <c:v>6.0092307692307684E-3</c:v>
                </c:pt>
                <c:pt idx="65">
                  <c:v>1.1097692307692308E-2</c:v>
                </c:pt>
                <c:pt idx="66">
                  <c:v>6.9230769230769226E-4</c:v>
                </c:pt>
                <c:pt idx="67">
                  <c:v>7.7730769230769233E-3</c:v>
                </c:pt>
                <c:pt idx="68">
                  <c:v>1.4746153846153845E-3</c:v>
                </c:pt>
                <c:pt idx="69">
                  <c:v>1.7169230769230768E-3</c:v>
                </c:pt>
                <c:pt idx="70">
                  <c:v>-3.023076923076923E-3</c:v>
                </c:pt>
                <c:pt idx="71">
                  <c:v>-2.253846153846154E-3</c:v>
                </c:pt>
                <c:pt idx="72">
                  <c:v>8.1461538461538464E-3</c:v>
                </c:pt>
                <c:pt idx="73">
                  <c:v>1.435E-2</c:v>
                </c:pt>
                <c:pt idx="74">
                  <c:v>2.5361538461538464E-3</c:v>
                </c:pt>
                <c:pt idx="75">
                  <c:v>8.2115384615384611E-3</c:v>
                </c:pt>
                <c:pt idx="76">
                  <c:v>1.8015384615384614E-3</c:v>
                </c:pt>
                <c:pt idx="77">
                  <c:v>-4.6423076923076921E-3</c:v>
                </c:pt>
                <c:pt idx="78">
                  <c:v>2.4946153846153844E-2</c:v>
                </c:pt>
                <c:pt idx="79">
                  <c:v>1.4615384615384613E-2</c:v>
                </c:pt>
                <c:pt idx="80">
                  <c:v>7.5207692307692302E-3</c:v>
                </c:pt>
                <c:pt idx="81">
                  <c:v>2.1232307692307693E-2</c:v>
                </c:pt>
                <c:pt idx="82">
                  <c:v>-3.9615384615384615E-2</c:v>
                </c:pt>
                <c:pt idx="83">
                  <c:v>-5.2773076923076923E-2</c:v>
                </c:pt>
                <c:pt idx="84">
                  <c:v>4.1792307692307691E-2</c:v>
                </c:pt>
                <c:pt idx="85">
                  <c:v>4.2653846153846153E-3</c:v>
                </c:pt>
                <c:pt idx="86">
                  <c:v>-2.1634615384615388E-2</c:v>
                </c:pt>
                <c:pt idx="87">
                  <c:v>3.4142307692307694E-2</c:v>
                </c:pt>
                <c:pt idx="88">
                  <c:v>-1.3736923076923077E-2</c:v>
                </c:pt>
                <c:pt idx="89">
                  <c:v>-6.0798461538461537E-2</c:v>
                </c:pt>
                <c:pt idx="90">
                  <c:v>1.9015384615384615E-2</c:v>
                </c:pt>
                <c:pt idx="91">
                  <c:v>-1.5092307692307691E-2</c:v>
                </c:pt>
                <c:pt idx="92">
                  <c:v>1.857846153846154E-2</c:v>
                </c:pt>
                <c:pt idx="93">
                  <c:v>3.8423076923076922E-3</c:v>
                </c:pt>
                <c:pt idx="94">
                  <c:v>-1.4615384615384616E-3</c:v>
                </c:pt>
                <c:pt idx="95">
                  <c:v>-3.7792307692307691E-3</c:v>
                </c:pt>
                <c:pt idx="96">
                  <c:v>2.2669230769230768E-2</c:v>
                </c:pt>
                <c:pt idx="97">
                  <c:v>-6.8269230769230776E-3</c:v>
                </c:pt>
                <c:pt idx="98">
                  <c:v>1.6746153846153844E-3</c:v>
                </c:pt>
                <c:pt idx="99">
                  <c:v>3.4630769230769229E-3</c:v>
                </c:pt>
                <c:pt idx="100">
                  <c:v>1.4753846153846152E-2</c:v>
                </c:pt>
                <c:pt idx="101">
                  <c:v>-1.2523076923076923E-3</c:v>
                </c:pt>
                <c:pt idx="102">
                  <c:v>-1.0338461538461539E-2</c:v>
                </c:pt>
                <c:pt idx="103">
                  <c:v>-1.4746153846153846E-2</c:v>
                </c:pt>
              </c:numCache>
            </c:numRef>
          </c:xVal>
          <c:yVal>
            <c:numRef>
              <c:f>D!$B$134:$B$237</c:f>
              <c:numCache>
                <c:formatCode>General</c:formatCode>
                <c:ptCount val="104"/>
                <c:pt idx="0">
                  <c:v>1.8059065854208914E-3</c:v>
                </c:pt>
                <c:pt idx="1">
                  <c:v>2.3542441842163237E-3</c:v>
                </c:pt>
                <c:pt idx="2">
                  <c:v>3.419841038500163E-5</c:v>
                </c:pt>
                <c:pt idx="3">
                  <c:v>-1.7450101310669435E-3</c:v>
                </c:pt>
                <c:pt idx="4">
                  <c:v>-4.294053191695841E-4</c:v>
                </c:pt>
                <c:pt idx="5">
                  <c:v>-1.4334408558918678E-3</c:v>
                </c:pt>
                <c:pt idx="6">
                  <c:v>-1.5976380666217387E-3</c:v>
                </c:pt>
                <c:pt idx="7">
                  <c:v>-3.3656974147525196E-3</c:v>
                </c:pt>
                <c:pt idx="8">
                  <c:v>-2.5568061596526414E-4</c:v>
                </c:pt>
                <c:pt idx="9">
                  <c:v>-7.8776745955246967E-3</c:v>
                </c:pt>
                <c:pt idx="10">
                  <c:v>-1.7054132151273849E-4</c:v>
                </c:pt>
                <c:pt idx="11">
                  <c:v>1.5906257980195051E-3</c:v>
                </c:pt>
                <c:pt idx="12">
                  <c:v>-1.1166010529649691E-3</c:v>
                </c:pt>
                <c:pt idx="13">
                  <c:v>-3.3403583390226015E-3</c:v>
                </c:pt>
                <c:pt idx="14">
                  <c:v>-4.1005306109201511E-3</c:v>
                </c:pt>
                <c:pt idx="15">
                  <c:v>-5.7434483234471687E-4</c:v>
                </c:pt>
                <c:pt idx="16">
                  <c:v>-3.3855632501247758E-3</c:v>
                </c:pt>
                <c:pt idx="17">
                  <c:v>-6.6968736665105021E-3</c:v>
                </c:pt>
                <c:pt idx="18">
                  <c:v>8.4092697206376073E-3</c:v>
                </c:pt>
                <c:pt idx="19">
                  <c:v>5.3793923589577804E-4</c:v>
                </c:pt>
                <c:pt idx="20">
                  <c:v>2.1855872961579871E-3</c:v>
                </c:pt>
                <c:pt idx="21">
                  <c:v>-4.1603308296427584E-3</c:v>
                </c:pt>
                <c:pt idx="22">
                  <c:v>6.4993115484192829E-3</c:v>
                </c:pt>
                <c:pt idx="23">
                  <c:v>-1.7683220807384686E-3</c:v>
                </c:pt>
                <c:pt idx="24">
                  <c:v>-9.5443096829349176E-4</c:v>
                </c:pt>
                <c:pt idx="25">
                  <c:v>-4.5079829486572376E-3</c:v>
                </c:pt>
                <c:pt idx="26">
                  <c:v>2.866093513960674E-3</c:v>
                </c:pt>
                <c:pt idx="27">
                  <c:v>-1.8794085887384303E-3</c:v>
                </c:pt>
                <c:pt idx="28">
                  <c:v>-2.0044822665413074E-3</c:v>
                </c:pt>
                <c:pt idx="29">
                  <c:v>1.1014802801291614E-3</c:v>
                </c:pt>
                <c:pt idx="30">
                  <c:v>-1.2945827208919155E-3</c:v>
                </c:pt>
                <c:pt idx="31">
                  <c:v>5.1665441228264646E-4</c:v>
                </c:pt>
                <c:pt idx="32">
                  <c:v>2.3643798145082913E-3</c:v>
                </c:pt>
                <c:pt idx="33">
                  <c:v>2.0549056231924934E-4</c:v>
                </c:pt>
                <c:pt idx="34">
                  <c:v>1.1528345272074033E-4</c:v>
                </c:pt>
                <c:pt idx="35">
                  <c:v>-2.8183733789862841E-3</c:v>
                </c:pt>
                <c:pt idx="36">
                  <c:v>-1.0229478290671909E-3</c:v>
                </c:pt>
                <c:pt idx="37">
                  <c:v>-5.4582996448320955E-3</c:v>
                </c:pt>
                <c:pt idx="38">
                  <c:v>4.467185632680724E-4</c:v>
                </c:pt>
                <c:pt idx="39">
                  <c:v>-2.4642344565849452E-3</c:v>
                </c:pt>
                <c:pt idx="40">
                  <c:v>-4.6498817727447803E-3</c:v>
                </c:pt>
                <c:pt idx="41">
                  <c:v>5.7341394191766371E-4</c:v>
                </c:pt>
                <c:pt idx="42">
                  <c:v>2.3092419857199888E-3</c:v>
                </c:pt>
                <c:pt idx="43">
                  <c:v>-2.7628934395998971E-5</c:v>
                </c:pt>
                <c:pt idx="44">
                  <c:v>-2.6075522689133633E-3</c:v>
                </c:pt>
                <c:pt idx="45">
                  <c:v>-2.693299701183407E-3</c:v>
                </c:pt>
                <c:pt idx="46">
                  <c:v>2.0720682368879535E-3</c:v>
                </c:pt>
                <c:pt idx="47">
                  <c:v>8.2477757315845305E-4</c:v>
                </c:pt>
                <c:pt idx="48">
                  <c:v>-2.5011281508477063E-3</c:v>
                </c:pt>
                <c:pt idx="49">
                  <c:v>-1.5534467185487611E-3</c:v>
                </c:pt>
                <c:pt idx="50">
                  <c:v>-1.1476160816583892E-3</c:v>
                </c:pt>
                <c:pt idx="51">
                  <c:v>-3.3206952162561851E-3</c:v>
                </c:pt>
                <c:pt idx="52">
                  <c:v>-1.5317564697239509E-3</c:v>
                </c:pt>
                <c:pt idx="53">
                  <c:v>1.9994971239974671E-3</c:v>
                </c:pt>
                <c:pt idx="54">
                  <c:v>-3.1953508680465821E-4</c:v>
                </c:pt>
                <c:pt idx="55">
                  <c:v>-1.7780522858187571E-3</c:v>
                </c:pt>
                <c:pt idx="56">
                  <c:v>-1.2246468718773407E-3</c:v>
                </c:pt>
                <c:pt idx="57">
                  <c:v>-5.4856658466204064E-3</c:v>
                </c:pt>
                <c:pt idx="58">
                  <c:v>-3.4250922082634484E-3</c:v>
                </c:pt>
                <c:pt idx="59">
                  <c:v>1.8380031349443941E-4</c:v>
                </c:pt>
                <c:pt idx="60">
                  <c:v>1.8987489588953117E-3</c:v>
                </c:pt>
                <c:pt idx="61">
                  <c:v>-3.3261684566138474E-3</c:v>
                </c:pt>
                <c:pt idx="62">
                  <c:v>2.4470865576907449E-3</c:v>
                </c:pt>
                <c:pt idx="63">
                  <c:v>-1.5043902679356392E-3</c:v>
                </c:pt>
                <c:pt idx="64">
                  <c:v>7.1700242465280555E-5</c:v>
                </c:pt>
                <c:pt idx="65">
                  <c:v>1.4126441300925589E-3</c:v>
                </c:pt>
                <c:pt idx="66">
                  <c:v>-1.3294492890962831E-3</c:v>
                </c:pt>
                <c:pt idx="67">
                  <c:v>5.3652024765490263E-4</c:v>
                </c:pt>
                <c:pt idx="68">
                  <c:v>-1.1232905689576675E-3</c:v>
                </c:pt>
                <c:pt idx="69">
                  <c:v>-1.0594360981182735E-3</c:v>
                </c:pt>
                <c:pt idx="70">
                  <c:v>-2.308551175300327E-3</c:v>
                </c:pt>
                <c:pt idx="71">
                  <c:v>-2.1058385694609806E-3</c:v>
                </c:pt>
                <c:pt idx="72">
                  <c:v>6.3483586148698574E-4</c:v>
                </c:pt>
                <c:pt idx="73">
                  <c:v>2.2697130275813162E-3</c:v>
                </c:pt>
                <c:pt idx="74">
                  <c:v>-8.4354717289936913E-4</c:v>
                </c:pt>
                <c:pt idx="75">
                  <c:v>6.5206643298332994E-4</c:v>
                </c:pt>
                <c:pt idx="76">
                  <c:v>-1.0371377114759453E-3</c:v>
                </c:pt>
                <c:pt idx="77">
                  <c:v>-2.7352612105921515E-3</c:v>
                </c:pt>
                <c:pt idx="78">
                  <c:v>5.0620791730183155E-3</c:v>
                </c:pt>
                <c:pt idx="79">
                  <c:v>2.3396488765958902E-3</c:v>
                </c:pt>
                <c:pt idx="80">
                  <c:v>4.700305129395968E-4</c:v>
                </c:pt>
                <c:pt idx="81">
                  <c:v>4.0833827120259503E-3</c:v>
                </c:pt>
                <c:pt idx="82">
                  <c:v>-1.1951589835078045E-2</c:v>
                </c:pt>
                <c:pt idx="83">
                  <c:v>-1.5418988957960069E-2</c:v>
                </c:pt>
                <c:pt idx="84">
                  <c:v>9.501485240900007E-3</c:v>
                </c:pt>
                <c:pt idx="85">
                  <c:v>-3.8784923497251801E-4</c:v>
                </c:pt>
                <c:pt idx="86">
                  <c:v>-7.2131826735833196E-3</c:v>
                </c:pt>
                <c:pt idx="87">
                  <c:v>7.4855083758277059E-3</c:v>
                </c:pt>
                <c:pt idx="88">
                  <c:v>-5.131932349430747E-3</c:v>
                </c:pt>
                <c:pt idx="89">
                  <c:v>-1.7533889574681973E-2</c:v>
                </c:pt>
                <c:pt idx="90">
                  <c:v>3.4991649819969529E-3</c:v>
                </c:pt>
                <c:pt idx="91">
                  <c:v>-5.4891119609196751E-3</c:v>
                </c:pt>
                <c:pt idx="92">
                  <c:v>3.384024221880205E-3</c:v>
                </c:pt>
                <c:pt idx="93">
                  <c:v>-4.9934116818415859E-4</c:v>
                </c:pt>
                <c:pt idx="94">
                  <c:v>-1.8970445854464535E-3</c:v>
                </c:pt>
                <c:pt idx="95">
                  <c:v>-2.5078176668404048E-3</c:v>
                </c:pt>
                <c:pt idx="96">
                  <c:v>4.4620498597338493E-3</c:v>
                </c:pt>
                <c:pt idx="97">
                  <c:v>-3.3109650111758965E-3</c:v>
                </c:pt>
                <c:pt idx="98">
                  <c:v>-1.0705852914394375E-3</c:v>
                </c:pt>
                <c:pt idx="99">
                  <c:v>-5.9927848286295661E-4</c:v>
                </c:pt>
                <c:pt idx="100">
                  <c:v>2.3761371456469727E-3</c:v>
                </c:pt>
                <c:pt idx="101">
                  <c:v>-1.8419067566581512E-3</c:v>
                </c:pt>
                <c:pt idx="102">
                  <c:v>-4.2363480568325135E-3</c:v>
                </c:pt>
                <c:pt idx="103">
                  <c:v>-5.3978912882919703E-3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0-43A3-BEF4-20A2575B2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43632"/>
        <c:axId val="573547792"/>
      </c:scatterChart>
      <c:valAx>
        <c:axId val="57354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73547792"/>
        <c:crosses val="autoZero"/>
        <c:crossBetween val="midCat"/>
      </c:valAx>
      <c:valAx>
        <c:axId val="57354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0%" sourceLinked="1"/>
        <c:majorTickMark val="out"/>
        <c:minorTickMark val="none"/>
        <c:tickLblPos val="nextTo"/>
        <c:crossAx val="573543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D!$F$134:$F$237</c:f>
              <c:numCache>
                <c:formatCode>General</c:formatCode>
                <c:ptCount val="104"/>
                <c:pt idx="0">
                  <c:v>0.48076923076923078</c:v>
                </c:pt>
                <c:pt idx="1">
                  <c:v>1.4423076923076923</c:v>
                </c:pt>
                <c:pt idx="2">
                  <c:v>2.4038461538461537</c:v>
                </c:pt>
                <c:pt idx="3">
                  <c:v>3.3653846153846154</c:v>
                </c:pt>
                <c:pt idx="4">
                  <c:v>4.3269230769230766</c:v>
                </c:pt>
                <c:pt idx="5">
                  <c:v>5.2884615384615383</c:v>
                </c:pt>
                <c:pt idx="6">
                  <c:v>6.25</c:v>
                </c:pt>
                <c:pt idx="7">
                  <c:v>7.2115384615384617</c:v>
                </c:pt>
                <c:pt idx="8">
                  <c:v>8.1730769230769234</c:v>
                </c:pt>
                <c:pt idx="9">
                  <c:v>9.1346153846153832</c:v>
                </c:pt>
                <c:pt idx="10">
                  <c:v>10.096153846153845</c:v>
                </c:pt>
                <c:pt idx="11">
                  <c:v>11.057692307692307</c:v>
                </c:pt>
                <c:pt idx="12">
                  <c:v>12.019230769230768</c:v>
                </c:pt>
                <c:pt idx="13">
                  <c:v>12.98076923076923</c:v>
                </c:pt>
                <c:pt idx="14">
                  <c:v>13.942307692307692</c:v>
                </c:pt>
                <c:pt idx="15">
                  <c:v>14.903846153846153</c:v>
                </c:pt>
                <c:pt idx="16">
                  <c:v>15.865384615384615</c:v>
                </c:pt>
                <c:pt idx="17">
                  <c:v>16.826923076923077</c:v>
                </c:pt>
                <c:pt idx="18">
                  <c:v>17.788461538461537</c:v>
                </c:pt>
                <c:pt idx="19">
                  <c:v>18.75</c:v>
                </c:pt>
                <c:pt idx="20">
                  <c:v>19.71153846153846</c:v>
                </c:pt>
                <c:pt idx="21">
                  <c:v>20.673076923076923</c:v>
                </c:pt>
                <c:pt idx="22">
                  <c:v>21.634615384615383</c:v>
                </c:pt>
                <c:pt idx="23">
                  <c:v>22.596153846153847</c:v>
                </c:pt>
                <c:pt idx="24">
                  <c:v>23.557692307692307</c:v>
                </c:pt>
                <c:pt idx="25">
                  <c:v>24.51923076923077</c:v>
                </c:pt>
                <c:pt idx="26">
                  <c:v>25.48076923076923</c:v>
                </c:pt>
                <c:pt idx="27">
                  <c:v>26.442307692307693</c:v>
                </c:pt>
                <c:pt idx="28">
                  <c:v>27.403846153846153</c:v>
                </c:pt>
                <c:pt idx="29">
                  <c:v>28.365384615384617</c:v>
                </c:pt>
                <c:pt idx="30">
                  <c:v>29.326923076923077</c:v>
                </c:pt>
                <c:pt idx="31">
                  <c:v>30.28846153846154</c:v>
                </c:pt>
                <c:pt idx="32">
                  <c:v>31.25</c:v>
                </c:pt>
                <c:pt idx="33">
                  <c:v>32.21153846153846</c:v>
                </c:pt>
                <c:pt idx="34">
                  <c:v>33.173076923076927</c:v>
                </c:pt>
                <c:pt idx="35">
                  <c:v>34.134615384615387</c:v>
                </c:pt>
                <c:pt idx="36">
                  <c:v>35.096153846153847</c:v>
                </c:pt>
                <c:pt idx="37">
                  <c:v>36.057692307692314</c:v>
                </c:pt>
                <c:pt idx="38">
                  <c:v>37.019230769230774</c:v>
                </c:pt>
                <c:pt idx="39">
                  <c:v>37.980769230769234</c:v>
                </c:pt>
                <c:pt idx="40">
                  <c:v>38.942307692307693</c:v>
                </c:pt>
                <c:pt idx="41">
                  <c:v>39.90384615384616</c:v>
                </c:pt>
                <c:pt idx="42">
                  <c:v>40.86538461538462</c:v>
                </c:pt>
                <c:pt idx="43">
                  <c:v>41.82692307692308</c:v>
                </c:pt>
                <c:pt idx="44">
                  <c:v>42.78846153846154</c:v>
                </c:pt>
                <c:pt idx="45">
                  <c:v>43.750000000000007</c:v>
                </c:pt>
                <c:pt idx="46">
                  <c:v>44.711538461538467</c:v>
                </c:pt>
                <c:pt idx="47">
                  <c:v>45.673076923076927</c:v>
                </c:pt>
                <c:pt idx="48">
                  <c:v>46.634615384615387</c:v>
                </c:pt>
                <c:pt idx="49">
                  <c:v>47.596153846153847</c:v>
                </c:pt>
                <c:pt idx="50">
                  <c:v>48.557692307692314</c:v>
                </c:pt>
                <c:pt idx="51">
                  <c:v>49.519230769230774</c:v>
                </c:pt>
                <c:pt idx="52">
                  <c:v>50.480769230769234</c:v>
                </c:pt>
                <c:pt idx="53">
                  <c:v>51.442307692307693</c:v>
                </c:pt>
                <c:pt idx="54">
                  <c:v>52.40384615384616</c:v>
                </c:pt>
                <c:pt idx="55">
                  <c:v>53.36538461538462</c:v>
                </c:pt>
                <c:pt idx="56">
                  <c:v>54.32692307692308</c:v>
                </c:pt>
                <c:pt idx="57">
                  <c:v>55.28846153846154</c:v>
                </c:pt>
                <c:pt idx="58">
                  <c:v>56.250000000000007</c:v>
                </c:pt>
                <c:pt idx="59">
                  <c:v>57.211538461538467</c:v>
                </c:pt>
                <c:pt idx="60">
                  <c:v>58.173076923076927</c:v>
                </c:pt>
                <c:pt idx="61">
                  <c:v>59.134615384615387</c:v>
                </c:pt>
                <c:pt idx="62">
                  <c:v>60.096153846153854</c:v>
                </c:pt>
                <c:pt idx="63">
                  <c:v>61.057692307692314</c:v>
                </c:pt>
                <c:pt idx="64">
                  <c:v>62.019230769230774</c:v>
                </c:pt>
                <c:pt idx="65">
                  <c:v>62.980769230769234</c:v>
                </c:pt>
                <c:pt idx="66">
                  <c:v>63.942307692307693</c:v>
                </c:pt>
                <c:pt idx="67">
                  <c:v>64.903846153846146</c:v>
                </c:pt>
                <c:pt idx="68">
                  <c:v>65.865384615384613</c:v>
                </c:pt>
                <c:pt idx="69">
                  <c:v>66.82692307692308</c:v>
                </c:pt>
                <c:pt idx="70">
                  <c:v>67.788461538461533</c:v>
                </c:pt>
                <c:pt idx="71">
                  <c:v>68.75</c:v>
                </c:pt>
                <c:pt idx="72">
                  <c:v>69.711538461538453</c:v>
                </c:pt>
                <c:pt idx="73">
                  <c:v>70.67307692307692</c:v>
                </c:pt>
                <c:pt idx="74">
                  <c:v>71.634615384615387</c:v>
                </c:pt>
                <c:pt idx="75">
                  <c:v>72.59615384615384</c:v>
                </c:pt>
                <c:pt idx="76">
                  <c:v>73.557692307692307</c:v>
                </c:pt>
                <c:pt idx="77">
                  <c:v>74.519230769230774</c:v>
                </c:pt>
                <c:pt idx="78">
                  <c:v>75.480769230769226</c:v>
                </c:pt>
                <c:pt idx="79">
                  <c:v>76.442307692307693</c:v>
                </c:pt>
                <c:pt idx="80">
                  <c:v>77.403846153846146</c:v>
                </c:pt>
                <c:pt idx="81">
                  <c:v>78.365384615384613</c:v>
                </c:pt>
                <c:pt idx="82">
                  <c:v>79.32692307692308</c:v>
                </c:pt>
                <c:pt idx="83">
                  <c:v>80.288461538461533</c:v>
                </c:pt>
                <c:pt idx="84">
                  <c:v>81.25</c:v>
                </c:pt>
                <c:pt idx="85">
                  <c:v>82.211538461538453</c:v>
                </c:pt>
                <c:pt idx="86">
                  <c:v>83.17307692307692</c:v>
                </c:pt>
                <c:pt idx="87">
                  <c:v>84.134615384615387</c:v>
                </c:pt>
                <c:pt idx="88">
                  <c:v>85.09615384615384</c:v>
                </c:pt>
                <c:pt idx="89">
                  <c:v>86.057692307692307</c:v>
                </c:pt>
                <c:pt idx="90">
                  <c:v>87.019230769230774</c:v>
                </c:pt>
                <c:pt idx="91">
                  <c:v>87.980769230769226</c:v>
                </c:pt>
                <c:pt idx="92">
                  <c:v>88.942307692307693</c:v>
                </c:pt>
                <c:pt idx="93">
                  <c:v>89.903846153846146</c:v>
                </c:pt>
                <c:pt idx="94">
                  <c:v>90.865384615384613</c:v>
                </c:pt>
                <c:pt idx="95">
                  <c:v>91.82692307692308</c:v>
                </c:pt>
                <c:pt idx="96">
                  <c:v>92.788461538461533</c:v>
                </c:pt>
                <c:pt idx="97">
                  <c:v>93.75</c:v>
                </c:pt>
                <c:pt idx="98">
                  <c:v>94.711538461538453</c:v>
                </c:pt>
                <c:pt idx="99">
                  <c:v>95.67307692307692</c:v>
                </c:pt>
                <c:pt idx="100">
                  <c:v>96.634615384615387</c:v>
                </c:pt>
                <c:pt idx="101">
                  <c:v>97.59615384615384</c:v>
                </c:pt>
                <c:pt idx="102">
                  <c:v>98.557692307692307</c:v>
                </c:pt>
                <c:pt idx="103">
                  <c:v>99.519230769230774</c:v>
                </c:pt>
              </c:numCache>
            </c:numRef>
          </c:xVal>
          <c:yVal>
            <c:numRef>
              <c:f>D!$G$134:$G$237</c:f>
              <c:numCache>
                <c:formatCode>General</c:formatCode>
                <c:ptCount val="104"/>
                <c:pt idx="0">
                  <c:v>-5.364253346728249E-2</c:v>
                </c:pt>
                <c:pt idx="1">
                  <c:v>-5.3113924715214672E-2</c:v>
                </c:pt>
                <c:pt idx="2">
                  <c:v>-5.0958072083875768E-2</c:v>
                </c:pt>
                <c:pt idx="3">
                  <c:v>-4.8175658108483559E-2</c:v>
                </c:pt>
                <c:pt idx="4">
                  <c:v>-4.1414723475460803E-2</c:v>
                </c:pt>
                <c:pt idx="5">
                  <c:v>-4.1224059864328838E-2</c:v>
                </c:pt>
                <c:pt idx="6">
                  <c:v>-3.7534715617242163E-2</c:v>
                </c:pt>
                <c:pt idx="7">
                  <c:v>-3.578001396366938E-2</c:v>
                </c:pt>
                <c:pt idx="8">
                  <c:v>-3.5752292490965586E-2</c:v>
                </c:pt>
                <c:pt idx="9">
                  <c:v>-3.4158025831903818E-2</c:v>
                </c:pt>
                <c:pt idx="10">
                  <c:v>-3.2351142343861695E-2</c:v>
                </c:pt>
                <c:pt idx="11">
                  <c:v>-3.1714906491333829E-2</c:v>
                </c:pt>
                <c:pt idx="12">
                  <c:v>-2.9462608411638572E-2</c:v>
                </c:pt>
                <c:pt idx="13">
                  <c:v>-2.3219720307670548E-2</c:v>
                </c:pt>
                <c:pt idx="14">
                  <c:v>-2.321569169770548E-2</c:v>
                </c:pt>
                <c:pt idx="15">
                  <c:v>-2.2610846458337816E-2</c:v>
                </c:pt>
                <c:pt idx="16">
                  <c:v>-2.237135251082098E-2</c:v>
                </c:pt>
                <c:pt idx="17">
                  <c:v>-2.1212780126926907E-2</c:v>
                </c:pt>
                <c:pt idx="18">
                  <c:v>-1.9236804728973739E-2</c:v>
                </c:pt>
                <c:pt idx="19">
                  <c:v>-1.8350582300113386E-2</c:v>
                </c:pt>
                <c:pt idx="20">
                  <c:v>-1.5215124132702006E-2</c:v>
                </c:pt>
                <c:pt idx="21">
                  <c:v>-1.4699070776847354E-2</c:v>
                </c:pt>
                <c:pt idx="22">
                  <c:v>-1.4218909743986525E-2</c:v>
                </c:pt>
                <c:pt idx="23">
                  <c:v>-1.4059587322062481E-2</c:v>
                </c:pt>
                <c:pt idx="24">
                  <c:v>-1.3589228134844557E-2</c:v>
                </c:pt>
                <c:pt idx="25">
                  <c:v>-1.3135130093999905E-2</c:v>
                </c:pt>
                <c:pt idx="26">
                  <c:v>-1.2797198910515496E-2</c:v>
                </c:pt>
                <c:pt idx="27">
                  <c:v>-1.1737134372785169E-2</c:v>
                </c:pt>
                <c:pt idx="28">
                  <c:v>-9.6162651664253532E-3</c:v>
                </c:pt>
                <c:pt idx="29">
                  <c:v>-9.3846063889899464E-3</c:v>
                </c:pt>
                <c:pt idx="30">
                  <c:v>-8.6703867066593773E-3</c:v>
                </c:pt>
                <c:pt idx="31">
                  <c:v>-8.2871177494745901E-3</c:v>
                </c:pt>
                <c:pt idx="32">
                  <c:v>-6.4259482830936352E-3</c:v>
                </c:pt>
                <c:pt idx="33">
                  <c:v>-6.2396472409739032E-3</c:v>
                </c:pt>
                <c:pt idx="34">
                  <c:v>-4.9285427633468824E-3</c:v>
                </c:pt>
                <c:pt idx="35">
                  <c:v>-4.492593378334549E-3</c:v>
                </c:pt>
                <c:pt idx="36">
                  <c:v>-3.9454190321213901E-3</c:v>
                </c:pt>
                <c:pt idx="37">
                  <c:v>-2.6487790359040041E-3</c:v>
                </c:pt>
                <c:pt idx="38">
                  <c:v>-2.4769321194275922E-3</c:v>
                </c:pt>
                <c:pt idx="39">
                  <c:v>-2.4539740665920208E-3</c:v>
                </c:pt>
                <c:pt idx="40">
                  <c:v>-2.3622646307072922E-3</c:v>
                </c:pt>
                <c:pt idx="41">
                  <c:v>-2.3316409550429617E-3</c:v>
                </c:pt>
                <c:pt idx="42">
                  <c:v>-2.2185658452291463E-3</c:v>
                </c:pt>
                <c:pt idx="43">
                  <c:v>-2.0185876558895532E-3</c:v>
                </c:pt>
                <c:pt idx="44">
                  <c:v>-1.3809962752051866E-3</c:v>
                </c:pt>
                <c:pt idx="45">
                  <c:v>-4.8697003238076439E-4</c:v>
                </c:pt>
                <c:pt idx="46">
                  <c:v>-4.5788892041034922E-4</c:v>
                </c:pt>
                <c:pt idx="47">
                  <c:v>-3.5600712090871472E-4</c:v>
                </c:pt>
                <c:pt idx="48">
                  <c:v>-9.928892479823238E-5</c:v>
                </c:pt>
                <c:pt idx="49">
                  <c:v>5.8186329634499505E-4</c:v>
                </c:pt>
                <c:pt idx="50">
                  <c:v>6.4703867162975545E-4</c:v>
                </c:pt>
                <c:pt idx="51">
                  <c:v>8.1231524809871581E-4</c:v>
                </c:pt>
                <c:pt idx="52">
                  <c:v>1.1044041009858449E-3</c:v>
                </c:pt>
                <c:pt idx="53">
                  <c:v>1.2687491866337341E-3</c:v>
                </c:pt>
                <c:pt idx="54">
                  <c:v>1.3647938568188784E-3</c:v>
                </c:pt>
                <c:pt idx="55">
                  <c:v>2.5043741730550249E-3</c:v>
                </c:pt>
                <c:pt idx="56">
                  <c:v>3.660765065425921E-3</c:v>
                </c:pt>
                <c:pt idx="57">
                  <c:v>3.8066932104270997E-3</c:v>
                </c:pt>
                <c:pt idx="58">
                  <c:v>4.0284667480924305E-3</c:v>
                </c:pt>
                <c:pt idx="59">
                  <c:v>5.0609234927356276E-3</c:v>
                </c:pt>
                <c:pt idx="60">
                  <c:v>5.1901778435066931E-3</c:v>
                </c:pt>
                <c:pt idx="61">
                  <c:v>5.3571820369096293E-3</c:v>
                </c:pt>
                <c:pt idx="62">
                  <c:v>5.5496480522098553E-3</c:v>
                </c:pt>
                <c:pt idx="63">
                  <c:v>5.7332225353335228E-3</c:v>
                </c:pt>
                <c:pt idx="64">
                  <c:v>6.66524174836685E-3</c:v>
                </c:pt>
                <c:pt idx="65">
                  <c:v>7.3424259795750405E-3</c:v>
                </c:pt>
                <c:pt idx="66">
                  <c:v>7.625977373881784E-3</c:v>
                </c:pt>
                <c:pt idx="67">
                  <c:v>7.7860583561796641E-3</c:v>
                </c:pt>
                <c:pt idx="68">
                  <c:v>8.0624122098805137E-3</c:v>
                </c:pt>
                <c:pt idx="69">
                  <c:v>8.7138365695227128E-3</c:v>
                </c:pt>
                <c:pt idx="70">
                  <c:v>9.2524580312089381E-3</c:v>
                </c:pt>
                <c:pt idx="71">
                  <c:v>9.6642405518440871E-3</c:v>
                </c:pt>
                <c:pt idx="72">
                  <c:v>9.9905991368441204E-3</c:v>
                </c:pt>
                <c:pt idx="73">
                  <c:v>1.1214210503788744E-2</c:v>
                </c:pt>
                <c:pt idx="74">
                  <c:v>1.1291063472313258E-2</c:v>
                </c:pt>
                <c:pt idx="75">
                  <c:v>1.20315055232198E-2</c:v>
                </c:pt>
                <c:pt idx="76">
                  <c:v>1.2407260813519774E-2</c:v>
                </c:pt>
                <c:pt idx="77">
                  <c:v>1.2449107793740965E-2</c:v>
                </c:pt>
                <c:pt idx="78">
                  <c:v>1.2478745834081791E-2</c:v>
                </c:pt>
                <c:pt idx="79">
                  <c:v>1.3347728103212242E-2</c:v>
                </c:pt>
                <c:pt idx="80">
                  <c:v>1.4206836432020808E-2</c:v>
                </c:pt>
                <c:pt idx="81">
                  <c:v>1.4251520207059668E-2</c:v>
                </c:pt>
                <c:pt idx="82">
                  <c:v>1.5305759242003048E-2</c:v>
                </c:pt>
                <c:pt idx="83">
                  <c:v>1.559288818979911E-2</c:v>
                </c:pt>
                <c:pt idx="84">
                  <c:v>1.6037973275428077E-2</c:v>
                </c:pt>
                <c:pt idx="85">
                  <c:v>1.6725680000437296E-2</c:v>
                </c:pt>
                <c:pt idx="86">
                  <c:v>1.6898858062401944E-2</c:v>
                </c:pt>
                <c:pt idx="87">
                  <c:v>1.7077886209580787E-2</c:v>
                </c:pt>
                <c:pt idx="88">
                  <c:v>1.7279622964520014E-2</c:v>
                </c:pt>
                <c:pt idx="89">
                  <c:v>1.7606260838001396E-2</c:v>
                </c:pt>
                <c:pt idx="90">
                  <c:v>1.767919805493659E-2</c:v>
                </c:pt>
                <c:pt idx="91">
                  <c:v>1.7883359912835552E-2</c:v>
                </c:pt>
                <c:pt idx="92">
                  <c:v>1.8617599254679242E-2</c:v>
                </c:pt>
                <c:pt idx="93">
                  <c:v>1.9142347579941616E-2</c:v>
                </c:pt>
                <c:pt idx="94">
                  <c:v>2.0381498063344827E-2</c:v>
                </c:pt>
                <c:pt idx="95">
                  <c:v>2.0441777036360593E-2</c:v>
                </c:pt>
                <c:pt idx="96">
                  <c:v>2.2757058238600011E-2</c:v>
                </c:pt>
                <c:pt idx="97">
                  <c:v>2.2889358470121621E-2</c:v>
                </c:pt>
                <c:pt idx="98">
                  <c:v>2.5852212007752631E-2</c:v>
                </c:pt>
                <c:pt idx="99">
                  <c:v>3.0347255263273375E-2</c:v>
                </c:pt>
                <c:pt idx="100">
                  <c:v>3.5100574774795328E-2</c:v>
                </c:pt>
                <c:pt idx="101">
                  <c:v>3.8984016896707621E-2</c:v>
                </c:pt>
                <c:pt idx="102">
                  <c:v>4.3401647506873545E-2</c:v>
                </c:pt>
                <c:pt idx="103">
                  <c:v>5.7812845073706216E-2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63-4325-8811-6897C07E7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47472"/>
        <c:axId val="573545552"/>
      </c:scatterChart>
      <c:valAx>
        <c:axId val="57354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545552"/>
        <c:crosses val="autoZero"/>
        <c:crossBetween val="midCat"/>
      </c:valAx>
      <c:valAx>
        <c:axId val="57354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547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130</xdr:row>
      <xdr:rowOff>7620</xdr:rowOff>
    </xdr:from>
    <xdr:to>
      <xdr:col>14</xdr:col>
      <xdr:colOff>7620</xdr:colOff>
      <xdr:row>140</xdr:row>
      <xdr:rowOff>22861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3524F-F36E-4422-B475-5E356709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792480</xdr:colOff>
      <xdr:row>141</xdr:row>
      <xdr:rowOff>144780</xdr:rowOff>
    </xdr:from>
    <xdr:to>
      <xdr:col>13</xdr:col>
      <xdr:colOff>541020</xdr:colOff>
      <xdr:row>151</xdr:row>
      <xdr:rowOff>160019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997D16-3313-4B46-ADD9-F893E4F3F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792480</xdr:colOff>
      <xdr:row>153</xdr:row>
      <xdr:rowOff>45721</xdr:rowOff>
    </xdr:from>
    <xdr:to>
      <xdr:col>13</xdr:col>
      <xdr:colOff>541020</xdr:colOff>
      <xdr:row>163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3FA3B-B376-4C89-BAF4-8466F5AC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20</xdr:row>
      <xdr:rowOff>175260</xdr:rowOff>
    </xdr:from>
    <xdr:to>
      <xdr:col>15</xdr:col>
      <xdr:colOff>251460</xdr:colOff>
      <xdr:row>31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7ECE5-4174-48B1-B35C-64BAC4CF2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23</xdr:row>
      <xdr:rowOff>0</xdr:rowOff>
    </xdr:from>
    <xdr:to>
      <xdr:col>16</xdr:col>
      <xdr:colOff>251460</xdr:colOff>
      <xdr:row>33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A7CD9-4EC3-4AE7-83C1-3CF5EC838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25</xdr:row>
      <xdr:rowOff>0</xdr:rowOff>
    </xdr:from>
    <xdr:to>
      <xdr:col>17</xdr:col>
      <xdr:colOff>251460</xdr:colOff>
      <xdr:row>35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EDC8AD-C0B1-4399-8B2E-2B1688B94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130</xdr:row>
      <xdr:rowOff>160020</xdr:rowOff>
    </xdr:from>
    <xdr:to>
      <xdr:col>12</xdr:col>
      <xdr:colOff>373380</xdr:colOff>
      <xdr:row>140</xdr:row>
      <xdr:rowOff>175261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29E5A-831E-436A-BAFC-E2A48411E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142</xdr:row>
      <xdr:rowOff>144780</xdr:rowOff>
    </xdr:from>
    <xdr:to>
      <xdr:col>12</xdr:col>
      <xdr:colOff>381000</xdr:colOff>
      <xdr:row>152</xdr:row>
      <xdr:rowOff>160019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36DF62-313D-4BF0-A016-AE556FD32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716280</xdr:colOff>
      <xdr:row>154</xdr:row>
      <xdr:rowOff>22861</xdr:rowOff>
    </xdr:from>
    <xdr:to>
      <xdr:col>12</xdr:col>
      <xdr:colOff>358140</xdr:colOff>
      <xdr:row>164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E2B23-9410-4C18-AADF-7BD0F3859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26</xdr:row>
      <xdr:rowOff>175260</xdr:rowOff>
    </xdr:from>
    <xdr:to>
      <xdr:col>15</xdr:col>
      <xdr:colOff>251461</xdr:colOff>
      <xdr:row>37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6ADE4-3D15-4F87-BCAB-6605A32A6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29</xdr:row>
      <xdr:rowOff>0</xdr:rowOff>
    </xdr:from>
    <xdr:to>
      <xdr:col>16</xdr:col>
      <xdr:colOff>251461</xdr:colOff>
      <xdr:row>39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16BBBA-FBAC-4189-9116-120505E65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31</xdr:row>
      <xdr:rowOff>0</xdr:rowOff>
    </xdr:from>
    <xdr:to>
      <xdr:col>17</xdr:col>
      <xdr:colOff>251461</xdr:colOff>
      <xdr:row>41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B8F171-12DD-4074-A12D-5CC5CAFF9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14</xdr:row>
      <xdr:rowOff>175260</xdr:rowOff>
    </xdr:from>
    <xdr:to>
      <xdr:col>15</xdr:col>
      <xdr:colOff>251460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C284A-B195-428F-9646-2030AD8BE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17</xdr:row>
      <xdr:rowOff>0</xdr:rowOff>
    </xdr:from>
    <xdr:to>
      <xdr:col>16</xdr:col>
      <xdr:colOff>251460</xdr:colOff>
      <xdr:row>27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44B4A-B27E-4DC3-B789-7CCCE5EF5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19</xdr:row>
      <xdr:rowOff>0</xdr:rowOff>
    </xdr:from>
    <xdr:to>
      <xdr:col>17</xdr:col>
      <xdr:colOff>251460</xdr:colOff>
      <xdr:row>29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ADC1E8-D307-4B46-AAAF-25C7B676A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55</xdr:row>
      <xdr:rowOff>0</xdr:rowOff>
    </xdr:from>
    <xdr:to>
      <xdr:col>16</xdr:col>
      <xdr:colOff>22860</xdr:colOff>
      <xdr:row>65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5284C-0B32-4513-9057-A819F2717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65</xdr:row>
      <xdr:rowOff>167640</xdr:rowOff>
    </xdr:from>
    <xdr:to>
      <xdr:col>16</xdr:col>
      <xdr:colOff>106680</xdr:colOff>
      <xdr:row>76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B19C2-54A4-4156-B0C1-1185A5EE9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106680</xdr:colOff>
      <xdr:row>44</xdr:row>
      <xdr:rowOff>83820</xdr:rowOff>
    </xdr:from>
    <xdr:to>
      <xdr:col>16</xdr:col>
      <xdr:colOff>106680</xdr:colOff>
      <xdr:row>54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99C459-1B3F-4EF8-AF3B-85538F1D4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18</xdr:row>
      <xdr:rowOff>175260</xdr:rowOff>
    </xdr:from>
    <xdr:to>
      <xdr:col>15</xdr:col>
      <xdr:colOff>251460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89E4F-01C1-4E4A-943F-57A46D220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21</xdr:row>
      <xdr:rowOff>0</xdr:rowOff>
    </xdr:from>
    <xdr:to>
      <xdr:col>16</xdr:col>
      <xdr:colOff>251460</xdr:colOff>
      <xdr:row>31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04C79-7186-4EB7-81B8-D4245B1A8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23</xdr:row>
      <xdr:rowOff>0</xdr:rowOff>
    </xdr:from>
    <xdr:to>
      <xdr:col>17</xdr:col>
      <xdr:colOff>251460</xdr:colOff>
      <xdr:row>33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8526B9-37F4-424E-B709-3E775E2C1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12</xdr:row>
      <xdr:rowOff>175260</xdr:rowOff>
    </xdr:from>
    <xdr:to>
      <xdr:col>15</xdr:col>
      <xdr:colOff>251461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A899C-90A5-48D8-80EE-A4A33F969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15</xdr:row>
      <xdr:rowOff>0</xdr:rowOff>
    </xdr:from>
    <xdr:to>
      <xdr:col>16</xdr:col>
      <xdr:colOff>251460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CF106-3BFA-48CB-A4D1-8DC5F027D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17</xdr:row>
      <xdr:rowOff>0</xdr:rowOff>
    </xdr:from>
    <xdr:to>
      <xdr:col>17</xdr:col>
      <xdr:colOff>251460</xdr:colOff>
      <xdr:row>27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3995E-CBE0-4B6A-83D8-15643B069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18</xdr:row>
      <xdr:rowOff>175260</xdr:rowOff>
    </xdr:from>
    <xdr:to>
      <xdr:col>15</xdr:col>
      <xdr:colOff>251461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0D76F-2373-430D-BA33-E5B7D6F68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21</xdr:row>
      <xdr:rowOff>0</xdr:rowOff>
    </xdr:from>
    <xdr:to>
      <xdr:col>16</xdr:col>
      <xdr:colOff>251460</xdr:colOff>
      <xdr:row>31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F4E41-418B-4091-AE9F-A3BF4837A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23</xdr:row>
      <xdr:rowOff>0</xdr:rowOff>
    </xdr:from>
    <xdr:to>
      <xdr:col>17</xdr:col>
      <xdr:colOff>251460</xdr:colOff>
      <xdr:row>33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638C5-CB14-4757-876C-09EAA47DD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18</xdr:row>
      <xdr:rowOff>15240</xdr:rowOff>
    </xdr:from>
    <xdr:to>
      <xdr:col>16</xdr:col>
      <xdr:colOff>525780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8CA01-FCBA-4C32-B883-D71DF7383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594360</xdr:colOff>
      <xdr:row>42</xdr:row>
      <xdr:rowOff>99060</xdr:rowOff>
    </xdr:from>
    <xdr:to>
      <xdr:col>16</xdr:col>
      <xdr:colOff>594360</xdr:colOff>
      <xdr:row>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3F729-D5C0-4D27-8787-049B1D8BF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548640</xdr:colOff>
      <xdr:row>31</xdr:row>
      <xdr:rowOff>45720</xdr:rowOff>
    </xdr:from>
    <xdr:to>
      <xdr:col>16</xdr:col>
      <xdr:colOff>548640</xdr:colOff>
      <xdr:row>41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F85A30-38C9-42A4-B172-38321746F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7"/>
  <sheetViews>
    <sheetView workbookViewId="0">
      <selection activeCell="T1" sqref="T1:U106"/>
    </sheetView>
  </sheetViews>
  <sheetFormatPr defaultRowHeight="14.4" x14ac:dyDescent="0.3"/>
  <cols>
    <col min="2" max="2" width="16.109375" hidden="1" customWidth="1"/>
    <col min="3" max="3" width="12.6640625" hidden="1" customWidth="1"/>
    <col min="4" max="4" width="15.109375" hidden="1" customWidth="1"/>
    <col min="5" max="5" width="12.88671875" hidden="1" customWidth="1"/>
    <col min="6" max="6" width="15.109375" hidden="1" customWidth="1"/>
    <col min="7" max="7" width="12" hidden="1" customWidth="1"/>
    <col min="8" max="8" width="14.109375" hidden="1" customWidth="1"/>
    <col min="9" max="9" width="12" hidden="1" customWidth="1"/>
    <col min="10" max="10" width="15.109375" hidden="1" customWidth="1"/>
    <col min="11" max="11" width="12.44140625" hidden="1" customWidth="1"/>
    <col min="12" max="12" width="18.21875" bestFit="1" customWidth="1"/>
    <col min="13" max="13" width="15.44140625" bestFit="1" customWidth="1"/>
    <col min="14" max="14" width="16.109375" bestFit="1" customWidth="1"/>
    <col min="15" max="15" width="12" bestFit="1" customWidth="1"/>
    <col min="16" max="16" width="16.109375" bestFit="1" customWidth="1"/>
    <col min="17" max="17" width="13.88671875" bestFit="1" customWidth="1"/>
    <col min="18" max="18" width="14.109375" bestFit="1" customWidth="1"/>
    <col min="19" max="19" width="12" bestFit="1" customWidth="1"/>
    <col min="20" max="20" width="15.109375" bestFit="1" customWidth="1"/>
    <col min="21" max="21" width="12.6640625" bestFit="1" customWidth="1"/>
    <col min="22" max="22" width="24.5546875" bestFit="1" customWidth="1"/>
    <col min="23" max="23" width="20.33203125" bestFit="1" customWidth="1"/>
    <col min="24" max="24" width="13.33203125" bestFit="1" customWidth="1"/>
    <col min="25" max="25" width="20.33203125" bestFit="1" customWidth="1"/>
    <col min="26" max="26" width="10.5546875" bestFit="1" customWidth="1"/>
    <col min="27" max="27" width="20.21875" bestFit="1" customWidth="1"/>
    <col min="28" max="28" width="12.5546875" bestFit="1" customWidth="1"/>
    <col min="29" max="29" width="31.5546875" bestFit="1" customWidth="1"/>
    <col min="32" max="32" width="23.21875" bestFit="1" customWidth="1"/>
  </cols>
  <sheetData>
    <row r="1" spans="1:32" x14ac:dyDescent="0.3">
      <c r="B1" t="s">
        <v>0</v>
      </c>
      <c r="C1" t="s">
        <v>19</v>
      </c>
      <c r="D1" t="s">
        <v>1</v>
      </c>
      <c r="E1" t="s">
        <v>18</v>
      </c>
      <c r="F1" t="s">
        <v>2</v>
      </c>
      <c r="G1" t="s">
        <v>17</v>
      </c>
      <c r="H1" t="s">
        <v>3</v>
      </c>
      <c r="I1" t="s">
        <v>20</v>
      </c>
      <c r="J1" t="s">
        <v>4</v>
      </c>
      <c r="K1" t="s">
        <v>21</v>
      </c>
      <c r="L1" t="s">
        <v>5</v>
      </c>
      <c r="M1" t="s">
        <v>22</v>
      </c>
      <c r="N1" t="s">
        <v>6</v>
      </c>
      <c r="O1" t="s">
        <v>23</v>
      </c>
      <c r="P1" t="s">
        <v>7</v>
      </c>
      <c r="Q1" t="s">
        <v>24</v>
      </c>
      <c r="R1" t="s">
        <v>8</v>
      </c>
      <c r="S1" t="s">
        <v>25</v>
      </c>
      <c r="T1" t="s">
        <v>9</v>
      </c>
      <c r="U1" t="s">
        <v>26</v>
      </c>
      <c r="V1" t="s">
        <v>14</v>
      </c>
      <c r="W1" t="s">
        <v>13</v>
      </c>
      <c r="X1" t="s">
        <v>11</v>
      </c>
      <c r="Y1" t="s">
        <v>10</v>
      </c>
      <c r="Z1" t="s">
        <v>12</v>
      </c>
      <c r="AA1" t="s">
        <v>16</v>
      </c>
      <c r="AB1" t="s">
        <v>15</v>
      </c>
    </row>
    <row r="2" spans="1:32" x14ac:dyDescent="0.3">
      <c r="A2">
        <v>1</v>
      </c>
      <c r="B2">
        <v>120.920242</v>
      </c>
      <c r="D2">
        <v>77.634040999999996</v>
      </c>
      <c r="F2">
        <v>70.989822000000004</v>
      </c>
      <c r="H2">
        <v>48.298580000000001</v>
      </c>
      <c r="J2">
        <v>33.237254999999998</v>
      </c>
      <c r="L2">
        <v>710.25</v>
      </c>
      <c r="N2">
        <v>114.19000200000001</v>
      </c>
      <c r="P2">
        <v>48.768101000000001</v>
      </c>
      <c r="R2">
        <v>38.187610999999997</v>
      </c>
      <c r="T2">
        <v>139.61850000000001</v>
      </c>
      <c r="V2">
        <v>0.24299999999999999</v>
      </c>
      <c r="W2" s="5">
        <f>V2*(0.01)/13</f>
        <v>1.869230769230769E-4</v>
      </c>
      <c r="X2">
        <v>2102.9499510000001</v>
      </c>
      <c r="Z2" s="1">
        <v>42551</v>
      </c>
      <c r="AA2" s="4"/>
    </row>
    <row r="3" spans="1:32" x14ac:dyDescent="0.3">
      <c r="A3">
        <v>2</v>
      </c>
      <c r="B3">
        <v>121.106644</v>
      </c>
      <c r="C3" s="4">
        <f>(B3-B2)/B2</f>
        <v>1.5415285060378979E-3</v>
      </c>
      <c r="D3">
        <v>77.978568999999993</v>
      </c>
      <c r="E3" s="4">
        <f>(D3-D2)/D2</f>
        <v>4.4378470521713132E-3</v>
      </c>
      <c r="F3">
        <v>71.290710000000004</v>
      </c>
      <c r="G3" s="4">
        <f>(F3-F2)/F2</f>
        <v>4.2384667480924306E-3</v>
      </c>
      <c r="H3">
        <v>48.576725000000003</v>
      </c>
      <c r="I3" s="4">
        <f>(H3-H2)/H2</f>
        <v>5.7588649604191694E-3</v>
      </c>
      <c r="J3">
        <v>32.963394000000001</v>
      </c>
      <c r="K3" s="4">
        <f>(J3-J2)/J2</f>
        <v>-8.2395793515438204E-3</v>
      </c>
      <c r="L3">
        <v>717.78002900000001</v>
      </c>
      <c r="M3" s="4">
        <f>(L3-L2)/L2</f>
        <v>1.0601941569869783E-2</v>
      </c>
      <c r="N3">
        <v>117.239998</v>
      </c>
      <c r="O3" s="4">
        <f>(N3-N2)/N2</f>
        <v>2.6709834018568392E-2</v>
      </c>
      <c r="P3">
        <v>49.854796999999998</v>
      </c>
      <c r="Q3" s="4">
        <f>(P3-P2)/P2</f>
        <v>2.2282926292331872E-2</v>
      </c>
      <c r="R3">
        <v>37.432113999999999</v>
      </c>
      <c r="S3" s="4">
        <f>(R3-R2)/R2</f>
        <v>-1.9783824654545642E-2</v>
      </c>
      <c r="T3">
        <v>141.552155</v>
      </c>
      <c r="U3" s="4">
        <f>(T3-T2)/T2</f>
        <v>1.3849561483614187E-2</v>
      </c>
      <c r="V3">
        <v>0.27300000000000002</v>
      </c>
      <c r="W3" s="5">
        <f t="shared" ref="W3:W66" si="0">V3*(0.01)/13</f>
        <v>2.1000000000000001E-4</v>
      </c>
      <c r="X3">
        <v>2129.8999020000001</v>
      </c>
      <c r="Y3" s="2">
        <v>1.2800000000000001E-2</v>
      </c>
      <c r="Z3" s="1">
        <v>42558</v>
      </c>
      <c r="AA3" s="4">
        <f>0.2*K3+0.2*I3+0.2*G3+0.2*E3+0.2*C3</f>
        <v>1.5474255830353982E-3</v>
      </c>
      <c r="AB3" s="4">
        <f>0.2*U3+0.2*S3+0.2*Q3+0.2*O3+0.2*M3</f>
        <v>1.0732087741967719E-2</v>
      </c>
      <c r="AC3" t="s">
        <v>46</v>
      </c>
      <c r="AF3" s="2"/>
    </row>
    <row r="4" spans="1:32" ht="15" thickBot="1" x14ac:dyDescent="0.35">
      <c r="A4">
        <v>3</v>
      </c>
      <c r="B4">
        <v>118.916245</v>
      </c>
      <c r="C4" s="4">
        <f t="shared" ref="C4:C67" si="1">(B4-B3)/B3</f>
        <v>-1.8086530413641048E-2</v>
      </c>
      <c r="D4">
        <v>76.990341000000001</v>
      </c>
      <c r="E4" s="4">
        <f t="shared" ref="E4:E67" si="2">(D4-D3)/D3</f>
        <v>-1.2673071751290952E-2</v>
      </c>
      <c r="F4">
        <v>70.688934000000003</v>
      </c>
      <c r="G4" s="4">
        <f t="shared" ref="G4:G67" si="3">(F4-F3)/F3</f>
        <v>-8.4411559374286075E-3</v>
      </c>
      <c r="H4">
        <v>48.119137000000002</v>
      </c>
      <c r="I4" s="4">
        <f t="shared" ref="I4:I67" si="4">(H4-H3)/H3</f>
        <v>-9.4199022268380839E-3</v>
      </c>
      <c r="J4">
        <v>33.310287000000002</v>
      </c>
      <c r="K4" s="4">
        <f t="shared" ref="K4:K67" si="5">(J4-J3)/J3</f>
        <v>1.0523582614096152E-2</v>
      </c>
      <c r="L4">
        <v>735.63000499999998</v>
      </c>
      <c r="M4" s="4">
        <f t="shared" ref="M4:M67" si="6">(L4-L3)/L3</f>
        <v>2.4868309619687078E-2</v>
      </c>
      <c r="N4">
        <v>116.860001</v>
      </c>
      <c r="O4" s="4">
        <f t="shared" ref="O4:O67" si="7">(N4-N3)/N3</f>
        <v>-3.2411890692799483E-3</v>
      </c>
      <c r="P4">
        <v>51.189346</v>
      </c>
      <c r="Q4" s="4">
        <f t="shared" ref="Q4:Q67" si="8">(P4-P3)/P3</f>
        <v>2.676871796308794E-2</v>
      </c>
      <c r="R4">
        <v>38.099944999999998</v>
      </c>
      <c r="S4" s="4">
        <f t="shared" ref="S4:S67" si="9">(R4-R3)/R3</f>
        <v>1.7841124335109676E-2</v>
      </c>
      <c r="T4">
        <v>146.427582</v>
      </c>
      <c r="U4" s="4">
        <f t="shared" ref="U4:U67" si="10">(T4-T3)/T3</f>
        <v>3.4442619400601865E-2</v>
      </c>
      <c r="V4">
        <v>0.29799999999999999</v>
      </c>
      <c r="W4" s="5">
        <f t="shared" si="0"/>
        <v>2.2923076923076922E-4</v>
      </c>
      <c r="X4">
        <v>2161.73999</v>
      </c>
      <c r="Y4" s="2">
        <v>1.49E-2</v>
      </c>
      <c r="Z4" s="1">
        <v>42565</v>
      </c>
      <c r="AA4" s="4">
        <f t="shared" ref="AA4:AA67" si="11">0.2*K4+0.2*I4+0.2*G4+0.2*E4+0.2*C4</f>
        <v>-7.6194155430205079E-3</v>
      </c>
      <c r="AB4" s="4">
        <f t="shared" ref="AB4:AB67" si="12">0.2*U4+0.2*S4+0.2*Q4+0.2*O4+0.2*M4</f>
        <v>2.0135916449841324E-2</v>
      </c>
      <c r="AF4" s="2"/>
    </row>
    <row r="5" spans="1:32" x14ac:dyDescent="0.3">
      <c r="A5">
        <v>4</v>
      </c>
      <c r="B5">
        <v>120.994804</v>
      </c>
      <c r="C5" s="4">
        <f t="shared" si="1"/>
        <v>1.7479184614347672E-2</v>
      </c>
      <c r="D5">
        <v>78.422798</v>
      </c>
      <c r="E5" s="4">
        <f t="shared" si="2"/>
        <v>1.8605671586777353E-2</v>
      </c>
      <c r="F5">
        <v>71.582465999999997</v>
      </c>
      <c r="G5" s="4">
        <f t="shared" si="3"/>
        <v>1.2640337736596697E-2</v>
      </c>
      <c r="H5">
        <v>48.935626999999997</v>
      </c>
      <c r="I5" s="4">
        <f t="shared" si="4"/>
        <v>1.6968093172576942E-2</v>
      </c>
      <c r="J5">
        <v>34.150115999999997</v>
      </c>
      <c r="K5" s="4">
        <f t="shared" si="5"/>
        <v>2.5212301533156845E-2</v>
      </c>
      <c r="L5">
        <v>759.28002900000001</v>
      </c>
      <c r="M5" s="4">
        <f t="shared" si="6"/>
        <v>3.2149346599857673E-2</v>
      </c>
      <c r="N5">
        <v>121</v>
      </c>
      <c r="O5" s="4">
        <f t="shared" si="7"/>
        <v>3.5426997814247865E-2</v>
      </c>
      <c r="P5">
        <v>53.925162999999998</v>
      </c>
      <c r="Q5" s="4">
        <f t="shared" si="8"/>
        <v>5.3445046943948006E-2</v>
      </c>
      <c r="R5">
        <v>38.295380000000002</v>
      </c>
      <c r="S5" s="4">
        <f t="shared" si="9"/>
        <v>5.1295349638957053E-3</v>
      </c>
      <c r="T5">
        <v>148.52623</v>
      </c>
      <c r="U5" s="4">
        <f t="shared" si="10"/>
        <v>1.4332327088485263E-2</v>
      </c>
      <c r="V5">
        <v>0.30299999999999999</v>
      </c>
      <c r="W5" s="5">
        <f t="shared" si="0"/>
        <v>2.3307692307692309E-4</v>
      </c>
      <c r="X5">
        <v>2175.030029</v>
      </c>
      <c r="Y5" s="2">
        <v>6.1000000000000004E-3</v>
      </c>
      <c r="Z5" s="1">
        <v>42572</v>
      </c>
      <c r="AA5" s="4">
        <f t="shared" si="11"/>
        <v>1.8181117728691104E-2</v>
      </c>
      <c r="AB5" s="4">
        <f t="shared" si="12"/>
        <v>2.8096650682086902E-2</v>
      </c>
      <c r="AC5" s="11"/>
      <c r="AD5" s="11" t="s">
        <v>33</v>
      </c>
      <c r="AE5" s="11" t="s">
        <v>34</v>
      </c>
      <c r="AF5" s="2"/>
    </row>
    <row r="6" spans="1:32" x14ac:dyDescent="0.3">
      <c r="A6">
        <v>5</v>
      </c>
      <c r="B6">
        <v>119.578018</v>
      </c>
      <c r="C6" s="4">
        <f t="shared" si="1"/>
        <v>-1.1709478036759346E-2</v>
      </c>
      <c r="D6">
        <v>77.597770999999995</v>
      </c>
      <c r="E6" s="4">
        <f t="shared" si="2"/>
        <v>-1.0520244380977145E-2</v>
      </c>
      <c r="F6">
        <v>71.135695999999996</v>
      </c>
      <c r="G6" s="4">
        <f t="shared" si="3"/>
        <v>-6.2413328984782506E-3</v>
      </c>
      <c r="H6">
        <v>48.002487000000002</v>
      </c>
      <c r="I6" s="4">
        <f t="shared" si="4"/>
        <v>-1.9068724714613232E-2</v>
      </c>
      <c r="J6">
        <v>34.031447999999997</v>
      </c>
      <c r="K6" s="4">
        <f t="shared" si="5"/>
        <v>-3.4748930281817947E-3</v>
      </c>
      <c r="L6">
        <v>791.34002699999996</v>
      </c>
      <c r="M6" s="4">
        <f t="shared" si="6"/>
        <v>4.2224208164969329E-2</v>
      </c>
      <c r="N6">
        <v>123.94000200000001</v>
      </c>
      <c r="O6" s="4">
        <f t="shared" si="7"/>
        <v>2.4297537190082701E-2</v>
      </c>
      <c r="P6">
        <v>54.030017999999998</v>
      </c>
      <c r="Q6" s="4">
        <f t="shared" si="8"/>
        <v>1.944454020472791E-3</v>
      </c>
      <c r="R6">
        <v>38.455275999999998</v>
      </c>
      <c r="S6" s="4">
        <f t="shared" si="9"/>
        <v>4.1753339436766592E-3</v>
      </c>
      <c r="T6">
        <v>147.19738799999999</v>
      </c>
      <c r="U6" s="4">
        <f t="shared" si="10"/>
        <v>-8.9468506673872263E-3</v>
      </c>
      <c r="V6">
        <v>0.24</v>
      </c>
      <c r="W6" s="5">
        <f t="shared" si="0"/>
        <v>1.8461538461538461E-4</v>
      </c>
      <c r="X6">
        <v>2173.6000979999999</v>
      </c>
      <c r="Y6" s="2">
        <v>-6.9999999999999999E-4</v>
      </c>
      <c r="Z6" s="1">
        <v>42579</v>
      </c>
      <c r="AA6" s="4">
        <f t="shared" si="11"/>
        <v>-1.0202934611801953E-2</v>
      </c>
      <c r="AB6" s="4">
        <f t="shared" si="12"/>
        <v>1.273893653036285E-2</v>
      </c>
      <c r="AC6" s="9" t="s">
        <v>35</v>
      </c>
      <c r="AD6" s="9">
        <v>3.2111455467620899E-3</v>
      </c>
      <c r="AE6" s="9">
        <v>1.1069681269138497E-3</v>
      </c>
      <c r="AF6" s="2"/>
    </row>
    <row r="7" spans="1:32" x14ac:dyDescent="0.3">
      <c r="A7">
        <v>6</v>
      </c>
      <c r="B7">
        <v>117.43422700000001</v>
      </c>
      <c r="C7" s="4">
        <f t="shared" si="1"/>
        <v>-1.7927969001794237E-2</v>
      </c>
      <c r="D7">
        <v>76.364784</v>
      </c>
      <c r="E7" s="4">
        <f t="shared" si="2"/>
        <v>-1.5889464144530574E-2</v>
      </c>
      <c r="F7">
        <v>68.719521</v>
      </c>
      <c r="G7" s="4">
        <f t="shared" si="3"/>
        <v>-3.3965718139596125E-2</v>
      </c>
      <c r="H7">
        <v>47.230865000000001</v>
      </c>
      <c r="I7" s="4">
        <f t="shared" si="4"/>
        <v>-1.607462546680135E-2</v>
      </c>
      <c r="J7">
        <v>32.990783999999998</v>
      </c>
      <c r="K7" s="4">
        <f t="shared" si="5"/>
        <v>-3.057948048522648E-2</v>
      </c>
      <c r="L7">
        <v>806.92999299999997</v>
      </c>
      <c r="M7" s="4">
        <f t="shared" si="6"/>
        <v>1.9700717097683226E-2</v>
      </c>
      <c r="N7">
        <v>125.150002</v>
      </c>
      <c r="O7" s="4">
        <f t="shared" si="7"/>
        <v>9.7627882884816618E-3</v>
      </c>
      <c r="P7">
        <v>55.250171999999999</v>
      </c>
      <c r="Q7" s="4">
        <f t="shared" si="8"/>
        <v>2.2582890866332875E-2</v>
      </c>
      <c r="R7">
        <v>38.339801999999999</v>
      </c>
      <c r="S7" s="4">
        <f t="shared" si="9"/>
        <v>-3.0028129300124899E-3</v>
      </c>
      <c r="T7">
        <v>149.83670000000001</v>
      </c>
      <c r="U7" s="4">
        <f t="shared" si="10"/>
        <v>1.7930426863281151E-2</v>
      </c>
      <c r="V7">
        <v>0.25</v>
      </c>
      <c r="W7" s="5">
        <f t="shared" si="0"/>
        <v>1.9230769230769231E-4</v>
      </c>
      <c r="X7">
        <v>2182.8701169999999</v>
      </c>
      <c r="Y7" s="2">
        <v>4.3E-3</v>
      </c>
      <c r="Z7" s="1">
        <v>42586</v>
      </c>
      <c r="AA7" s="4">
        <f t="shared" si="11"/>
        <v>-2.2887451447589753E-2</v>
      </c>
      <c r="AB7" s="4">
        <f t="shared" si="12"/>
        <v>1.3394802037153285E-2</v>
      </c>
      <c r="AC7" s="9" t="s">
        <v>36</v>
      </c>
      <c r="AD7" s="9">
        <v>3.5439192677470208E-4</v>
      </c>
      <c r="AE7" s="9">
        <v>3.3193172198017984E-4</v>
      </c>
      <c r="AF7" s="2"/>
    </row>
    <row r="8" spans="1:32" x14ac:dyDescent="0.3">
      <c r="A8">
        <v>7</v>
      </c>
      <c r="B8">
        <v>118.179901</v>
      </c>
      <c r="C8" s="4">
        <f t="shared" si="1"/>
        <v>6.3497160840509806E-3</v>
      </c>
      <c r="D8">
        <v>75.693871000000001</v>
      </c>
      <c r="E8" s="4">
        <f t="shared" si="2"/>
        <v>-8.7856334406707509E-3</v>
      </c>
      <c r="F8">
        <v>69.257476999999994</v>
      </c>
      <c r="G8" s="4">
        <f t="shared" si="3"/>
        <v>7.8282850661894766E-3</v>
      </c>
      <c r="H8">
        <v>46.970661</v>
      </c>
      <c r="I8" s="4">
        <f t="shared" si="4"/>
        <v>-5.5091940408036489E-3</v>
      </c>
      <c r="J8">
        <v>31.895350000000001</v>
      </c>
      <c r="K8" s="4">
        <f t="shared" si="5"/>
        <v>-3.3204242736395641E-2</v>
      </c>
      <c r="L8">
        <v>807.04998799999998</v>
      </c>
      <c r="M8" s="4">
        <f t="shared" si="6"/>
        <v>1.4870558913531075E-4</v>
      </c>
      <c r="N8">
        <v>124.879997</v>
      </c>
      <c r="O8" s="4">
        <f t="shared" si="7"/>
        <v>-2.1574510242516626E-3</v>
      </c>
      <c r="P8">
        <v>55.231110000000001</v>
      </c>
      <c r="Q8" s="4">
        <f t="shared" si="8"/>
        <v>-3.4501250059453453E-4</v>
      </c>
      <c r="R8">
        <v>38.446396</v>
      </c>
      <c r="S8" s="4">
        <f t="shared" si="9"/>
        <v>2.7802438833669824E-3</v>
      </c>
      <c r="T8">
        <v>148.41622899999999</v>
      </c>
      <c r="U8" s="4">
        <f t="shared" si="10"/>
        <v>-9.4801273653251864E-3</v>
      </c>
      <c r="V8">
        <v>0.26300000000000001</v>
      </c>
      <c r="W8" s="5">
        <f t="shared" si="0"/>
        <v>2.0230769230769231E-4</v>
      </c>
      <c r="X8">
        <v>2184.0500489999999</v>
      </c>
      <c r="Y8" s="2">
        <v>5.0000000000000001E-4</v>
      </c>
      <c r="Z8" s="1">
        <v>42593</v>
      </c>
      <c r="AA8" s="4">
        <f t="shared" si="11"/>
        <v>-6.6642138135259163E-3</v>
      </c>
      <c r="AB8" s="4">
        <f t="shared" si="12"/>
        <v>-1.8107282835338183E-3</v>
      </c>
      <c r="AC8" s="9" t="s">
        <v>37</v>
      </c>
      <c r="AD8" s="9">
        <v>104</v>
      </c>
      <c r="AE8" s="9">
        <v>104</v>
      </c>
      <c r="AF8" s="2"/>
    </row>
    <row r="9" spans="1:32" x14ac:dyDescent="0.3">
      <c r="A9">
        <v>8</v>
      </c>
      <c r="B9">
        <v>116.58601400000001</v>
      </c>
      <c r="C9" s="4">
        <f t="shared" si="1"/>
        <v>-1.3486954943379037E-2</v>
      </c>
      <c r="D9">
        <v>74.780288999999996</v>
      </c>
      <c r="E9" s="4">
        <f t="shared" si="2"/>
        <v>-1.2069431618842762E-2</v>
      </c>
      <c r="F9">
        <v>69.111603000000002</v>
      </c>
      <c r="G9" s="4">
        <f t="shared" si="3"/>
        <v>-2.1062563396583461E-3</v>
      </c>
      <c r="H9">
        <v>47.119736000000003</v>
      </c>
      <c r="I9" s="4">
        <f t="shared" si="4"/>
        <v>3.1737896982118987E-3</v>
      </c>
      <c r="J9">
        <v>31.658369</v>
      </c>
      <c r="K9" s="4">
        <f t="shared" si="5"/>
        <v>-7.4299545231514968E-3</v>
      </c>
      <c r="L9">
        <v>799.65002400000003</v>
      </c>
      <c r="M9" s="4">
        <f t="shared" si="6"/>
        <v>-9.1691519856635633E-3</v>
      </c>
      <c r="N9">
        <v>123.55999799999999</v>
      </c>
      <c r="O9" s="4">
        <f t="shared" si="7"/>
        <v>-1.057013958768761E-2</v>
      </c>
      <c r="P9">
        <v>54.926067000000003</v>
      </c>
      <c r="Q9" s="4">
        <f t="shared" si="8"/>
        <v>-5.5230285974697544E-3</v>
      </c>
      <c r="R9">
        <v>36.429912999999999</v>
      </c>
      <c r="S9" s="4">
        <f t="shared" si="9"/>
        <v>-5.2449207462774948E-2</v>
      </c>
      <c r="T9">
        <v>147.93255600000001</v>
      </c>
      <c r="U9" s="4">
        <f t="shared" si="10"/>
        <v>-3.2588956292642487E-3</v>
      </c>
      <c r="V9">
        <v>0.29299999999999998</v>
      </c>
      <c r="W9" s="5">
        <f t="shared" si="0"/>
        <v>2.2538461538461539E-4</v>
      </c>
      <c r="X9">
        <v>2183.8701169999999</v>
      </c>
      <c r="Y9" s="2">
        <v>-1E-4</v>
      </c>
      <c r="Z9" s="1">
        <v>42600</v>
      </c>
      <c r="AA9" s="4">
        <f t="shared" si="11"/>
        <v>-6.3837615453639484E-3</v>
      </c>
      <c r="AB9" s="4">
        <f t="shared" si="12"/>
        <v>-1.6194084652572025E-2</v>
      </c>
      <c r="AC9" s="9" t="s">
        <v>47</v>
      </c>
      <c r="AD9" s="9">
        <v>0.27658814313084396</v>
      </c>
      <c r="AE9" s="9"/>
      <c r="AF9" s="2"/>
    </row>
    <row r="10" spans="1:32" x14ac:dyDescent="0.3">
      <c r="A10">
        <v>9</v>
      </c>
      <c r="B10">
        <v>113.36097700000001</v>
      </c>
      <c r="C10" s="4">
        <f t="shared" si="1"/>
        <v>-2.7662297469060057E-2</v>
      </c>
      <c r="D10">
        <v>73.195839000000007</v>
      </c>
      <c r="E10" s="4">
        <f t="shared" si="2"/>
        <v>-2.1188070027383685E-2</v>
      </c>
      <c r="F10">
        <v>68.145126000000005</v>
      </c>
      <c r="G10" s="4">
        <f t="shared" si="3"/>
        <v>-1.398429435937114E-2</v>
      </c>
      <c r="H10">
        <v>46.294502000000001</v>
      </c>
      <c r="I10" s="4">
        <f t="shared" si="4"/>
        <v>-1.7513553131961557E-2</v>
      </c>
      <c r="J10">
        <v>31.225453999999999</v>
      </c>
      <c r="K10" s="4">
        <f t="shared" si="5"/>
        <v>-1.3674583172620209E-2</v>
      </c>
      <c r="L10">
        <v>793.21997099999999</v>
      </c>
      <c r="M10" s="4">
        <f t="shared" si="6"/>
        <v>-8.0410839830101014E-3</v>
      </c>
      <c r="N10">
        <v>124.959999</v>
      </c>
      <c r="O10" s="4">
        <f t="shared" si="7"/>
        <v>1.1330535955495914E-2</v>
      </c>
      <c r="P10">
        <v>55.661673999999998</v>
      </c>
      <c r="Q10" s="4">
        <f t="shared" si="8"/>
        <v>1.3392675648886248E-2</v>
      </c>
      <c r="R10">
        <v>36.136772000000001</v>
      </c>
      <c r="S10" s="4">
        <f t="shared" si="9"/>
        <v>-8.0467115032637759E-3</v>
      </c>
      <c r="T10">
        <v>146.34266700000001</v>
      </c>
      <c r="U10" s="4">
        <f t="shared" si="10"/>
        <v>-1.0747390858304371E-2</v>
      </c>
      <c r="V10">
        <v>0.30499999999999999</v>
      </c>
      <c r="W10" s="5">
        <f t="shared" si="0"/>
        <v>2.3461538461538463E-4</v>
      </c>
      <c r="X10">
        <v>2169.040039</v>
      </c>
      <c r="Y10" s="2">
        <v>-6.7999999999999996E-3</v>
      </c>
      <c r="Z10" s="1">
        <v>42607</v>
      </c>
      <c r="AA10" s="4">
        <f t="shared" si="11"/>
        <v>-1.8804559632079332E-2</v>
      </c>
      <c r="AB10" s="4">
        <f t="shared" si="12"/>
        <v>-4.2239494803921742E-4</v>
      </c>
      <c r="AC10" s="9" t="s">
        <v>48</v>
      </c>
      <c r="AD10" s="9">
        <v>0</v>
      </c>
      <c r="AE10" s="9"/>
      <c r="AF10" s="2"/>
    </row>
    <row r="11" spans="1:32" x14ac:dyDescent="0.3">
      <c r="A11">
        <v>10</v>
      </c>
      <c r="B11">
        <v>115.57601200000001</v>
      </c>
      <c r="C11" s="4">
        <f t="shared" si="1"/>
        <v>1.9539660460054082E-2</v>
      </c>
      <c r="D11">
        <v>73.488922000000002</v>
      </c>
      <c r="E11" s="4">
        <f t="shared" si="2"/>
        <v>4.0040937299727613E-3</v>
      </c>
      <c r="F11">
        <v>68.154242999999994</v>
      </c>
      <c r="G11" s="4">
        <f t="shared" si="3"/>
        <v>1.3378799827869071E-4</v>
      </c>
      <c r="H11">
        <v>46.974635999999997</v>
      </c>
      <c r="I11" s="4">
        <f t="shared" si="4"/>
        <v>1.4691463794123876E-2</v>
      </c>
      <c r="J11">
        <v>31.382035999999999</v>
      </c>
      <c r="K11" s="4">
        <f t="shared" si="5"/>
        <v>5.0145627986706047E-3</v>
      </c>
      <c r="L11">
        <v>796.86999500000002</v>
      </c>
      <c r="M11" s="4">
        <f t="shared" si="6"/>
        <v>4.60152811760211E-3</v>
      </c>
      <c r="N11">
        <v>126.510002</v>
      </c>
      <c r="O11" s="4">
        <f t="shared" si="7"/>
        <v>1.2403993377112654E-2</v>
      </c>
      <c r="P11">
        <v>55.316360000000003</v>
      </c>
      <c r="Q11" s="4">
        <f t="shared" si="8"/>
        <v>-6.2038019194319378E-3</v>
      </c>
      <c r="R11">
        <v>36.376613999999996</v>
      </c>
      <c r="S11" s="4">
        <f t="shared" si="9"/>
        <v>6.637062103942098E-3</v>
      </c>
      <c r="T11">
        <v>147.47962999999999</v>
      </c>
      <c r="U11" s="4">
        <f t="shared" si="10"/>
        <v>7.7691832690187351E-3</v>
      </c>
      <c r="V11">
        <v>0.30299999999999999</v>
      </c>
      <c r="W11" s="5">
        <f t="shared" si="0"/>
        <v>2.3307692307692309E-4</v>
      </c>
      <c r="X11">
        <v>2179.9799800000001</v>
      </c>
      <c r="Y11" s="2">
        <v>5.0000000000000001E-3</v>
      </c>
      <c r="Z11" s="1">
        <v>42614</v>
      </c>
      <c r="AA11" s="4">
        <f t="shared" si="11"/>
        <v>8.6767137562200024E-3</v>
      </c>
      <c r="AB11" s="4">
        <f t="shared" si="12"/>
        <v>5.041592989648732E-3</v>
      </c>
      <c r="AC11" s="9" t="s">
        <v>38</v>
      </c>
      <c r="AD11" s="9">
        <v>103</v>
      </c>
      <c r="AE11" s="9"/>
      <c r="AF11" s="2"/>
    </row>
    <row r="12" spans="1:32" x14ac:dyDescent="0.3">
      <c r="A12">
        <v>11</v>
      </c>
      <c r="B12">
        <v>113.445267</v>
      </c>
      <c r="C12" s="4">
        <f t="shared" si="1"/>
        <v>-1.8435875776713982E-2</v>
      </c>
      <c r="D12">
        <v>71.391593999999998</v>
      </c>
      <c r="E12" s="4">
        <f t="shared" si="2"/>
        <v>-2.8539376315793615E-2</v>
      </c>
      <c r="F12">
        <v>66.725960000000001</v>
      </c>
      <c r="G12" s="4">
        <f t="shared" si="3"/>
        <v>-2.095662628077306E-2</v>
      </c>
      <c r="H12">
        <v>46.131270999999998</v>
      </c>
      <c r="I12" s="4">
        <f t="shared" si="4"/>
        <v>-1.7953625015848951E-2</v>
      </c>
      <c r="J12">
        <v>30.764901999999999</v>
      </c>
      <c r="K12" s="4">
        <f t="shared" si="5"/>
        <v>-1.9665199542821251E-2</v>
      </c>
      <c r="L12">
        <v>788.47997999999995</v>
      </c>
      <c r="M12" s="4">
        <f t="shared" si="6"/>
        <v>-1.0528712403081586E-2</v>
      </c>
      <c r="N12">
        <v>127.099998</v>
      </c>
      <c r="O12" s="4">
        <f t="shared" si="7"/>
        <v>4.6636312597639461E-3</v>
      </c>
      <c r="P12">
        <v>53.915954999999997</v>
      </c>
      <c r="Q12" s="4">
        <f t="shared" si="8"/>
        <v>-2.5316289792025475E-2</v>
      </c>
      <c r="R12">
        <v>35.275105000000003</v>
      </c>
      <c r="S12" s="4">
        <f t="shared" si="9"/>
        <v>-3.0280690775672334E-2</v>
      </c>
      <c r="T12">
        <v>143.911652</v>
      </c>
      <c r="U12" s="4">
        <f t="shared" si="10"/>
        <v>-2.4193022453338014E-2</v>
      </c>
      <c r="V12">
        <v>0.33300000000000002</v>
      </c>
      <c r="W12" s="5">
        <f t="shared" si="0"/>
        <v>2.5615384615384617E-4</v>
      </c>
      <c r="X12">
        <v>2127.8100589999999</v>
      </c>
      <c r="Y12" s="2">
        <v>-2.3900000000000001E-2</v>
      </c>
      <c r="Z12" s="1">
        <v>42621</v>
      </c>
      <c r="AA12" s="4">
        <f t="shared" si="11"/>
        <v>-2.1110140586390172E-2</v>
      </c>
      <c r="AB12" s="4">
        <f t="shared" si="12"/>
        <v>-1.7131016832870695E-2</v>
      </c>
      <c r="AC12" s="9" t="s">
        <v>49</v>
      </c>
      <c r="AD12" s="9">
        <v>0.96293565496246258</v>
      </c>
      <c r="AE12" s="9"/>
      <c r="AF12" s="2"/>
    </row>
    <row r="13" spans="1:32" x14ac:dyDescent="0.3">
      <c r="A13">
        <v>12</v>
      </c>
      <c r="B13">
        <v>115.754364</v>
      </c>
      <c r="C13" s="4">
        <f t="shared" si="1"/>
        <v>2.0354282387117957E-2</v>
      </c>
      <c r="D13">
        <v>72.911934000000002</v>
      </c>
      <c r="E13" s="4">
        <f t="shared" si="2"/>
        <v>2.1295784486896379E-2</v>
      </c>
      <c r="F13">
        <v>69.082092000000003</v>
      </c>
      <c r="G13" s="4">
        <f t="shared" si="3"/>
        <v>3.5310574774795329E-2</v>
      </c>
      <c r="H13">
        <v>47.128807000000002</v>
      </c>
      <c r="I13" s="4">
        <f t="shared" si="4"/>
        <v>2.1623856841056988E-2</v>
      </c>
      <c r="J13">
        <v>31.160971</v>
      </c>
      <c r="K13" s="4">
        <f t="shared" si="5"/>
        <v>1.2874053686242871E-2</v>
      </c>
      <c r="L13">
        <v>797.96997099999999</v>
      </c>
      <c r="M13" s="4">
        <f t="shared" si="6"/>
        <v>1.2035804637677715E-2</v>
      </c>
      <c r="N13">
        <v>129.070007</v>
      </c>
      <c r="O13" s="4">
        <f t="shared" si="7"/>
        <v>1.5499677663252241E-2</v>
      </c>
      <c r="P13">
        <v>54.913508999999998</v>
      </c>
      <c r="Q13" s="4">
        <f t="shared" si="8"/>
        <v>1.8502018558328438E-2</v>
      </c>
      <c r="R13">
        <v>35.710377000000001</v>
      </c>
      <c r="S13" s="4">
        <f t="shared" si="9"/>
        <v>1.2339353773716552E-2</v>
      </c>
      <c r="T13">
        <v>142.20161400000001</v>
      </c>
      <c r="U13" s="4">
        <f t="shared" si="10"/>
        <v>-1.1882554165940624E-2</v>
      </c>
      <c r="V13">
        <v>0.27300000000000002</v>
      </c>
      <c r="W13" s="5">
        <f t="shared" si="0"/>
        <v>2.1000000000000001E-4</v>
      </c>
      <c r="X13">
        <v>2139.1599120000001</v>
      </c>
      <c r="Y13" s="2">
        <v>5.3E-3</v>
      </c>
      <c r="Z13" s="1">
        <v>42628</v>
      </c>
      <c r="AA13" s="4">
        <f t="shared" si="11"/>
        <v>2.2291710435221906E-2</v>
      </c>
      <c r="AB13" s="4">
        <f t="shared" si="12"/>
        <v>9.2988600934068646E-3</v>
      </c>
      <c r="AC13" s="9" t="s">
        <v>50</v>
      </c>
      <c r="AD13" s="9">
        <v>0.16891754228926364</v>
      </c>
      <c r="AE13" s="9"/>
      <c r="AF13" s="2"/>
    </row>
    <row r="14" spans="1:32" x14ac:dyDescent="0.3">
      <c r="A14">
        <v>13</v>
      </c>
      <c r="B14">
        <v>118.97393</v>
      </c>
      <c r="C14" s="4">
        <f t="shared" si="1"/>
        <v>2.7813776420558975E-2</v>
      </c>
      <c r="D14">
        <v>75.577079999999995</v>
      </c>
      <c r="E14" s="4">
        <f t="shared" si="2"/>
        <v>3.6552946188479832E-2</v>
      </c>
      <c r="F14">
        <v>70.876784999999998</v>
      </c>
      <c r="G14" s="4">
        <f t="shared" si="3"/>
        <v>2.5979135084675708E-2</v>
      </c>
      <c r="H14">
        <v>48.543483999999999</v>
      </c>
      <c r="I14" s="4">
        <f t="shared" si="4"/>
        <v>3.0017246139924514E-2</v>
      </c>
      <c r="J14">
        <v>32.05444</v>
      </c>
      <c r="K14" s="4">
        <f t="shared" si="5"/>
        <v>2.8672694442031337E-2</v>
      </c>
      <c r="L14">
        <v>814.96002199999998</v>
      </c>
      <c r="M14" s="4">
        <f t="shared" si="6"/>
        <v>2.1291591936358711E-2</v>
      </c>
      <c r="N14">
        <v>127.959999</v>
      </c>
      <c r="O14" s="4">
        <f t="shared" si="7"/>
        <v>-8.6000460199867172E-3</v>
      </c>
      <c r="P14">
        <v>55.086159000000002</v>
      </c>
      <c r="Q14" s="4">
        <f t="shared" si="8"/>
        <v>3.1440351043675687E-3</v>
      </c>
      <c r="R14">
        <v>36.669761999999999</v>
      </c>
      <c r="S14" s="4">
        <f t="shared" si="9"/>
        <v>2.6865720291891555E-2</v>
      </c>
      <c r="T14">
        <v>143.255325</v>
      </c>
      <c r="U14" s="4">
        <f t="shared" si="10"/>
        <v>7.4099791863121373E-3</v>
      </c>
      <c r="V14">
        <v>0.16500000000000001</v>
      </c>
      <c r="W14" s="5">
        <f t="shared" si="0"/>
        <v>1.2692307692307693E-4</v>
      </c>
      <c r="X14">
        <v>2164.6899410000001</v>
      </c>
      <c r="Y14" s="2">
        <v>1.1900000000000001E-2</v>
      </c>
      <c r="Z14" s="1">
        <v>42635</v>
      </c>
      <c r="AA14" s="4">
        <f t="shared" si="11"/>
        <v>2.9807159655134075E-2</v>
      </c>
      <c r="AB14" s="4">
        <f t="shared" si="12"/>
        <v>1.0022256099788653E-2</v>
      </c>
      <c r="AC14" s="9" t="s">
        <v>51</v>
      </c>
      <c r="AD14" s="9">
        <v>1.6597822733802527</v>
      </c>
      <c r="AE14" s="9"/>
      <c r="AF14" s="2"/>
    </row>
    <row r="15" spans="1:32" x14ac:dyDescent="0.3">
      <c r="A15">
        <v>14</v>
      </c>
      <c r="B15">
        <v>114.815712</v>
      </c>
      <c r="C15" s="4">
        <f t="shared" si="1"/>
        <v>-3.4950665242376971E-2</v>
      </c>
      <c r="D15">
        <v>73.305756000000002</v>
      </c>
      <c r="E15" s="4">
        <f t="shared" si="2"/>
        <v>-3.005307958444535E-2</v>
      </c>
      <c r="F15">
        <v>68.354988000000006</v>
      </c>
      <c r="G15" s="4">
        <f t="shared" si="3"/>
        <v>-3.5580013963669381E-2</v>
      </c>
      <c r="H15">
        <v>46.521217</v>
      </c>
      <c r="I15" s="4">
        <f t="shared" si="4"/>
        <v>-4.1658876400383613E-2</v>
      </c>
      <c r="J15">
        <v>30.663574000000001</v>
      </c>
      <c r="K15" s="4">
        <f t="shared" si="5"/>
        <v>-4.3390743996775456E-2</v>
      </c>
      <c r="L15">
        <v>804.05999799999995</v>
      </c>
      <c r="M15" s="4">
        <f t="shared" si="6"/>
        <v>-1.3374918653371724E-2</v>
      </c>
      <c r="N15">
        <v>128.270004</v>
      </c>
      <c r="O15" s="4">
        <f t="shared" si="7"/>
        <v>2.4226711661665757E-3</v>
      </c>
      <c r="P15">
        <v>55.249226</v>
      </c>
      <c r="Q15" s="4">
        <f t="shared" si="8"/>
        <v>2.9602172843453847E-3</v>
      </c>
      <c r="R15">
        <v>36.074589000000003</v>
      </c>
      <c r="S15" s="4">
        <f t="shared" si="9"/>
        <v>-1.6230620749597326E-2</v>
      </c>
      <c r="T15">
        <v>146.83256499999999</v>
      </c>
      <c r="U15" s="4">
        <f t="shared" si="10"/>
        <v>2.4971078736514603E-2</v>
      </c>
      <c r="V15">
        <v>0.26</v>
      </c>
      <c r="W15" s="5">
        <f t="shared" si="0"/>
        <v>2.0000000000000004E-4</v>
      </c>
      <c r="X15">
        <v>2168.2700199999999</v>
      </c>
      <c r="Y15" s="2">
        <v>1.6999999999999999E-3</v>
      </c>
      <c r="Z15" s="1">
        <v>42642</v>
      </c>
      <c r="AA15" s="4">
        <f t="shared" si="11"/>
        <v>-3.7126675837530154E-2</v>
      </c>
      <c r="AB15" s="4">
        <f t="shared" si="12"/>
        <v>1.4968555681150238E-4</v>
      </c>
      <c r="AC15" s="9" t="s">
        <v>52</v>
      </c>
      <c r="AD15" s="9">
        <v>0.33783508457852729</v>
      </c>
      <c r="AE15" s="9"/>
      <c r="AF15" s="2"/>
    </row>
    <row r="16" spans="1:32" ht="15" thickBot="1" x14ac:dyDescent="0.35">
      <c r="A16">
        <v>15</v>
      </c>
      <c r="B16">
        <v>114.271278</v>
      </c>
      <c r="C16" s="4">
        <f t="shared" si="1"/>
        <v>-4.7418074627278333E-3</v>
      </c>
      <c r="D16">
        <v>70.127707999999998</v>
      </c>
      <c r="E16" s="4">
        <f t="shared" si="2"/>
        <v>-4.335332139538952E-2</v>
      </c>
      <c r="F16">
        <v>65.805603000000005</v>
      </c>
      <c r="G16" s="4">
        <f t="shared" si="3"/>
        <v>-3.7296254078780622E-2</v>
      </c>
      <c r="H16">
        <v>44.580565999999997</v>
      </c>
      <c r="I16" s="4">
        <f t="shared" si="4"/>
        <v>-4.1715396224479735E-2</v>
      </c>
      <c r="J16">
        <v>29.641151000000001</v>
      </c>
      <c r="K16" s="4">
        <f t="shared" si="5"/>
        <v>-3.3343243028356701E-2</v>
      </c>
      <c r="L16">
        <v>800.71002199999998</v>
      </c>
      <c r="M16" s="4">
        <f t="shared" si="6"/>
        <v>-4.1663259064405912E-3</v>
      </c>
      <c r="N16">
        <v>128.990005</v>
      </c>
      <c r="O16" s="4">
        <f t="shared" si="7"/>
        <v>5.6131673621838849E-3</v>
      </c>
      <c r="P16">
        <v>55.441059000000003</v>
      </c>
      <c r="Q16" s="4">
        <f t="shared" si="8"/>
        <v>3.4721391391076247E-3</v>
      </c>
      <c r="R16">
        <v>34.528914999999998</v>
      </c>
      <c r="S16" s="4">
        <f t="shared" si="9"/>
        <v>-4.2846614274663124E-2</v>
      </c>
      <c r="T16">
        <v>143.893158</v>
      </c>
      <c r="U16" s="4">
        <f t="shared" si="10"/>
        <v>-2.0018767635095039E-2</v>
      </c>
      <c r="V16">
        <v>0.31</v>
      </c>
      <c r="W16" s="5">
        <f t="shared" si="0"/>
        <v>2.3846153846153847E-4</v>
      </c>
      <c r="X16">
        <v>2153.73999</v>
      </c>
      <c r="Y16" s="2">
        <v>-6.7000000000000002E-3</v>
      </c>
      <c r="Z16" s="1">
        <v>42649</v>
      </c>
      <c r="AA16" s="4">
        <f t="shared" si="11"/>
        <v>-3.2090004437946885E-2</v>
      </c>
      <c r="AB16" s="4">
        <f t="shared" si="12"/>
        <v>-1.158928026298145E-2</v>
      </c>
      <c r="AC16" s="10" t="s">
        <v>53</v>
      </c>
      <c r="AD16" s="10">
        <v>1.9832641447734605</v>
      </c>
      <c r="AE16" s="10"/>
      <c r="AF16" s="2"/>
    </row>
    <row r="17" spans="1:32" x14ac:dyDescent="0.3">
      <c r="A17">
        <v>16</v>
      </c>
      <c r="B17">
        <v>116.420799</v>
      </c>
      <c r="C17" s="4">
        <f t="shared" si="1"/>
        <v>1.8810684868685965E-2</v>
      </c>
      <c r="D17">
        <v>70.713859999999997</v>
      </c>
      <c r="E17" s="4">
        <f t="shared" si="2"/>
        <v>8.3583510243910794E-3</v>
      </c>
      <c r="F17">
        <v>66.983672999999996</v>
      </c>
      <c r="G17" s="4">
        <f t="shared" si="3"/>
        <v>1.7902274978013513E-2</v>
      </c>
      <c r="H17">
        <v>45.850150999999997</v>
      </c>
      <c r="I17" s="4">
        <f t="shared" si="4"/>
        <v>2.8478440583280154E-2</v>
      </c>
      <c r="J17">
        <v>30.120127</v>
      </c>
      <c r="K17" s="4">
        <f t="shared" si="5"/>
        <v>1.6159156572563574E-2</v>
      </c>
      <c r="L17">
        <v>804.59997599999997</v>
      </c>
      <c r="M17" s="4">
        <f t="shared" si="6"/>
        <v>4.8581307753382767E-3</v>
      </c>
      <c r="N17">
        <v>127.879997</v>
      </c>
      <c r="O17" s="4">
        <f t="shared" si="7"/>
        <v>-8.6053799284680505E-3</v>
      </c>
      <c r="P17">
        <v>55.076565000000002</v>
      </c>
      <c r="Q17" s="4">
        <f t="shared" si="8"/>
        <v>-6.5744415163498321E-3</v>
      </c>
      <c r="R17">
        <v>35.264060999999998</v>
      </c>
      <c r="S17" s="4">
        <f t="shared" si="9"/>
        <v>2.129073560521668E-2</v>
      </c>
      <c r="T17">
        <v>142.76544200000001</v>
      </c>
      <c r="U17" s="4">
        <f t="shared" si="10"/>
        <v>-7.8371759691311556E-3</v>
      </c>
      <c r="V17">
        <v>0.28999999999999998</v>
      </c>
      <c r="W17" s="5">
        <f t="shared" si="0"/>
        <v>2.2307692307692306E-4</v>
      </c>
      <c r="X17">
        <v>2132.9799800000001</v>
      </c>
      <c r="Y17" s="2">
        <v>-9.5999999999999992E-3</v>
      </c>
      <c r="Z17" s="1">
        <v>42656</v>
      </c>
      <c r="AA17" s="4">
        <f t="shared" si="11"/>
        <v>1.7941781605386859E-2</v>
      </c>
      <c r="AB17" s="4">
        <f t="shared" si="12"/>
        <v>6.2637379332118397E-4</v>
      </c>
      <c r="AF17" s="2"/>
    </row>
    <row r="18" spans="1:32" x14ac:dyDescent="0.3">
      <c r="A18">
        <v>17</v>
      </c>
      <c r="B18">
        <v>116.12043799999999</v>
      </c>
      <c r="C18" s="4">
        <f t="shared" si="1"/>
        <v>-2.5799599605909715E-3</v>
      </c>
      <c r="D18">
        <v>71.455696000000003</v>
      </c>
      <c r="E18" s="4">
        <f t="shared" si="2"/>
        <v>1.0490673256982526E-2</v>
      </c>
      <c r="F18">
        <v>67.038878999999994</v>
      </c>
      <c r="G18" s="4">
        <f t="shared" si="3"/>
        <v>8.2417098865268732E-4</v>
      </c>
      <c r="H18">
        <v>45.822944999999997</v>
      </c>
      <c r="I18" s="4">
        <f t="shared" si="4"/>
        <v>-5.9336772958500442E-4</v>
      </c>
      <c r="J18">
        <v>29.935904000000001</v>
      </c>
      <c r="K18" s="4">
        <f t="shared" si="5"/>
        <v>-6.1162756717459844E-3</v>
      </c>
      <c r="L18">
        <v>824.05999799999995</v>
      </c>
      <c r="M18" s="4">
        <f t="shared" si="6"/>
        <v>2.4185958961549833E-2</v>
      </c>
      <c r="N18">
        <v>132.070007</v>
      </c>
      <c r="O18" s="4">
        <f t="shared" si="7"/>
        <v>3.276517124097212E-2</v>
      </c>
      <c r="P18">
        <v>57.225150999999997</v>
      </c>
      <c r="Q18" s="4">
        <f t="shared" si="8"/>
        <v>3.9010893290095244E-2</v>
      </c>
      <c r="R18">
        <v>33.708548999999998</v>
      </c>
      <c r="S18" s="4">
        <f t="shared" si="9"/>
        <v>-4.4110404641144428E-2</v>
      </c>
      <c r="T18">
        <v>138.31007399999999</v>
      </c>
      <c r="U18" s="4">
        <f t="shared" si="10"/>
        <v>-3.1207608351046336E-2</v>
      </c>
      <c r="V18">
        <v>0.315</v>
      </c>
      <c r="W18" s="5">
        <f t="shared" si="0"/>
        <v>2.423076923076923E-4</v>
      </c>
      <c r="X18">
        <v>2141.1599120000001</v>
      </c>
      <c r="Y18" s="2">
        <v>3.8E-3</v>
      </c>
      <c r="Z18" s="1">
        <v>42663</v>
      </c>
      <c r="AA18" s="4">
        <f t="shared" si="11"/>
        <v>4.0504817674265065E-4</v>
      </c>
      <c r="AB18" s="4">
        <f t="shared" si="12"/>
        <v>4.1288021000852881E-3</v>
      </c>
      <c r="AC18" t="s">
        <v>54</v>
      </c>
      <c r="AF18" s="2"/>
    </row>
    <row r="19" spans="1:32" ht="15" thickBot="1" x14ac:dyDescent="0.35">
      <c r="A19">
        <v>18</v>
      </c>
      <c r="B19">
        <v>118.01651</v>
      </c>
      <c r="C19" s="4">
        <f t="shared" si="1"/>
        <v>1.6328495075087504E-2</v>
      </c>
      <c r="D19">
        <v>72.096801999999997</v>
      </c>
      <c r="E19" s="4">
        <f t="shared" si="2"/>
        <v>8.9720769076266985E-3</v>
      </c>
      <c r="F19">
        <v>67.637123000000003</v>
      </c>
      <c r="G19" s="4">
        <f t="shared" si="3"/>
        <v>8.9238365695227129E-3</v>
      </c>
      <c r="H19">
        <v>45.977108000000001</v>
      </c>
      <c r="I19" s="4">
        <f t="shared" si="4"/>
        <v>3.3643189018079055E-3</v>
      </c>
      <c r="J19">
        <v>30.608307</v>
      </c>
      <c r="K19" s="4">
        <f t="shared" si="5"/>
        <v>2.2461422912099103E-2</v>
      </c>
      <c r="L19">
        <v>819.55999799999995</v>
      </c>
      <c r="M19" s="4">
        <f t="shared" si="6"/>
        <v>-5.4607674331013942E-3</v>
      </c>
      <c r="N19">
        <v>131.28999300000001</v>
      </c>
      <c r="O19" s="4">
        <f t="shared" si="7"/>
        <v>-5.9060646525141338E-3</v>
      </c>
      <c r="P19">
        <v>57.426578999999997</v>
      </c>
      <c r="Q19" s="4">
        <f t="shared" si="8"/>
        <v>3.5199208124413678E-3</v>
      </c>
      <c r="R19">
        <v>32.827396</v>
      </c>
      <c r="S19" s="4">
        <f t="shared" si="9"/>
        <v>-2.614034202421462E-2</v>
      </c>
      <c r="T19">
        <v>141.06466699999999</v>
      </c>
      <c r="U19" s="4">
        <f t="shared" si="10"/>
        <v>1.9916069164998062E-2</v>
      </c>
      <c r="V19">
        <v>0.27300000000000002</v>
      </c>
      <c r="W19" s="5">
        <f t="shared" si="0"/>
        <v>2.1000000000000001E-4</v>
      </c>
      <c r="X19">
        <v>2126.4099120000001</v>
      </c>
      <c r="Y19" s="2">
        <v>-6.8999999999999999E-3</v>
      </c>
      <c r="Z19" s="1">
        <v>42670</v>
      </c>
      <c r="AA19" s="4">
        <f t="shared" si="11"/>
        <v>1.2010030073228786E-2</v>
      </c>
      <c r="AB19" s="4">
        <f t="shared" si="12"/>
        <v>-2.8142368264781441E-3</v>
      </c>
      <c r="AF19" s="2"/>
    </row>
    <row r="20" spans="1:32" x14ac:dyDescent="0.3">
      <c r="A20">
        <v>19</v>
      </c>
      <c r="B20">
        <v>115.62294</v>
      </c>
      <c r="C20" s="4">
        <f t="shared" si="1"/>
        <v>-2.028165381267415E-2</v>
      </c>
      <c r="D20">
        <v>70.768790999999993</v>
      </c>
      <c r="E20" s="4">
        <f t="shared" si="2"/>
        <v>-1.8419832269398074E-2</v>
      </c>
      <c r="F20">
        <v>67.913223000000002</v>
      </c>
      <c r="G20" s="4">
        <f t="shared" si="3"/>
        <v>4.0820778258117149E-3</v>
      </c>
      <c r="H20">
        <v>45.442070000000001</v>
      </c>
      <c r="I20" s="4">
        <f t="shared" si="4"/>
        <v>-1.1637052073827699E-2</v>
      </c>
      <c r="J20">
        <v>30.110910000000001</v>
      </c>
      <c r="K20" s="4">
        <f t="shared" si="5"/>
        <v>-1.6250392417979844E-2</v>
      </c>
      <c r="L20">
        <v>781.09997599999997</v>
      </c>
      <c r="M20" s="4">
        <f t="shared" si="6"/>
        <v>-4.6927646656566055E-2</v>
      </c>
      <c r="N20">
        <v>120.75</v>
      </c>
      <c r="O20" s="4">
        <f t="shared" si="7"/>
        <v>-8.0280246492206067E-2</v>
      </c>
      <c r="P20">
        <v>56.313923000000003</v>
      </c>
      <c r="Q20" s="4">
        <f t="shared" si="8"/>
        <v>-1.9375279171687975E-2</v>
      </c>
      <c r="R20">
        <v>32.818401000000001</v>
      </c>
      <c r="S20" s="4">
        <f t="shared" si="9"/>
        <v>-2.7400894058117659E-4</v>
      </c>
      <c r="T20">
        <v>140.89823899999999</v>
      </c>
      <c r="U20" s="4">
        <f t="shared" si="10"/>
        <v>-1.1797993327414601E-3</v>
      </c>
      <c r="V20">
        <v>0.35799999999999998</v>
      </c>
      <c r="W20" s="5">
        <f t="shared" si="0"/>
        <v>2.7538461538461538E-4</v>
      </c>
      <c r="X20">
        <v>2085.179932</v>
      </c>
      <c r="Y20" s="2">
        <v>-1.9400000000000001E-2</v>
      </c>
      <c r="Z20" s="1">
        <v>42677</v>
      </c>
      <c r="AA20" s="4">
        <f t="shared" si="11"/>
        <v>-1.2501370549613609E-2</v>
      </c>
      <c r="AB20" s="4">
        <f t="shared" si="12"/>
        <v>-2.9607396118756547E-2</v>
      </c>
      <c r="AC20" s="11"/>
      <c r="AD20" s="11" t="s">
        <v>33</v>
      </c>
      <c r="AE20" s="11" t="s">
        <v>34</v>
      </c>
      <c r="AF20" s="2"/>
    </row>
    <row r="21" spans="1:32" x14ac:dyDescent="0.3">
      <c r="A21">
        <v>20</v>
      </c>
      <c r="B21">
        <v>106.57435599999999</v>
      </c>
      <c r="C21" s="4">
        <f t="shared" si="1"/>
        <v>-7.8259418070497133E-2</v>
      </c>
      <c r="D21">
        <v>68.909599</v>
      </c>
      <c r="E21" s="4">
        <f t="shared" si="2"/>
        <v>-2.6271354557971652E-2</v>
      </c>
      <c r="F21">
        <v>65.124542000000005</v>
      </c>
      <c r="G21" s="4">
        <f t="shared" si="3"/>
        <v>-4.106241578315311E-2</v>
      </c>
      <c r="H21">
        <v>43.329116999999997</v>
      </c>
      <c r="I21" s="4">
        <f t="shared" si="4"/>
        <v>-4.6497727766362858E-2</v>
      </c>
      <c r="J21">
        <v>27.633139</v>
      </c>
      <c r="K21" s="4">
        <f t="shared" si="5"/>
        <v>-8.2288147385781454E-2</v>
      </c>
      <c r="L21">
        <v>771.75</v>
      </c>
      <c r="M21" s="4">
        <f t="shared" si="6"/>
        <v>-1.1970267939170914E-2</v>
      </c>
      <c r="N21">
        <v>119.019997</v>
      </c>
      <c r="O21" s="4">
        <f t="shared" si="7"/>
        <v>-1.4327146997929576E-2</v>
      </c>
      <c r="P21">
        <v>56.611271000000002</v>
      </c>
      <c r="Q21" s="4">
        <f t="shared" si="8"/>
        <v>5.2801862161156749E-3</v>
      </c>
      <c r="R21">
        <v>32.827396</v>
      </c>
      <c r="S21" s="4">
        <f t="shared" si="9"/>
        <v>2.7408404205917143E-4</v>
      </c>
      <c r="T21">
        <v>149.06950399999999</v>
      </c>
      <c r="U21" s="4">
        <f t="shared" si="10"/>
        <v>5.7994088911217732E-2</v>
      </c>
      <c r="V21">
        <v>0.45800000000000002</v>
      </c>
      <c r="W21" s="5">
        <f t="shared" si="0"/>
        <v>3.5230769230769229E-4</v>
      </c>
      <c r="X21">
        <v>2164.4499510000001</v>
      </c>
      <c r="Y21" s="2">
        <v>3.7999999999999999E-2</v>
      </c>
      <c r="Z21" s="1">
        <v>42684</v>
      </c>
      <c r="AA21" s="4">
        <f t="shared" si="11"/>
        <v>-5.4875812712753241E-2</v>
      </c>
      <c r="AB21" s="4">
        <f t="shared" si="12"/>
        <v>7.4501888464584189E-3</v>
      </c>
      <c r="AC21" s="9" t="s">
        <v>35</v>
      </c>
      <c r="AD21" s="9">
        <v>3.2111455467620899E-3</v>
      </c>
      <c r="AE21" s="9">
        <v>1.1069681269138497E-3</v>
      </c>
      <c r="AF21" s="2"/>
    </row>
    <row r="22" spans="1:32" x14ac:dyDescent="0.3">
      <c r="A22">
        <v>21</v>
      </c>
      <c r="B22">
        <v>107.090614</v>
      </c>
      <c r="C22" s="4">
        <f t="shared" si="1"/>
        <v>4.8441109041278902E-3</v>
      </c>
      <c r="D22">
        <v>67.407578000000001</v>
      </c>
      <c r="E22" s="4">
        <f t="shared" si="2"/>
        <v>-2.1796977805660995E-2</v>
      </c>
      <c r="F22">
        <v>65.483490000000003</v>
      </c>
      <c r="G22" s="4">
        <f t="shared" si="3"/>
        <v>5.5117163050451548E-3</v>
      </c>
      <c r="H22">
        <v>42.739669999999997</v>
      </c>
      <c r="I22" s="4">
        <f t="shared" si="4"/>
        <v>-1.3603946740940967E-2</v>
      </c>
      <c r="J22">
        <v>29.519358</v>
      </c>
      <c r="K22" s="4">
        <f t="shared" si="5"/>
        <v>6.8259309953892705E-2</v>
      </c>
      <c r="L22">
        <v>775.96997099999999</v>
      </c>
      <c r="M22" s="4">
        <f t="shared" si="6"/>
        <v>5.4680544217686903E-3</v>
      </c>
      <c r="N22">
        <v>117.019997</v>
      </c>
      <c r="O22" s="4">
        <f t="shared" si="7"/>
        <v>-1.6803898928009552E-2</v>
      </c>
      <c r="P22">
        <v>57.886989999999997</v>
      </c>
      <c r="Q22" s="4">
        <f t="shared" si="8"/>
        <v>2.2534717512348295E-2</v>
      </c>
      <c r="R22">
        <v>33.771495999999999</v>
      </c>
      <c r="S22" s="4">
        <f t="shared" si="9"/>
        <v>2.8759515375511319E-2</v>
      </c>
      <c r="T22">
        <v>149.601044</v>
      </c>
      <c r="U22" s="4">
        <f t="shared" si="10"/>
        <v>3.565719249995001E-3</v>
      </c>
      <c r="V22">
        <v>0.41799999999999998</v>
      </c>
      <c r="W22" s="5">
        <f t="shared" si="0"/>
        <v>3.2153846153846154E-4</v>
      </c>
      <c r="X22">
        <v>2181.8999020000001</v>
      </c>
      <c r="Y22" s="2">
        <v>8.0999999999999996E-3</v>
      </c>
      <c r="Z22" s="1">
        <v>42691</v>
      </c>
      <c r="AA22" s="4">
        <f t="shared" si="11"/>
        <v>8.6428425232927594E-3</v>
      </c>
      <c r="AB22" s="4">
        <f t="shared" si="12"/>
        <v>8.7048215263227507E-3</v>
      </c>
      <c r="AC22" s="9" t="s">
        <v>55</v>
      </c>
      <c r="AD22" s="9">
        <v>3.3500000000000001E-4</v>
      </c>
      <c r="AE22" s="9">
        <v>3.4499999999999998E-4</v>
      </c>
      <c r="AF22" s="2"/>
    </row>
    <row r="23" spans="1:32" x14ac:dyDescent="0.3">
      <c r="A23">
        <v>22</v>
      </c>
      <c r="B23">
        <v>107.719528</v>
      </c>
      <c r="C23" s="4">
        <f t="shared" si="1"/>
        <v>5.8727275576176512E-3</v>
      </c>
      <c r="D23">
        <v>68.869979999999998</v>
      </c>
      <c r="E23" s="4">
        <f t="shared" si="2"/>
        <v>2.169491982043914E-2</v>
      </c>
      <c r="F23">
        <v>68.060478000000003</v>
      </c>
      <c r="G23" s="4">
        <f t="shared" si="3"/>
        <v>3.9353247665938389E-2</v>
      </c>
      <c r="H23">
        <v>43.835994999999997</v>
      </c>
      <c r="I23" s="4">
        <f t="shared" si="4"/>
        <v>2.5651227536384821E-2</v>
      </c>
      <c r="J23">
        <v>30.634868999999998</v>
      </c>
      <c r="K23" s="4">
        <f t="shared" si="5"/>
        <v>3.7789134845005706E-2</v>
      </c>
      <c r="L23">
        <v>780.22997999999995</v>
      </c>
      <c r="M23" s="4">
        <f t="shared" si="6"/>
        <v>5.489914763724753E-3</v>
      </c>
      <c r="N23">
        <v>120.379997</v>
      </c>
      <c r="O23" s="4">
        <f t="shared" si="7"/>
        <v>2.871304124200242E-2</v>
      </c>
      <c r="P23">
        <v>58.451866000000003</v>
      </c>
      <c r="Q23" s="4">
        <f t="shared" si="8"/>
        <v>9.7582548341173941E-3</v>
      </c>
      <c r="R23">
        <v>35.255062000000002</v>
      </c>
      <c r="S23" s="4">
        <f t="shared" si="9"/>
        <v>4.3929531578938738E-2</v>
      </c>
      <c r="T23">
        <v>152.166077</v>
      </c>
      <c r="U23" s="4">
        <f t="shared" si="10"/>
        <v>1.7145822859364536E-2</v>
      </c>
      <c r="V23">
        <v>0.48</v>
      </c>
      <c r="W23" s="5">
        <f t="shared" si="0"/>
        <v>3.6923076923076921E-4</v>
      </c>
      <c r="X23">
        <v>2213.3500979999999</v>
      </c>
      <c r="Y23" s="2">
        <v>1.44E-2</v>
      </c>
      <c r="Z23" s="1">
        <v>42698</v>
      </c>
      <c r="AA23" s="4">
        <f t="shared" si="11"/>
        <v>2.6072251485077143E-2</v>
      </c>
      <c r="AB23" s="4">
        <f t="shared" si="12"/>
        <v>2.1007313055629567E-2</v>
      </c>
      <c r="AC23" s="9" t="s">
        <v>37</v>
      </c>
      <c r="AD23" s="9">
        <v>104</v>
      </c>
      <c r="AE23" s="9">
        <v>104</v>
      </c>
      <c r="AF23" s="2"/>
    </row>
    <row r="24" spans="1:32" x14ac:dyDescent="0.3">
      <c r="A24">
        <v>23</v>
      </c>
      <c r="B24">
        <v>109.047752</v>
      </c>
      <c r="C24" s="4">
        <f t="shared" si="1"/>
        <v>1.2330391941561478E-2</v>
      </c>
      <c r="D24">
        <v>68.008514000000005</v>
      </c>
      <c r="E24" s="4">
        <f t="shared" si="2"/>
        <v>-1.2508585017739122E-2</v>
      </c>
      <c r="F24">
        <v>67.904021999999998</v>
      </c>
      <c r="G24" s="4">
        <f t="shared" si="3"/>
        <v>-2.2987790359040041E-3</v>
      </c>
      <c r="H24">
        <v>42.900185</v>
      </c>
      <c r="I24" s="4">
        <f t="shared" si="4"/>
        <v>-2.1347981265167962E-2</v>
      </c>
      <c r="J24">
        <v>31.039196</v>
      </c>
      <c r="K24" s="4">
        <f t="shared" si="5"/>
        <v>1.3198261105670213E-2</v>
      </c>
      <c r="L24">
        <v>764.46002199999998</v>
      </c>
      <c r="M24" s="4">
        <f t="shared" si="6"/>
        <v>-2.0211935460362564E-2</v>
      </c>
      <c r="N24">
        <v>115.400002</v>
      </c>
      <c r="O24" s="4">
        <f t="shared" si="7"/>
        <v>-4.1368957668274427E-2</v>
      </c>
      <c r="P24">
        <v>57.215812999999997</v>
      </c>
      <c r="Q24" s="4">
        <f t="shared" si="8"/>
        <v>-2.114651053227292E-2</v>
      </c>
      <c r="R24">
        <v>34.715580000000003</v>
      </c>
      <c r="S24" s="4">
        <f t="shared" si="9"/>
        <v>-1.5302256453271859E-2</v>
      </c>
      <c r="T24">
        <v>149.25593599999999</v>
      </c>
      <c r="U24" s="4">
        <f t="shared" si="10"/>
        <v>-1.9124768525116211E-2</v>
      </c>
      <c r="V24">
        <v>0.45500000000000002</v>
      </c>
      <c r="W24" s="5">
        <f t="shared" si="0"/>
        <v>3.5E-4</v>
      </c>
      <c r="X24">
        <v>2191.9499510000001</v>
      </c>
      <c r="Y24" s="2">
        <v>-9.7000000000000003E-3</v>
      </c>
      <c r="Z24" s="1">
        <v>42705</v>
      </c>
      <c r="AA24" s="4">
        <f t="shared" si="11"/>
        <v>-2.1253384543158801E-3</v>
      </c>
      <c r="AB24" s="4">
        <f t="shared" si="12"/>
        <v>-2.3430885727859601E-2</v>
      </c>
      <c r="AC24" s="9" t="s">
        <v>48</v>
      </c>
      <c r="AD24" s="9">
        <v>0</v>
      </c>
      <c r="AE24" s="9"/>
      <c r="AF24" s="2"/>
    </row>
    <row r="25" spans="1:32" x14ac:dyDescent="0.3">
      <c r="A25">
        <v>24</v>
      </c>
      <c r="B25">
        <v>111.030266</v>
      </c>
      <c r="C25" s="4">
        <f t="shared" si="1"/>
        <v>1.8180237223046972E-2</v>
      </c>
      <c r="D25">
        <v>70.231635999999995</v>
      </c>
      <c r="E25" s="4">
        <f t="shared" si="2"/>
        <v>3.2688877748453513E-2</v>
      </c>
      <c r="F25">
        <v>69.231026</v>
      </c>
      <c r="G25" s="4">
        <f t="shared" si="3"/>
        <v>1.9542347579941617E-2</v>
      </c>
      <c r="H25">
        <v>43.982787999999999</v>
      </c>
      <c r="I25" s="4">
        <f t="shared" si="4"/>
        <v>2.523539234154815E-2</v>
      </c>
      <c r="J25">
        <v>32.816360000000003</v>
      </c>
      <c r="K25" s="4">
        <f t="shared" si="5"/>
        <v>5.7255477880290541E-2</v>
      </c>
      <c r="L25">
        <v>809.45001200000002</v>
      </c>
      <c r="M25" s="4">
        <f t="shared" si="6"/>
        <v>5.8851985329848991E-2</v>
      </c>
      <c r="N25">
        <v>119.68</v>
      </c>
      <c r="O25" s="4">
        <f t="shared" si="7"/>
        <v>3.7088370241102821E-2</v>
      </c>
      <c r="P25">
        <v>59.84243</v>
      </c>
      <c r="Q25" s="4">
        <f t="shared" si="8"/>
        <v>4.5907186532506375E-2</v>
      </c>
      <c r="R25">
        <v>36.307048999999999</v>
      </c>
      <c r="S25" s="4">
        <f t="shared" si="9"/>
        <v>4.5843076797218898E-2</v>
      </c>
      <c r="T25">
        <v>155.31869499999999</v>
      </c>
      <c r="U25" s="4">
        <f t="shared" si="10"/>
        <v>4.0619885295550322E-2</v>
      </c>
      <c r="V25">
        <v>0.52</v>
      </c>
      <c r="W25" s="5">
        <f t="shared" si="0"/>
        <v>4.0000000000000007E-4</v>
      </c>
      <c r="X25">
        <v>2259.530029</v>
      </c>
      <c r="Y25" s="2">
        <v>3.0800000000000001E-2</v>
      </c>
      <c r="Z25" s="1">
        <v>42712</v>
      </c>
      <c r="AA25" s="4">
        <f t="shared" si="11"/>
        <v>3.0580466554656158E-2</v>
      </c>
      <c r="AB25" s="4">
        <f t="shared" si="12"/>
        <v>4.566210083924549E-2</v>
      </c>
      <c r="AC25" s="9" t="s">
        <v>56</v>
      </c>
      <c r="AD25" s="9">
        <v>0.82289527590867739</v>
      </c>
      <c r="AE25" s="9"/>
      <c r="AF25" s="2"/>
    </row>
    <row r="26" spans="1:32" x14ac:dyDescent="0.3">
      <c r="A26">
        <v>25</v>
      </c>
      <c r="B26">
        <v>113.327309</v>
      </c>
      <c r="C26" s="4">
        <f t="shared" si="1"/>
        <v>2.0688440033098741E-2</v>
      </c>
      <c r="D26">
        <v>70.944862000000001</v>
      </c>
      <c r="E26" s="4">
        <f t="shared" si="2"/>
        <v>1.0155337973331647E-2</v>
      </c>
      <c r="F26">
        <v>70.475753999999995</v>
      </c>
      <c r="G26" s="4">
        <f t="shared" si="3"/>
        <v>1.797933776107832E-2</v>
      </c>
      <c r="H26">
        <v>44.881889000000001</v>
      </c>
      <c r="I26" s="4">
        <f t="shared" si="4"/>
        <v>2.0442110218206307E-2</v>
      </c>
      <c r="J26">
        <v>33.587409999999998</v>
      </c>
      <c r="K26" s="4">
        <f t="shared" si="5"/>
        <v>2.3495902653432474E-2</v>
      </c>
      <c r="L26">
        <v>809.84002699999996</v>
      </c>
      <c r="M26" s="4">
        <f t="shared" si="6"/>
        <v>4.8182715945150728E-4</v>
      </c>
      <c r="N26">
        <v>119.870003</v>
      </c>
      <c r="O26" s="4">
        <f t="shared" si="7"/>
        <v>1.5875919117646236E-3</v>
      </c>
      <c r="P26">
        <v>60.161095000000003</v>
      </c>
      <c r="Q26" s="4">
        <f t="shared" si="8"/>
        <v>5.3250678490162056E-3</v>
      </c>
      <c r="R26">
        <v>37.466929999999998</v>
      </c>
      <c r="S26" s="4">
        <f t="shared" si="9"/>
        <v>3.1946441034081251E-2</v>
      </c>
      <c r="T26">
        <v>155.51458700000001</v>
      </c>
      <c r="U26" s="4">
        <f t="shared" si="10"/>
        <v>1.2612261518165269E-3</v>
      </c>
      <c r="V26">
        <v>0.48499999999999999</v>
      </c>
      <c r="W26" s="5">
        <f t="shared" si="0"/>
        <v>3.7307692307692308E-4</v>
      </c>
      <c r="X26">
        <v>2258.070068</v>
      </c>
      <c r="Y26" s="2">
        <v>-5.9999999999999995E-4</v>
      </c>
      <c r="Z26" s="1">
        <v>42719</v>
      </c>
      <c r="AA26" s="4">
        <f t="shared" si="11"/>
        <v>1.85522257278295E-2</v>
      </c>
      <c r="AB26" s="4">
        <f t="shared" si="12"/>
        <v>8.1204308212260226E-3</v>
      </c>
      <c r="AC26" s="9" t="s">
        <v>57</v>
      </c>
      <c r="AD26" s="9">
        <v>0.20528377469451287</v>
      </c>
      <c r="AE26" s="9"/>
      <c r="AF26" s="2"/>
    </row>
    <row r="27" spans="1:32" x14ac:dyDescent="0.3">
      <c r="A27">
        <v>26</v>
      </c>
      <c r="B27">
        <v>113.641846</v>
      </c>
      <c r="C27" s="4">
        <f t="shared" si="1"/>
        <v>2.7754740033578439E-3</v>
      </c>
      <c r="D27">
        <v>71.898972000000001</v>
      </c>
      <c r="E27" s="4">
        <f t="shared" si="2"/>
        <v>1.3448613093362561E-2</v>
      </c>
      <c r="F27">
        <v>71.293189999999996</v>
      </c>
      <c r="G27" s="4">
        <f t="shared" si="3"/>
        <v>1.1598825888404128E-2</v>
      </c>
      <c r="H27">
        <v>45.258052999999997</v>
      </c>
      <c r="I27" s="4">
        <f t="shared" si="4"/>
        <v>8.3811980373641511E-3</v>
      </c>
      <c r="J27">
        <v>33.192478000000001</v>
      </c>
      <c r="K27" s="4">
        <f t="shared" si="5"/>
        <v>-1.1758334447341942E-2</v>
      </c>
      <c r="L27">
        <v>807.79998799999998</v>
      </c>
      <c r="M27" s="4">
        <f t="shared" si="6"/>
        <v>-2.5190641756214142E-3</v>
      </c>
      <c r="N27">
        <v>117.269997</v>
      </c>
      <c r="O27" s="4">
        <f t="shared" si="7"/>
        <v>-2.1690213856088696E-2</v>
      </c>
      <c r="P27">
        <v>61.068832</v>
      </c>
      <c r="Q27" s="4">
        <f t="shared" si="8"/>
        <v>1.5088438799194019E-2</v>
      </c>
      <c r="R27">
        <v>38.420017000000001</v>
      </c>
      <c r="S27" s="4">
        <f t="shared" si="9"/>
        <v>2.5438086333734941E-2</v>
      </c>
      <c r="T27">
        <v>155.49594099999999</v>
      </c>
      <c r="U27" s="4">
        <f t="shared" si="10"/>
        <v>-1.1989872049763503E-4</v>
      </c>
      <c r="V27">
        <v>0.5</v>
      </c>
      <c r="W27" s="5">
        <f t="shared" si="0"/>
        <v>3.8461538461538462E-4</v>
      </c>
      <c r="X27">
        <v>2263.790039</v>
      </c>
      <c r="Y27" s="2">
        <v>2.5000000000000001E-3</v>
      </c>
      <c r="Z27" s="1">
        <v>42726</v>
      </c>
      <c r="AA27" s="4">
        <f t="shared" si="11"/>
        <v>4.889155315029349E-3</v>
      </c>
      <c r="AB27" s="4">
        <f t="shared" si="12"/>
        <v>3.2394696761442435E-3</v>
      </c>
      <c r="AC27" s="9" t="s">
        <v>58</v>
      </c>
      <c r="AD27" s="9">
        <v>1.6448536269514715</v>
      </c>
      <c r="AE27" s="9"/>
      <c r="AF27" s="2"/>
    </row>
    <row r="28" spans="1:32" x14ac:dyDescent="0.3">
      <c r="A28">
        <v>27</v>
      </c>
      <c r="B28">
        <v>113.861069</v>
      </c>
      <c r="C28" s="4">
        <f t="shared" si="1"/>
        <v>1.929069332435866E-3</v>
      </c>
      <c r="D28">
        <v>71.898972000000001</v>
      </c>
      <c r="E28" s="4">
        <f t="shared" si="2"/>
        <v>0</v>
      </c>
      <c r="F28">
        <v>71.144561999999993</v>
      </c>
      <c r="G28" s="4">
        <f t="shared" si="3"/>
        <v>-2.0847432973612515E-3</v>
      </c>
      <c r="H28">
        <v>45.129604</v>
      </c>
      <c r="I28" s="4">
        <f t="shared" si="4"/>
        <v>-2.8381468376466896E-3</v>
      </c>
      <c r="J28">
        <v>33.371136</v>
      </c>
      <c r="K28" s="4">
        <f t="shared" si="5"/>
        <v>5.3824845496620848E-3</v>
      </c>
      <c r="L28">
        <v>792.45001200000002</v>
      </c>
      <c r="M28" s="4">
        <f t="shared" si="6"/>
        <v>-1.9002198846281699E-2</v>
      </c>
      <c r="N28">
        <v>115.050003</v>
      </c>
      <c r="O28" s="4">
        <f t="shared" si="7"/>
        <v>-1.8930622126646764E-2</v>
      </c>
      <c r="P28">
        <v>60.006588000000001</v>
      </c>
      <c r="Q28" s="4">
        <f t="shared" si="8"/>
        <v>-1.7394208554701026E-2</v>
      </c>
      <c r="R28">
        <v>38.240189000000001</v>
      </c>
      <c r="S28" s="4">
        <f t="shared" si="9"/>
        <v>-4.680580958618538E-3</v>
      </c>
      <c r="T28">
        <v>154.82435599999999</v>
      </c>
      <c r="U28" s="4">
        <f t="shared" si="10"/>
        <v>-4.3189873361388466E-3</v>
      </c>
      <c r="V28">
        <v>0.48</v>
      </c>
      <c r="W28" s="5">
        <f t="shared" si="0"/>
        <v>3.6923076923076921E-4</v>
      </c>
      <c r="X28">
        <v>2238.830078</v>
      </c>
      <c r="Y28" s="2">
        <v>-1.0999999999999999E-2</v>
      </c>
      <c r="Z28" s="1">
        <v>42733</v>
      </c>
      <c r="AA28" s="4">
        <f t="shared" si="11"/>
        <v>4.7773274941800202E-4</v>
      </c>
      <c r="AB28" s="4">
        <f t="shared" si="12"/>
        <v>-1.2865319564477376E-2</v>
      </c>
      <c r="AC28" s="9" t="s">
        <v>59</v>
      </c>
      <c r="AD28" s="9">
        <v>0.41056754938902573</v>
      </c>
      <c r="AE28" s="9"/>
      <c r="AF28" s="2"/>
    </row>
    <row r="29" spans="1:32" ht="15" thickBot="1" x14ac:dyDescent="0.35">
      <c r="A29">
        <v>28</v>
      </c>
      <c r="B29">
        <v>113.08902</v>
      </c>
      <c r="C29" s="4">
        <f t="shared" si="1"/>
        <v>-6.7806231469686581E-3</v>
      </c>
      <c r="D29">
        <v>71.778548999999998</v>
      </c>
      <c r="E29" s="4">
        <f t="shared" si="2"/>
        <v>-1.6748918190374459E-3</v>
      </c>
      <c r="F29">
        <v>71.432533000000006</v>
      </c>
      <c r="G29" s="4">
        <f t="shared" si="3"/>
        <v>4.0476881423489978E-3</v>
      </c>
      <c r="H29">
        <v>44.964458</v>
      </c>
      <c r="I29" s="4">
        <f t="shared" si="4"/>
        <v>-3.6593717950638345E-3</v>
      </c>
      <c r="J29">
        <v>33.925907000000002</v>
      </c>
      <c r="K29" s="4">
        <f t="shared" si="5"/>
        <v>1.6624276740234506E-2</v>
      </c>
      <c r="L29">
        <v>825.21002199999998</v>
      </c>
      <c r="M29" s="4">
        <f t="shared" si="6"/>
        <v>4.1340159636466714E-2</v>
      </c>
      <c r="N29">
        <v>123.410004</v>
      </c>
      <c r="O29" s="4">
        <f t="shared" si="7"/>
        <v>7.2664065901849623E-2</v>
      </c>
      <c r="P29">
        <v>60.682560000000002</v>
      </c>
      <c r="Q29" s="4">
        <f t="shared" si="8"/>
        <v>1.1264963107050873E-2</v>
      </c>
      <c r="R29">
        <v>37.152237</v>
      </c>
      <c r="S29" s="4">
        <f t="shared" si="9"/>
        <v>-2.84504869994236E-2</v>
      </c>
      <c r="T29">
        <v>158.12623600000001</v>
      </c>
      <c r="U29" s="4">
        <f t="shared" si="10"/>
        <v>2.1326618661988889E-2</v>
      </c>
      <c r="V29">
        <v>0.503</v>
      </c>
      <c r="W29" s="5">
        <f t="shared" si="0"/>
        <v>3.8692307692307691E-4</v>
      </c>
      <c r="X29">
        <v>2276.9799800000001</v>
      </c>
      <c r="Y29" s="2">
        <v>1.7000000000000001E-2</v>
      </c>
      <c r="Z29" s="1">
        <v>42740</v>
      </c>
      <c r="AA29" s="4">
        <f t="shared" si="11"/>
        <v>1.7114156243027128E-3</v>
      </c>
      <c r="AB29" s="4">
        <f t="shared" si="12"/>
        <v>2.3629064061586501E-2</v>
      </c>
      <c r="AC29" s="10" t="s">
        <v>60</v>
      </c>
      <c r="AD29" s="10">
        <v>1.9599639845400536</v>
      </c>
      <c r="AE29" s="10"/>
      <c r="AF29" s="2"/>
    </row>
    <row r="30" spans="1:32" x14ac:dyDescent="0.3">
      <c r="A30">
        <v>29</v>
      </c>
      <c r="B30">
        <v>113.470291</v>
      </c>
      <c r="C30" s="4">
        <f t="shared" si="1"/>
        <v>3.3714236802122621E-3</v>
      </c>
      <c r="D30">
        <v>71.519180000000006</v>
      </c>
      <c r="E30" s="4">
        <f t="shared" si="2"/>
        <v>-3.6134611748698405E-3</v>
      </c>
      <c r="F30">
        <v>69.862679</v>
      </c>
      <c r="G30" s="4">
        <f t="shared" si="3"/>
        <v>-2.1976737126205594E-2</v>
      </c>
      <c r="H30">
        <v>44.771805000000001</v>
      </c>
      <c r="I30" s="4">
        <f t="shared" si="4"/>
        <v>-4.2845618199156311E-3</v>
      </c>
      <c r="J30">
        <v>33.324120000000001</v>
      </c>
      <c r="K30" s="4">
        <f t="shared" si="5"/>
        <v>-1.773827299591435E-2</v>
      </c>
      <c r="L30">
        <v>830.94000200000005</v>
      </c>
      <c r="M30" s="4">
        <f t="shared" si="6"/>
        <v>6.9436626401031144E-3</v>
      </c>
      <c r="N30">
        <v>128.33999600000001</v>
      </c>
      <c r="O30" s="4">
        <f t="shared" si="7"/>
        <v>3.9948074225814083E-2</v>
      </c>
      <c r="P30">
        <v>60.547370999999998</v>
      </c>
      <c r="Q30" s="4">
        <f t="shared" si="8"/>
        <v>-2.2278064735568835E-3</v>
      </c>
      <c r="R30">
        <v>37.25658</v>
      </c>
      <c r="S30" s="4">
        <f t="shared" si="9"/>
        <v>2.8085253655116401E-3</v>
      </c>
      <c r="T30">
        <v>156.08355700000001</v>
      </c>
      <c r="U30" s="4">
        <f t="shared" si="10"/>
        <v>-1.2918027088180311E-2</v>
      </c>
      <c r="V30">
        <v>0.51300000000000001</v>
      </c>
      <c r="W30" s="5">
        <f t="shared" si="0"/>
        <v>3.9461538461538464E-4</v>
      </c>
      <c r="X30">
        <v>2274.639893</v>
      </c>
      <c r="Y30" s="2">
        <v>-1E-3</v>
      </c>
      <c r="Z30" s="1">
        <v>42747</v>
      </c>
      <c r="AA30" s="4">
        <f t="shared" si="11"/>
        <v>-8.8483218873386324E-3</v>
      </c>
      <c r="AB30" s="4">
        <f t="shared" si="12"/>
        <v>6.9108857339383297E-3</v>
      </c>
      <c r="AF30" s="2"/>
    </row>
    <row r="31" spans="1:32" x14ac:dyDescent="0.3">
      <c r="A31">
        <v>30</v>
      </c>
      <c r="B31">
        <v>113.670441</v>
      </c>
      <c r="C31" s="4">
        <f t="shared" si="1"/>
        <v>1.7638978294326716E-3</v>
      </c>
      <c r="D31">
        <v>71.630341000000001</v>
      </c>
      <c r="E31" s="4">
        <f t="shared" si="2"/>
        <v>1.5542823617384263E-3</v>
      </c>
      <c r="F31">
        <v>70.401436000000004</v>
      </c>
      <c r="G31" s="4">
        <f t="shared" si="3"/>
        <v>7.7116567488058098E-3</v>
      </c>
      <c r="H31">
        <v>45.010342000000001</v>
      </c>
      <c r="I31" s="4">
        <f t="shared" si="4"/>
        <v>5.3278396973273894E-3</v>
      </c>
      <c r="J31">
        <v>33.662627999999998</v>
      </c>
      <c r="K31" s="4">
        <f t="shared" si="5"/>
        <v>1.0158047684379884E-2</v>
      </c>
      <c r="L31">
        <v>828.169983</v>
      </c>
      <c r="M31" s="4">
        <f t="shared" si="6"/>
        <v>-3.3335968822452325E-3</v>
      </c>
      <c r="N31">
        <v>127.040001</v>
      </c>
      <c r="O31" s="4">
        <f t="shared" si="7"/>
        <v>-1.0129305286872611E-2</v>
      </c>
      <c r="P31">
        <v>60.585999000000001</v>
      </c>
      <c r="Q31" s="4">
        <f t="shared" si="8"/>
        <v>6.379798059275402E-4</v>
      </c>
      <c r="R31">
        <v>37.702281999999997</v>
      </c>
      <c r="S31" s="4">
        <f t="shared" si="9"/>
        <v>1.1963041159440753E-2</v>
      </c>
      <c r="T31">
        <v>159.07762099999999</v>
      </c>
      <c r="U31" s="4">
        <f t="shared" si="10"/>
        <v>1.9182443413946416E-2</v>
      </c>
      <c r="V31">
        <v>0.48</v>
      </c>
      <c r="W31" s="5">
        <f t="shared" si="0"/>
        <v>3.6923076923076921E-4</v>
      </c>
      <c r="X31">
        <v>2271.3100589999999</v>
      </c>
      <c r="Y31" s="2">
        <v>-1.5E-3</v>
      </c>
      <c r="Z31" s="1">
        <v>42754</v>
      </c>
      <c r="AA31" s="4">
        <f t="shared" si="11"/>
        <v>5.3031448643368374E-3</v>
      </c>
      <c r="AB31" s="4">
        <f t="shared" si="12"/>
        <v>3.664112442039374E-3</v>
      </c>
      <c r="AC31" t="s">
        <v>67</v>
      </c>
      <c r="AF31" s="2"/>
    </row>
    <row r="32" spans="1:32" x14ac:dyDescent="0.3">
      <c r="A32">
        <v>31</v>
      </c>
      <c r="B32">
        <v>115.681549</v>
      </c>
      <c r="C32" s="4">
        <f t="shared" si="1"/>
        <v>1.7692444775506831E-2</v>
      </c>
      <c r="D32">
        <v>71.269088999999994</v>
      </c>
      <c r="E32" s="4">
        <f t="shared" si="2"/>
        <v>-5.0432818685032851E-3</v>
      </c>
      <c r="F32">
        <v>70.150642000000005</v>
      </c>
      <c r="G32" s="4">
        <f t="shared" si="3"/>
        <v>-3.5623421090444671E-3</v>
      </c>
      <c r="H32">
        <v>44.478214000000001</v>
      </c>
      <c r="I32" s="4">
        <f t="shared" si="4"/>
        <v>-1.1822349628003274E-2</v>
      </c>
      <c r="J32">
        <v>32.985615000000003</v>
      </c>
      <c r="K32" s="4">
        <f t="shared" si="5"/>
        <v>-2.0111709638356078E-2</v>
      </c>
      <c r="L32">
        <v>845.03002900000001</v>
      </c>
      <c r="M32" s="4">
        <f t="shared" si="6"/>
        <v>2.0358194991474367E-2</v>
      </c>
      <c r="N32">
        <v>132.179993</v>
      </c>
      <c r="O32" s="4">
        <f t="shared" si="7"/>
        <v>4.0459634442225736E-2</v>
      </c>
      <c r="P32">
        <v>63.521628999999997</v>
      </c>
      <c r="Q32" s="4">
        <f t="shared" si="8"/>
        <v>4.845393405166095E-2</v>
      </c>
      <c r="R32">
        <v>38.211646999999999</v>
      </c>
      <c r="S32" s="4">
        <f t="shared" si="9"/>
        <v>1.3510190178939369E-2</v>
      </c>
      <c r="T32">
        <v>165.37356600000001</v>
      </c>
      <c r="U32" s="4">
        <f t="shared" si="10"/>
        <v>3.9577817171404753E-2</v>
      </c>
      <c r="V32">
        <v>0.498</v>
      </c>
      <c r="W32" s="5">
        <f t="shared" si="0"/>
        <v>3.830769230769231E-4</v>
      </c>
      <c r="X32">
        <v>2294.6899410000001</v>
      </c>
      <c r="Y32" s="2">
        <v>1.03E-2</v>
      </c>
      <c r="Z32" s="1">
        <v>42761</v>
      </c>
      <c r="AA32" s="4">
        <f t="shared" si="11"/>
        <v>-4.5694476936800543E-3</v>
      </c>
      <c r="AB32" s="4">
        <f t="shared" si="12"/>
        <v>3.2471954167141034E-2</v>
      </c>
      <c r="AC32" t="s">
        <v>66</v>
      </c>
      <c r="AF32" s="2"/>
    </row>
    <row r="33" spans="1:32" x14ac:dyDescent="0.3">
      <c r="A33">
        <v>32</v>
      </c>
      <c r="B33">
        <v>118.388443</v>
      </c>
      <c r="C33" s="4">
        <f t="shared" si="1"/>
        <v>2.339953106955709E-2</v>
      </c>
      <c r="D33">
        <v>71.926758000000007</v>
      </c>
      <c r="E33" s="4">
        <f t="shared" si="2"/>
        <v>9.2279697864527596E-3</v>
      </c>
      <c r="F33">
        <v>66.602233999999996</v>
      </c>
      <c r="G33" s="4">
        <f t="shared" si="3"/>
        <v>-5.058268746849115E-2</v>
      </c>
      <c r="H33">
        <v>44.799320000000002</v>
      </c>
      <c r="I33" s="4">
        <f t="shared" si="4"/>
        <v>7.2193995918990884E-3</v>
      </c>
      <c r="J33">
        <v>33.643818000000003</v>
      </c>
      <c r="K33" s="4">
        <f t="shared" si="5"/>
        <v>1.9954243690772484E-2</v>
      </c>
      <c r="L33">
        <v>820.13000499999998</v>
      </c>
      <c r="M33" s="4">
        <f t="shared" si="6"/>
        <v>-2.9466436866706934E-2</v>
      </c>
      <c r="N33">
        <v>130.979996</v>
      </c>
      <c r="O33" s="4">
        <f t="shared" si="7"/>
        <v>-9.0785070627140696E-3</v>
      </c>
      <c r="P33">
        <v>61.493729000000002</v>
      </c>
      <c r="Q33" s="4">
        <f t="shared" si="8"/>
        <v>-3.1924559113557925E-2</v>
      </c>
      <c r="R33">
        <v>37.520358999999999</v>
      </c>
      <c r="S33" s="4">
        <f t="shared" si="9"/>
        <v>-1.8091028633233218E-2</v>
      </c>
      <c r="T33">
        <v>163.993134</v>
      </c>
      <c r="U33" s="4">
        <f t="shared" si="10"/>
        <v>-8.3473558283190981E-3</v>
      </c>
      <c r="V33">
        <v>0.48799999999999999</v>
      </c>
      <c r="W33" s="5">
        <f t="shared" si="0"/>
        <v>3.7538461538461537E-4</v>
      </c>
      <c r="X33">
        <v>2297.419922</v>
      </c>
      <c r="Y33" s="2">
        <v>1.1999999999999999E-3</v>
      </c>
      <c r="Z33" s="1">
        <v>42768</v>
      </c>
      <c r="AA33" s="4">
        <f t="shared" si="11"/>
        <v>1.8436913340380548E-3</v>
      </c>
      <c r="AB33" s="4">
        <f t="shared" si="12"/>
        <v>-1.9381577500906251E-2</v>
      </c>
      <c r="AC33" t="s">
        <v>68</v>
      </c>
      <c r="AF33" s="2"/>
    </row>
    <row r="34" spans="1:32" x14ac:dyDescent="0.3">
      <c r="A34">
        <v>33</v>
      </c>
      <c r="B34">
        <v>119.589386</v>
      </c>
      <c r="C34" s="4">
        <f t="shared" si="1"/>
        <v>1.0144089824713797E-2</v>
      </c>
      <c r="D34">
        <v>72.343581999999998</v>
      </c>
      <c r="E34" s="4">
        <f t="shared" si="2"/>
        <v>5.7951173053009172E-3</v>
      </c>
      <c r="F34">
        <v>68.153510999999995</v>
      </c>
      <c r="G34" s="4">
        <f t="shared" si="3"/>
        <v>2.3291666162429312E-2</v>
      </c>
      <c r="H34">
        <v>45.001162999999998</v>
      </c>
      <c r="I34" s="4">
        <f t="shared" si="4"/>
        <v>4.505492494082425E-3</v>
      </c>
      <c r="J34">
        <v>32.929195</v>
      </c>
      <c r="K34" s="4">
        <f t="shared" si="5"/>
        <v>-2.12408413337631E-2</v>
      </c>
      <c r="L34">
        <v>834.84997599999997</v>
      </c>
      <c r="M34" s="4">
        <f t="shared" si="6"/>
        <v>1.7948338568590703E-2</v>
      </c>
      <c r="N34">
        <v>134.19000199999999</v>
      </c>
      <c r="O34" s="4">
        <f t="shared" si="7"/>
        <v>2.4507604962821901E-2</v>
      </c>
      <c r="P34">
        <v>61.802742000000002</v>
      </c>
      <c r="Q34" s="4">
        <f t="shared" si="8"/>
        <v>5.0251140242283925E-3</v>
      </c>
      <c r="R34">
        <v>37.638607</v>
      </c>
      <c r="S34" s="4">
        <f t="shared" si="9"/>
        <v>3.1515689921837167E-3</v>
      </c>
      <c r="T34">
        <v>166.66073600000001</v>
      </c>
      <c r="U34" s="4">
        <f t="shared" si="10"/>
        <v>1.6266546866529282E-2</v>
      </c>
      <c r="V34">
        <v>0.52300000000000002</v>
      </c>
      <c r="W34" s="5">
        <f t="shared" si="0"/>
        <v>4.0230769230769232E-4</v>
      </c>
      <c r="X34">
        <v>2316.1000979999999</v>
      </c>
      <c r="Y34" s="2">
        <v>8.0999999999999996E-3</v>
      </c>
      <c r="Z34" s="1">
        <v>42775</v>
      </c>
      <c r="AA34" s="4">
        <f t="shared" si="11"/>
        <v>4.4991048905526701E-3</v>
      </c>
      <c r="AB34" s="4">
        <f t="shared" si="12"/>
        <v>1.3379834682870802E-2</v>
      </c>
      <c r="AC34" t="s">
        <v>69</v>
      </c>
      <c r="AF34" s="2"/>
    </row>
    <row r="35" spans="1:32" x14ac:dyDescent="0.3">
      <c r="A35">
        <v>34</v>
      </c>
      <c r="B35">
        <v>120.91422300000001</v>
      </c>
      <c r="C35" s="4">
        <f t="shared" si="1"/>
        <v>1.1078215586791307E-2</v>
      </c>
      <c r="D35">
        <v>72.584434999999999</v>
      </c>
      <c r="E35" s="4">
        <f t="shared" si="2"/>
        <v>3.3292932605963762E-3</v>
      </c>
      <c r="F35">
        <v>68.525063000000003</v>
      </c>
      <c r="G35" s="4">
        <f t="shared" si="3"/>
        <v>5.4516927235048586E-3</v>
      </c>
      <c r="H35">
        <v>43.854346999999997</v>
      </c>
      <c r="I35" s="4">
        <f t="shared" si="4"/>
        <v>-2.5484141376524008E-2</v>
      </c>
      <c r="J35">
        <v>33.455756999999998</v>
      </c>
      <c r="K35" s="4">
        <f t="shared" si="5"/>
        <v>1.5990734058333293E-2</v>
      </c>
      <c r="L35">
        <v>846.54998799999998</v>
      </c>
      <c r="M35" s="4">
        <f t="shared" si="6"/>
        <v>1.4014508398332895E-2</v>
      </c>
      <c r="N35">
        <v>133.529999</v>
      </c>
      <c r="O35" s="4">
        <f t="shared" si="7"/>
        <v>-4.9184215676514337E-3</v>
      </c>
      <c r="P35">
        <v>62.401454999999999</v>
      </c>
      <c r="Q35" s="4">
        <f t="shared" si="8"/>
        <v>9.687482798093271E-3</v>
      </c>
      <c r="R35">
        <v>37.729565000000001</v>
      </c>
      <c r="S35" s="4">
        <f t="shared" si="9"/>
        <v>2.4166144087107298E-3</v>
      </c>
      <c r="T35">
        <v>169.849335</v>
      </c>
      <c r="U35" s="4">
        <f t="shared" si="10"/>
        <v>1.9132274802866476E-2</v>
      </c>
      <c r="V35">
        <v>0.50800000000000001</v>
      </c>
      <c r="W35" s="5">
        <f t="shared" si="0"/>
        <v>3.9076923076923078E-4</v>
      </c>
      <c r="X35">
        <v>2351.1599120000001</v>
      </c>
      <c r="Y35" s="2">
        <v>1.5100000000000001E-2</v>
      </c>
      <c r="Z35" s="1">
        <v>42782</v>
      </c>
      <c r="AA35" s="4">
        <f t="shared" si="11"/>
        <v>2.073158850540365E-3</v>
      </c>
      <c r="AB35" s="4">
        <f t="shared" si="12"/>
        <v>8.0664917680703871E-3</v>
      </c>
      <c r="AF35" s="2"/>
    </row>
    <row r="36" spans="1:32" x14ac:dyDescent="0.3">
      <c r="A36">
        <v>35</v>
      </c>
      <c r="B36">
        <v>124.822075</v>
      </c>
      <c r="C36" s="4">
        <f t="shared" si="1"/>
        <v>3.2319208634372078E-2</v>
      </c>
      <c r="D36">
        <v>76.760063000000002</v>
      </c>
      <c r="E36" s="4">
        <f t="shared" si="2"/>
        <v>5.7527870816932079E-2</v>
      </c>
      <c r="F36">
        <v>71.525413999999998</v>
      </c>
      <c r="G36" s="4">
        <f t="shared" si="3"/>
        <v>4.3784724429950468E-2</v>
      </c>
      <c r="H36">
        <v>46.874378</v>
      </c>
      <c r="I36" s="4">
        <f t="shared" si="4"/>
        <v>6.8865031783508335E-2</v>
      </c>
      <c r="J36">
        <v>35.290267999999998</v>
      </c>
      <c r="K36" s="4">
        <f t="shared" si="5"/>
        <v>5.4833940837147974E-2</v>
      </c>
      <c r="L36">
        <v>847.80999799999995</v>
      </c>
      <c r="M36" s="4">
        <f t="shared" si="6"/>
        <v>1.4884059037987556E-3</v>
      </c>
      <c r="N36">
        <v>135.44000199999999</v>
      </c>
      <c r="O36" s="4">
        <f t="shared" si="7"/>
        <v>1.4303924318908959E-2</v>
      </c>
      <c r="P36">
        <v>62.779758000000001</v>
      </c>
      <c r="Q36" s="4">
        <f t="shared" si="8"/>
        <v>6.0624067179203198E-3</v>
      </c>
      <c r="R36">
        <v>38.530006</v>
      </c>
      <c r="S36" s="4">
        <f t="shared" si="9"/>
        <v>2.1215219417451522E-2</v>
      </c>
      <c r="T36">
        <v>170.488617</v>
      </c>
      <c r="U36" s="4">
        <f t="shared" si="10"/>
        <v>3.7638180920755949E-3</v>
      </c>
      <c r="V36">
        <v>0.498</v>
      </c>
      <c r="W36" s="5">
        <f t="shared" si="0"/>
        <v>3.830769230769231E-4</v>
      </c>
      <c r="X36">
        <v>2367.3400879999999</v>
      </c>
      <c r="Y36" s="2">
        <v>6.8999999999999999E-3</v>
      </c>
      <c r="Z36" s="1">
        <v>42789</v>
      </c>
      <c r="AA36" s="4">
        <f t="shared" si="11"/>
        <v>5.1466155300382191E-2</v>
      </c>
      <c r="AB36" s="4">
        <f t="shared" si="12"/>
        <v>9.3667548900310312E-3</v>
      </c>
      <c r="AF36" s="2"/>
    </row>
    <row r="37" spans="1:32" x14ac:dyDescent="0.3">
      <c r="A37">
        <v>36</v>
      </c>
      <c r="B37">
        <v>125.625114</v>
      </c>
      <c r="C37" s="4">
        <f t="shared" si="1"/>
        <v>6.4334694003444362E-3</v>
      </c>
      <c r="D37">
        <v>76.713234</v>
      </c>
      <c r="E37" s="4">
        <f t="shared" si="2"/>
        <v>-6.1006984843150081E-4</v>
      </c>
      <c r="F37">
        <v>71.116698999999997</v>
      </c>
      <c r="G37" s="4">
        <f t="shared" si="3"/>
        <v>-5.7142626255892882E-3</v>
      </c>
      <c r="H37">
        <v>46.753715999999997</v>
      </c>
      <c r="I37" s="4">
        <f t="shared" si="4"/>
        <v>-2.5741568240116794E-3</v>
      </c>
      <c r="J37">
        <v>34.473976</v>
      </c>
      <c r="K37" s="4">
        <f t="shared" si="5"/>
        <v>-2.3130796286386864E-2</v>
      </c>
      <c r="L37">
        <v>849.080017</v>
      </c>
      <c r="M37" s="4">
        <f t="shared" si="6"/>
        <v>1.497999555320233E-3</v>
      </c>
      <c r="N37">
        <v>137.16999799999999</v>
      </c>
      <c r="O37" s="4">
        <f t="shared" si="7"/>
        <v>1.2773153975588394E-2</v>
      </c>
      <c r="P37">
        <v>62.420296</v>
      </c>
      <c r="Q37" s="4">
        <f t="shared" si="8"/>
        <v>-5.7257627530198606E-3</v>
      </c>
      <c r="R37">
        <v>38.211646999999999</v>
      </c>
      <c r="S37" s="4">
        <f t="shared" si="9"/>
        <v>-8.2626252381066568E-3</v>
      </c>
      <c r="T37">
        <v>169.26646400000001</v>
      </c>
      <c r="U37" s="4">
        <f t="shared" si="10"/>
        <v>-7.1685313747368341E-3</v>
      </c>
      <c r="V37">
        <v>0.68300000000000005</v>
      </c>
      <c r="W37" s="5">
        <f t="shared" si="0"/>
        <v>5.2538461538461549E-4</v>
      </c>
      <c r="X37">
        <v>2383.1201169999999</v>
      </c>
      <c r="Y37" s="2">
        <v>6.7000000000000002E-3</v>
      </c>
      <c r="Z37" s="1">
        <v>42796</v>
      </c>
      <c r="AA37" s="4">
        <f t="shared" si="11"/>
        <v>-5.1191632368149803E-3</v>
      </c>
      <c r="AB37" s="4">
        <f t="shared" si="12"/>
        <v>-1.377153166990945E-3</v>
      </c>
      <c r="AF37" s="2"/>
    </row>
    <row r="38" spans="1:32" x14ac:dyDescent="0.3">
      <c r="A38">
        <v>37</v>
      </c>
      <c r="B38">
        <v>124.914383</v>
      </c>
      <c r="C38" s="4">
        <f t="shared" si="1"/>
        <v>-5.6575550649848212E-3</v>
      </c>
      <c r="D38">
        <v>75.523803999999998</v>
      </c>
      <c r="E38" s="4">
        <f t="shared" si="2"/>
        <v>-1.5504886679656884E-2</v>
      </c>
      <c r="F38">
        <v>70.980209000000002</v>
      </c>
      <c r="G38" s="4">
        <f t="shared" si="3"/>
        <v>-1.9192398117352846E-3</v>
      </c>
      <c r="H38">
        <v>46.066845000000001</v>
      </c>
      <c r="I38" s="4">
        <f t="shared" si="4"/>
        <v>-1.4691260048719903E-2</v>
      </c>
      <c r="J38">
        <v>34.141765999999997</v>
      </c>
      <c r="K38" s="4">
        <f t="shared" si="5"/>
        <v>-9.6365443893098798E-3</v>
      </c>
      <c r="L38">
        <v>861.40997300000004</v>
      </c>
      <c r="M38" s="4">
        <f t="shared" si="6"/>
        <v>1.4521547737708728E-2</v>
      </c>
      <c r="N38">
        <v>138.78999300000001</v>
      </c>
      <c r="O38" s="4">
        <f t="shared" si="7"/>
        <v>1.1810126293068964E-2</v>
      </c>
      <c r="P38">
        <v>63.080928999999998</v>
      </c>
      <c r="Q38" s="4">
        <f t="shared" si="8"/>
        <v>1.0583624915844634E-2</v>
      </c>
      <c r="R38">
        <v>38.520904999999999</v>
      </c>
      <c r="S38" s="4">
        <f t="shared" si="9"/>
        <v>8.0932915558442117E-3</v>
      </c>
      <c r="T38">
        <v>167.179428</v>
      </c>
      <c r="U38" s="4">
        <f t="shared" si="10"/>
        <v>-1.2329884790409586E-2</v>
      </c>
      <c r="V38">
        <v>0.72499999999999998</v>
      </c>
      <c r="W38" s="5">
        <f t="shared" si="0"/>
        <v>5.5769230769230765E-4</v>
      </c>
      <c r="X38">
        <v>2372.6000979999999</v>
      </c>
      <c r="Y38" s="2">
        <v>-4.4000000000000003E-3</v>
      </c>
      <c r="Z38" s="1">
        <v>42803</v>
      </c>
      <c r="AA38" s="4">
        <f t="shared" si="11"/>
        <v>-9.4818971988813536E-3</v>
      </c>
      <c r="AB38" s="4">
        <f t="shared" si="12"/>
        <v>6.5357411424113911E-3</v>
      </c>
      <c r="AF38" s="2"/>
    </row>
    <row r="39" spans="1:32" x14ac:dyDescent="0.3">
      <c r="A39">
        <v>38</v>
      </c>
      <c r="B39">
        <v>125.07764400000001</v>
      </c>
      <c r="C39" s="4">
        <f t="shared" si="1"/>
        <v>1.3069831998450143E-3</v>
      </c>
      <c r="D39">
        <v>76.647666999999998</v>
      </c>
      <c r="E39" s="4">
        <f t="shared" si="2"/>
        <v>1.4880910924455025E-2</v>
      </c>
      <c r="F39">
        <v>72.340346999999994</v>
      </c>
      <c r="G39" s="4">
        <f t="shared" si="3"/>
        <v>1.9162214639294625E-2</v>
      </c>
      <c r="H39">
        <v>47.032173</v>
      </c>
      <c r="I39" s="4">
        <f t="shared" si="4"/>
        <v>2.0954940586879772E-2</v>
      </c>
      <c r="J39">
        <v>34.179729000000002</v>
      </c>
      <c r="K39" s="4">
        <f t="shared" si="5"/>
        <v>1.1119225642869457E-3</v>
      </c>
      <c r="L39">
        <v>872.36999500000002</v>
      </c>
      <c r="M39" s="4">
        <f t="shared" si="6"/>
        <v>1.2723351648495461E-2</v>
      </c>
      <c r="N39">
        <v>139.83999600000001</v>
      </c>
      <c r="O39" s="4">
        <f t="shared" si="7"/>
        <v>7.5654085521857737E-3</v>
      </c>
      <c r="P39">
        <v>63.022644</v>
      </c>
      <c r="Q39" s="4">
        <f t="shared" si="8"/>
        <v>-9.2397180770749149E-4</v>
      </c>
      <c r="R39">
        <v>38.757401000000002</v>
      </c>
      <c r="S39" s="4">
        <f t="shared" si="9"/>
        <v>6.1394196216314877E-3</v>
      </c>
      <c r="T39">
        <v>165.12998999999999</v>
      </c>
      <c r="U39" s="4">
        <f t="shared" si="10"/>
        <v>-1.2258912621713296E-2</v>
      </c>
      <c r="V39">
        <v>0.70799999999999996</v>
      </c>
      <c r="W39" s="5">
        <f t="shared" si="0"/>
        <v>5.446153846153846E-4</v>
      </c>
      <c r="X39">
        <v>2378.25</v>
      </c>
      <c r="Y39" s="2">
        <v>2.3999999999999998E-3</v>
      </c>
      <c r="Z39" s="1">
        <v>42810</v>
      </c>
      <c r="AA39" s="4">
        <f t="shared" si="11"/>
        <v>1.148339438295228E-2</v>
      </c>
      <c r="AB39" s="4">
        <f t="shared" si="12"/>
        <v>2.6490590785783873E-3</v>
      </c>
      <c r="AF39" s="2"/>
    </row>
    <row r="40" spans="1:32" x14ac:dyDescent="0.3">
      <c r="A40">
        <v>39</v>
      </c>
      <c r="B40">
        <v>127.545998</v>
      </c>
      <c r="C40" s="4">
        <f t="shared" si="1"/>
        <v>1.9734573829996275E-2</v>
      </c>
      <c r="D40">
        <v>77.724709000000004</v>
      </c>
      <c r="E40" s="4">
        <f t="shared" si="2"/>
        <v>1.4051856268502026E-2</v>
      </c>
      <c r="F40">
        <v>73.409698000000006</v>
      </c>
      <c r="G40" s="4">
        <f t="shared" si="3"/>
        <v>1.4782221047405423E-2</v>
      </c>
      <c r="H40">
        <v>46.800120999999997</v>
      </c>
      <c r="I40" s="4">
        <f t="shared" si="4"/>
        <v>-4.9338991842882325E-3</v>
      </c>
      <c r="J40">
        <v>34.284137999999999</v>
      </c>
      <c r="K40" s="4">
        <f t="shared" si="5"/>
        <v>3.0547053196354149E-3</v>
      </c>
      <c r="L40">
        <v>835.14001499999995</v>
      </c>
      <c r="M40" s="4">
        <f t="shared" si="6"/>
        <v>-4.2676823152314025E-2</v>
      </c>
      <c r="N40">
        <v>140.33999600000001</v>
      </c>
      <c r="O40" s="4">
        <f t="shared" si="7"/>
        <v>3.575514976416332E-3</v>
      </c>
      <c r="P40">
        <v>63.129513000000003</v>
      </c>
      <c r="Q40" s="4">
        <f t="shared" si="8"/>
        <v>1.6957238417354119E-3</v>
      </c>
      <c r="R40">
        <v>37.911484000000002</v>
      </c>
      <c r="S40" s="4">
        <f t="shared" si="9"/>
        <v>-2.1825947513869674E-2</v>
      </c>
      <c r="T40">
        <v>163.419006</v>
      </c>
      <c r="U40" s="4">
        <f t="shared" si="10"/>
        <v>-1.0361437071485296E-2</v>
      </c>
      <c r="V40">
        <v>0.748</v>
      </c>
      <c r="W40" s="5">
        <f t="shared" si="0"/>
        <v>5.7538461538461541E-4</v>
      </c>
      <c r="X40">
        <v>2343.9799800000001</v>
      </c>
      <c r="Y40" s="2">
        <v>-1.44E-2</v>
      </c>
      <c r="Z40" s="1">
        <v>42817</v>
      </c>
      <c r="AA40" s="4">
        <f t="shared" si="11"/>
        <v>9.3378914562501809E-3</v>
      </c>
      <c r="AB40" s="4">
        <f t="shared" si="12"/>
        <v>-1.3918593783903451E-2</v>
      </c>
      <c r="AF40" s="2"/>
    </row>
    <row r="41" spans="1:32" x14ac:dyDescent="0.3">
      <c r="A41">
        <v>40</v>
      </c>
      <c r="B41">
        <v>123.291245</v>
      </c>
      <c r="C41" s="4">
        <f t="shared" si="1"/>
        <v>-3.3358577036654603E-2</v>
      </c>
      <c r="D41">
        <v>76.806899999999999</v>
      </c>
      <c r="E41" s="4">
        <f t="shared" si="2"/>
        <v>-1.180845849162337E-2</v>
      </c>
      <c r="F41">
        <v>72.762450999999999</v>
      </c>
      <c r="G41" s="4">
        <f t="shared" si="3"/>
        <v>-8.8169140812976391E-3</v>
      </c>
      <c r="H41">
        <v>46.206077999999998</v>
      </c>
      <c r="I41" s="4">
        <f t="shared" si="4"/>
        <v>-1.2693193677853936E-2</v>
      </c>
      <c r="J41">
        <v>34.151252999999997</v>
      </c>
      <c r="K41" s="4">
        <f t="shared" si="5"/>
        <v>-3.8759906986724213E-3</v>
      </c>
      <c r="L41">
        <v>847.79998799999998</v>
      </c>
      <c r="M41" s="4">
        <f t="shared" si="6"/>
        <v>1.5159102393147857E-2</v>
      </c>
      <c r="N41">
        <v>142.050003</v>
      </c>
      <c r="O41" s="4">
        <f t="shared" si="7"/>
        <v>1.2184744539966997E-2</v>
      </c>
      <c r="P41">
        <v>63.984439999999999</v>
      </c>
      <c r="Q41" s="4">
        <f t="shared" si="8"/>
        <v>1.3542429829927509E-2</v>
      </c>
      <c r="R41">
        <v>37.793236</v>
      </c>
      <c r="S41" s="4">
        <f t="shared" si="9"/>
        <v>-3.1190549016757358E-3</v>
      </c>
      <c r="T41">
        <v>163.71043399999999</v>
      </c>
      <c r="U41" s="4">
        <f t="shared" si="10"/>
        <v>1.7833176637972958E-3</v>
      </c>
      <c r="V41">
        <v>0.73799999999999999</v>
      </c>
      <c r="W41" s="5">
        <f t="shared" si="0"/>
        <v>5.6769230769230768E-4</v>
      </c>
      <c r="X41">
        <v>2362.719971</v>
      </c>
      <c r="Y41" s="2">
        <v>8.0000000000000002E-3</v>
      </c>
      <c r="Z41" s="1">
        <v>42824</v>
      </c>
      <c r="AA41" s="4">
        <f t="shared" si="11"/>
        <v>-1.4110626797220395E-2</v>
      </c>
      <c r="AB41" s="4">
        <f t="shared" si="12"/>
        <v>7.9101079050327844E-3</v>
      </c>
      <c r="AF41" s="2"/>
    </row>
    <row r="42" spans="1:32" x14ac:dyDescent="0.3">
      <c r="A42">
        <v>41</v>
      </c>
      <c r="B42">
        <v>123.829086</v>
      </c>
      <c r="C42" s="4">
        <f t="shared" si="1"/>
        <v>4.3623616583643079E-3</v>
      </c>
      <c r="D42">
        <v>77.041038999999998</v>
      </c>
      <c r="E42" s="4">
        <f t="shared" si="2"/>
        <v>3.0484110151561771E-3</v>
      </c>
      <c r="F42">
        <v>72.781211999999996</v>
      </c>
      <c r="G42" s="4">
        <f t="shared" si="3"/>
        <v>2.5783903293743923E-4</v>
      </c>
      <c r="H42">
        <v>46.122532</v>
      </c>
      <c r="I42" s="4">
        <f t="shared" si="4"/>
        <v>-1.808117105286416E-3</v>
      </c>
      <c r="J42">
        <v>34.141765999999997</v>
      </c>
      <c r="K42" s="4">
        <f t="shared" si="5"/>
        <v>-2.7779361419037903E-4</v>
      </c>
      <c r="L42">
        <v>842.09997599999997</v>
      </c>
      <c r="M42" s="4">
        <f t="shared" si="6"/>
        <v>-6.7232980427926305E-3</v>
      </c>
      <c r="N42">
        <v>140.779999</v>
      </c>
      <c r="O42" s="4">
        <f t="shared" si="7"/>
        <v>-8.9405418738357934E-3</v>
      </c>
      <c r="P42">
        <v>63.809586000000003</v>
      </c>
      <c r="Q42" s="4">
        <f t="shared" si="8"/>
        <v>-2.7327581518256047E-3</v>
      </c>
      <c r="R42">
        <v>36.920043999999997</v>
      </c>
      <c r="S42" s="4">
        <f t="shared" si="9"/>
        <v>-2.3104451812488432E-2</v>
      </c>
      <c r="T42">
        <v>161.83021500000001</v>
      </c>
      <c r="U42" s="4">
        <f t="shared" si="10"/>
        <v>-1.1485028498549961E-2</v>
      </c>
      <c r="V42">
        <v>0.79800000000000004</v>
      </c>
      <c r="W42" s="5">
        <f t="shared" si="0"/>
        <v>6.1384615384615395E-4</v>
      </c>
      <c r="X42">
        <v>2355.540039</v>
      </c>
      <c r="Y42" s="2">
        <v>-3.0000000000000001E-3</v>
      </c>
      <c r="Z42" s="1">
        <v>42831</v>
      </c>
      <c r="AA42" s="4">
        <f t="shared" si="11"/>
        <v>1.1165401973962257E-3</v>
      </c>
      <c r="AB42" s="4">
        <f t="shared" si="12"/>
        <v>-1.0597215675898483E-2</v>
      </c>
      <c r="AF42" s="2"/>
    </row>
    <row r="43" spans="1:32" x14ac:dyDescent="0.3">
      <c r="A43">
        <v>42</v>
      </c>
      <c r="B43">
        <v>125.596298</v>
      </c>
      <c r="C43" s="4">
        <f t="shared" si="1"/>
        <v>1.4271380473566611E-2</v>
      </c>
      <c r="D43">
        <v>77.350082</v>
      </c>
      <c r="E43" s="4">
        <f t="shared" si="2"/>
        <v>4.011407478551823E-3</v>
      </c>
      <c r="F43">
        <v>72.724930000000001</v>
      </c>
      <c r="G43" s="4">
        <f t="shared" si="3"/>
        <v>-7.7330396751287887E-4</v>
      </c>
      <c r="H43">
        <v>45.871918000000001</v>
      </c>
      <c r="I43" s="4">
        <f t="shared" si="4"/>
        <v>-5.4336565910995255E-3</v>
      </c>
      <c r="J43">
        <v>34.141765999999997</v>
      </c>
      <c r="K43" s="4">
        <f t="shared" si="5"/>
        <v>0</v>
      </c>
      <c r="L43">
        <v>840.17999299999997</v>
      </c>
      <c r="M43" s="4">
        <f t="shared" si="6"/>
        <v>-2.2799941274431316E-3</v>
      </c>
      <c r="N43">
        <v>139.38999899999999</v>
      </c>
      <c r="O43" s="4">
        <f t="shared" si="7"/>
        <v>-9.8735616555872732E-3</v>
      </c>
      <c r="P43">
        <v>63.100357000000002</v>
      </c>
      <c r="Q43" s="4">
        <f t="shared" si="8"/>
        <v>-1.1114772003065503E-2</v>
      </c>
      <c r="R43">
        <v>37.075718000000002</v>
      </c>
      <c r="S43" s="4">
        <f t="shared" si="9"/>
        <v>4.2165171850825738E-3</v>
      </c>
      <c r="T43">
        <v>159.37652600000001</v>
      </c>
      <c r="U43" s="4">
        <f t="shared" si="10"/>
        <v>-1.5162119138258557E-2</v>
      </c>
      <c r="V43">
        <v>0.79</v>
      </c>
      <c r="W43" s="5">
        <f t="shared" si="0"/>
        <v>6.0769230769230779E-4</v>
      </c>
      <c r="X43">
        <v>2328.9499510000001</v>
      </c>
      <c r="Y43" s="2">
        <v>-1.1299999999999999E-2</v>
      </c>
      <c r="Z43" s="1">
        <v>42838</v>
      </c>
      <c r="AA43" s="4">
        <f t="shared" si="11"/>
        <v>2.4151654787012062E-3</v>
      </c>
      <c r="AB43" s="4">
        <f t="shared" si="12"/>
        <v>-6.8427859478543789E-3</v>
      </c>
      <c r="AF43" s="2"/>
    </row>
    <row r="44" spans="1:32" x14ac:dyDescent="0.3">
      <c r="A44">
        <v>43</v>
      </c>
      <c r="B44">
        <v>127.757301</v>
      </c>
      <c r="C44" s="4">
        <f t="shared" si="1"/>
        <v>1.7205945035099632E-2</v>
      </c>
      <c r="D44">
        <v>76.994202000000001</v>
      </c>
      <c r="E44" s="4">
        <f t="shared" si="2"/>
        <v>-4.6009000998861139E-3</v>
      </c>
      <c r="F44">
        <v>72.734313999999998</v>
      </c>
      <c r="G44" s="4">
        <f t="shared" si="3"/>
        <v>1.2903415651272778E-4</v>
      </c>
      <c r="H44">
        <v>46.391711999999998</v>
      </c>
      <c r="I44" s="4">
        <f t="shared" si="4"/>
        <v>1.1331420674409067E-2</v>
      </c>
      <c r="J44">
        <v>33.249538000000001</v>
      </c>
      <c r="K44" s="4">
        <f t="shared" si="5"/>
        <v>-2.6133036000539511E-2</v>
      </c>
      <c r="L44">
        <v>858.95001200000002</v>
      </c>
      <c r="M44" s="4">
        <f t="shared" si="6"/>
        <v>2.2340473656101506E-2</v>
      </c>
      <c r="N44">
        <v>143.679993</v>
      </c>
      <c r="O44" s="4">
        <f t="shared" si="7"/>
        <v>3.0776913916184243E-2</v>
      </c>
      <c r="P44">
        <v>64.509063999999995</v>
      </c>
      <c r="Q44" s="4">
        <f t="shared" si="8"/>
        <v>2.2324865768984358E-2</v>
      </c>
      <c r="R44">
        <v>36.753566999999997</v>
      </c>
      <c r="S44" s="4">
        <f t="shared" si="9"/>
        <v>-8.6890023276152105E-3</v>
      </c>
      <c r="T44">
        <v>150.774551</v>
      </c>
      <c r="U44" s="4">
        <f t="shared" si="10"/>
        <v>-5.3972659687663224E-2</v>
      </c>
      <c r="V44">
        <v>0.76300000000000001</v>
      </c>
      <c r="W44" s="5">
        <f t="shared" si="0"/>
        <v>5.86923076923077E-4</v>
      </c>
      <c r="X44">
        <v>2348.6899410000001</v>
      </c>
      <c r="Y44" s="2">
        <v>8.5000000000000006E-3</v>
      </c>
      <c r="Z44" s="1">
        <v>42845</v>
      </c>
      <c r="AA44" s="4">
        <f t="shared" si="11"/>
        <v>-4.1350724688083958E-4</v>
      </c>
      <c r="AB44" s="4">
        <f t="shared" si="12"/>
        <v>2.5561182651983351E-3</v>
      </c>
      <c r="AF44" s="2"/>
    </row>
    <row r="45" spans="1:32" x14ac:dyDescent="0.3">
      <c r="A45">
        <v>44</v>
      </c>
      <c r="B45">
        <v>128.275925</v>
      </c>
      <c r="C45" s="4">
        <f t="shared" si="1"/>
        <v>4.0594470604854325E-3</v>
      </c>
      <c r="D45">
        <v>77.265799999999999</v>
      </c>
      <c r="E45" s="4">
        <f t="shared" si="2"/>
        <v>3.5275123703470209E-3</v>
      </c>
      <c r="F45">
        <v>72.631134000000003</v>
      </c>
      <c r="G45" s="4">
        <f t="shared" si="3"/>
        <v>-1.4185876558895534E-3</v>
      </c>
      <c r="H45">
        <v>46.224632</v>
      </c>
      <c r="I45" s="4">
        <f t="shared" si="4"/>
        <v>-3.6015053723388903E-3</v>
      </c>
      <c r="J45">
        <v>32.869872999999998</v>
      </c>
      <c r="K45" s="4">
        <f t="shared" si="5"/>
        <v>-1.1418654899806511E-2</v>
      </c>
      <c r="L45">
        <v>924.52002000000005</v>
      </c>
      <c r="M45" s="4">
        <f t="shared" si="6"/>
        <v>7.6337396919438E-2</v>
      </c>
      <c r="N45">
        <v>150.25</v>
      </c>
      <c r="O45" s="4">
        <f t="shared" si="7"/>
        <v>4.5726665646482902E-2</v>
      </c>
      <c r="P45">
        <v>66.510399000000007</v>
      </c>
      <c r="Q45" s="4">
        <f t="shared" si="8"/>
        <v>3.1024089886035423E-2</v>
      </c>
      <c r="R45">
        <v>36.477432</v>
      </c>
      <c r="S45" s="4">
        <f t="shared" si="9"/>
        <v>-7.513148315645023E-3</v>
      </c>
      <c r="T45">
        <v>150.689941</v>
      </c>
      <c r="U45" s="4">
        <f t="shared" si="10"/>
        <v>-5.6116897340319617E-4</v>
      </c>
      <c r="V45">
        <v>0.78</v>
      </c>
      <c r="W45" s="5">
        <f t="shared" si="0"/>
        <v>6.0000000000000006E-4</v>
      </c>
      <c r="X45">
        <v>2384.1999510000001</v>
      </c>
      <c r="Y45" s="2">
        <v>1.5100000000000001E-2</v>
      </c>
      <c r="Z45" s="1">
        <v>42852</v>
      </c>
      <c r="AA45" s="4">
        <f t="shared" si="11"/>
        <v>-1.7703576994405005E-3</v>
      </c>
      <c r="AB45" s="4">
        <f t="shared" si="12"/>
        <v>2.9002767032581624E-2</v>
      </c>
      <c r="AF45" s="2"/>
    </row>
    <row r="46" spans="1:32" x14ac:dyDescent="0.3">
      <c r="A46">
        <v>45</v>
      </c>
      <c r="B46">
        <v>129.01547199999999</v>
      </c>
      <c r="C46" s="4">
        <f t="shared" si="1"/>
        <v>5.765282924289866E-3</v>
      </c>
      <c r="D46">
        <v>77.715346999999994</v>
      </c>
      <c r="E46" s="4">
        <f t="shared" si="2"/>
        <v>5.8181886423229355E-3</v>
      </c>
      <c r="F46">
        <v>73.381553999999994</v>
      </c>
      <c r="G46" s="4">
        <f t="shared" si="3"/>
        <v>1.0331932859536395E-2</v>
      </c>
      <c r="H46">
        <v>46.475254</v>
      </c>
      <c r="I46" s="4">
        <f t="shared" si="4"/>
        <v>5.4218279120102006E-3</v>
      </c>
      <c r="J46">
        <v>32.594611999999998</v>
      </c>
      <c r="K46" s="4">
        <f t="shared" si="5"/>
        <v>-8.3742641780210243E-3</v>
      </c>
      <c r="L46">
        <v>950.28002900000001</v>
      </c>
      <c r="M46" s="4">
        <f t="shared" si="6"/>
        <v>2.7863116474211091E-2</v>
      </c>
      <c r="N46">
        <v>150.240005</v>
      </c>
      <c r="O46" s="4">
        <f t="shared" si="7"/>
        <v>-6.6522462562419491E-5</v>
      </c>
      <c r="P46">
        <v>67.035026999999999</v>
      </c>
      <c r="Q46" s="4">
        <f t="shared" si="8"/>
        <v>7.8879093779003293E-3</v>
      </c>
      <c r="R46">
        <v>35.492553999999998</v>
      </c>
      <c r="S46" s="4">
        <f t="shared" si="9"/>
        <v>-2.6999652826438052E-2</v>
      </c>
      <c r="T46">
        <v>145.76376300000001</v>
      </c>
      <c r="U46" s="4">
        <f t="shared" si="10"/>
        <v>-3.2690821745029373E-2</v>
      </c>
      <c r="V46">
        <v>0.86799999999999999</v>
      </c>
      <c r="W46" s="5">
        <f t="shared" si="0"/>
        <v>6.6769230769230773E-4</v>
      </c>
      <c r="X46">
        <v>2399.290039</v>
      </c>
      <c r="Y46" s="2">
        <v>6.3E-3</v>
      </c>
      <c r="Z46" s="1">
        <v>42859</v>
      </c>
      <c r="AA46" s="4">
        <f t="shared" si="11"/>
        <v>3.7925936320276749E-3</v>
      </c>
      <c r="AB46" s="4">
        <f t="shared" si="12"/>
        <v>-4.8011942363836851E-3</v>
      </c>
      <c r="AF46" s="2"/>
    </row>
    <row r="47" spans="1:32" x14ac:dyDescent="0.3">
      <c r="A47">
        <v>46</v>
      </c>
      <c r="B47">
        <v>130.187195</v>
      </c>
      <c r="C47" s="4">
        <f t="shared" si="1"/>
        <v>9.0820347500648168E-3</v>
      </c>
      <c r="D47">
        <v>78.183639999999997</v>
      </c>
      <c r="E47" s="4">
        <f t="shared" si="2"/>
        <v>6.0257467550135597E-3</v>
      </c>
      <c r="F47">
        <v>73.100143000000003</v>
      </c>
      <c r="G47" s="4">
        <f t="shared" si="3"/>
        <v>-3.8349010706422411E-3</v>
      </c>
      <c r="H47">
        <v>46.289616000000002</v>
      </c>
      <c r="I47" s="4">
        <f t="shared" si="4"/>
        <v>-3.9943407302302702E-3</v>
      </c>
      <c r="J47">
        <v>32.395282999999999</v>
      </c>
      <c r="K47" s="4">
        <f t="shared" si="5"/>
        <v>-6.1153972319105618E-3</v>
      </c>
      <c r="L47">
        <v>955.14001499999995</v>
      </c>
      <c r="M47" s="4">
        <f t="shared" si="6"/>
        <v>5.1142672177528579E-3</v>
      </c>
      <c r="N47">
        <v>150.33000200000001</v>
      </c>
      <c r="O47" s="4">
        <f t="shared" si="7"/>
        <v>5.9902154555979269E-4</v>
      </c>
      <c r="P47">
        <v>66.432677999999996</v>
      </c>
      <c r="Q47" s="4">
        <f t="shared" si="8"/>
        <v>-8.985585998197685E-3</v>
      </c>
      <c r="R47">
        <v>35.428122999999999</v>
      </c>
      <c r="S47" s="4">
        <f t="shared" si="9"/>
        <v>-1.815338507338723E-3</v>
      </c>
      <c r="T47">
        <v>141.364059</v>
      </c>
      <c r="U47" s="4">
        <f t="shared" si="10"/>
        <v>-3.0183798150161735E-2</v>
      </c>
      <c r="V47">
        <v>0.85499999999999998</v>
      </c>
      <c r="W47" s="5">
        <f t="shared" si="0"/>
        <v>6.576923076923077E-4</v>
      </c>
      <c r="X47">
        <v>2390.8999020000001</v>
      </c>
      <c r="Y47" s="2">
        <v>-3.5000000000000001E-3</v>
      </c>
      <c r="Z47" s="1">
        <v>42866</v>
      </c>
      <c r="AA47" s="4">
        <f t="shared" si="11"/>
        <v>2.3262849445906063E-4</v>
      </c>
      <c r="AB47" s="4">
        <f t="shared" si="12"/>
        <v>-7.0542867784770986E-3</v>
      </c>
      <c r="AF47" s="2"/>
    </row>
    <row r="48" spans="1:32" x14ac:dyDescent="0.3">
      <c r="A48">
        <v>47</v>
      </c>
      <c r="B48">
        <v>131.85833700000001</v>
      </c>
      <c r="C48" s="4">
        <f t="shared" si="1"/>
        <v>1.2836454460824686E-2</v>
      </c>
      <c r="D48">
        <v>78.080612000000002</v>
      </c>
      <c r="E48" s="4">
        <f t="shared" si="2"/>
        <v>-1.3177692929108289E-3</v>
      </c>
      <c r="F48">
        <v>73.719238000000004</v>
      </c>
      <c r="G48" s="4">
        <f t="shared" si="3"/>
        <v>8.4691352792565875E-3</v>
      </c>
      <c r="H48">
        <v>46.843696999999999</v>
      </c>
      <c r="I48" s="4">
        <f t="shared" si="4"/>
        <v>1.1969876786188861E-2</v>
      </c>
      <c r="J48">
        <v>33.604004000000003</v>
      </c>
      <c r="K48" s="4">
        <f t="shared" si="5"/>
        <v>3.7311635771170887E-2</v>
      </c>
      <c r="L48">
        <v>954.65002400000003</v>
      </c>
      <c r="M48" s="4">
        <f t="shared" si="6"/>
        <v>-5.1300436826523087E-4</v>
      </c>
      <c r="N48">
        <v>148.05999800000001</v>
      </c>
      <c r="O48" s="4">
        <f t="shared" si="7"/>
        <v>-1.5100139491782884E-2</v>
      </c>
      <c r="P48">
        <v>65.762328999999994</v>
      </c>
      <c r="Q48" s="4">
        <f t="shared" si="8"/>
        <v>-1.0090651471253374E-2</v>
      </c>
      <c r="R48">
        <v>35.198005999999999</v>
      </c>
      <c r="S48" s="4">
        <f t="shared" si="9"/>
        <v>-6.4953201161687263E-3</v>
      </c>
      <c r="T48">
        <v>144.27336099999999</v>
      </c>
      <c r="U48" s="4">
        <f t="shared" si="10"/>
        <v>2.058020985376486E-2</v>
      </c>
      <c r="V48">
        <v>0.88800000000000001</v>
      </c>
      <c r="W48" s="5">
        <f t="shared" si="0"/>
        <v>6.8307692307692318E-4</v>
      </c>
      <c r="X48">
        <v>2381.7299800000001</v>
      </c>
      <c r="Y48" s="2">
        <v>-3.8E-3</v>
      </c>
      <c r="Z48" s="1">
        <v>42873</v>
      </c>
      <c r="AA48" s="4">
        <f t="shared" si="11"/>
        <v>1.385386660090604E-2</v>
      </c>
      <c r="AB48" s="4">
        <f t="shared" si="12"/>
        <v>-2.3237811187410717E-3</v>
      </c>
      <c r="AF48" s="2"/>
    </row>
    <row r="49" spans="1:32" x14ac:dyDescent="0.3">
      <c r="A49">
        <v>48</v>
      </c>
      <c r="B49">
        <v>135.14305100000001</v>
      </c>
      <c r="C49" s="4">
        <f t="shared" si="1"/>
        <v>2.4910931494608549E-2</v>
      </c>
      <c r="D49">
        <v>80.500800999999996</v>
      </c>
      <c r="E49" s="4">
        <f t="shared" si="2"/>
        <v>3.0996030102837736E-2</v>
      </c>
      <c r="F49">
        <v>76.008018000000007</v>
      </c>
      <c r="G49" s="4">
        <f t="shared" si="3"/>
        <v>3.1047255263273375E-2</v>
      </c>
      <c r="H49">
        <v>47.379002</v>
      </c>
      <c r="I49" s="4">
        <f t="shared" si="4"/>
        <v>1.1427471234817377E-2</v>
      </c>
      <c r="J49">
        <v>34.332439000000001</v>
      </c>
      <c r="K49" s="4">
        <f t="shared" si="5"/>
        <v>2.1677029915839714E-2</v>
      </c>
      <c r="L49">
        <v>993.27002000000005</v>
      </c>
      <c r="M49" s="4">
        <f t="shared" si="6"/>
        <v>4.0454611668244211E-2</v>
      </c>
      <c r="N49">
        <v>152.13000500000001</v>
      </c>
      <c r="O49" s="4">
        <f t="shared" si="7"/>
        <v>2.7488903518693847E-2</v>
      </c>
      <c r="P49">
        <v>68.357269000000002</v>
      </c>
      <c r="Q49" s="4">
        <f t="shared" si="8"/>
        <v>3.945936890404244E-2</v>
      </c>
      <c r="R49">
        <v>35.087550999999998</v>
      </c>
      <c r="S49" s="4">
        <f t="shared" si="9"/>
        <v>-3.1381039028177261E-3</v>
      </c>
      <c r="T49">
        <v>144.75752299999999</v>
      </c>
      <c r="U49" s="4">
        <f t="shared" si="10"/>
        <v>3.3558655363965478E-3</v>
      </c>
      <c r="V49">
        <v>0.91</v>
      </c>
      <c r="W49" s="5">
        <f t="shared" si="0"/>
        <v>6.9999999999999999E-4</v>
      </c>
      <c r="X49">
        <v>2415.820068</v>
      </c>
      <c r="Y49" s="2">
        <v>1.43E-2</v>
      </c>
      <c r="Z49" s="1">
        <v>42880</v>
      </c>
      <c r="AA49" s="4">
        <f t="shared" si="11"/>
        <v>2.401174360227535E-2</v>
      </c>
      <c r="AB49" s="4">
        <f t="shared" si="12"/>
        <v>2.1524129144911863E-2</v>
      </c>
      <c r="AF49" s="2"/>
    </row>
    <row r="50" spans="1:32" x14ac:dyDescent="0.3">
      <c r="A50">
        <v>49</v>
      </c>
      <c r="B50">
        <v>138.03156999999999</v>
      </c>
      <c r="C50" s="4">
        <f t="shared" si="1"/>
        <v>2.1373788579036695E-2</v>
      </c>
      <c r="D50">
        <v>81.645804999999996</v>
      </c>
      <c r="E50" s="4">
        <f t="shared" si="2"/>
        <v>1.4223510645564883E-2</v>
      </c>
      <c r="F50">
        <v>76.167473000000001</v>
      </c>
      <c r="G50" s="4">
        <f t="shared" si="3"/>
        <v>2.0978707798958015E-3</v>
      </c>
      <c r="H50">
        <v>47.904907000000001</v>
      </c>
      <c r="I50" s="4">
        <f t="shared" si="4"/>
        <v>1.1099959429284762E-2</v>
      </c>
      <c r="J50">
        <v>35.080047999999998</v>
      </c>
      <c r="K50" s="4">
        <f t="shared" si="5"/>
        <v>2.1775586639795591E-2</v>
      </c>
      <c r="L50">
        <v>996.11999500000002</v>
      </c>
      <c r="M50" s="4">
        <f t="shared" si="6"/>
        <v>2.869285232227156E-3</v>
      </c>
      <c r="N50">
        <v>153.61000100000001</v>
      </c>
      <c r="O50" s="4">
        <f t="shared" si="7"/>
        <v>9.7284950460627389E-3</v>
      </c>
      <c r="P50">
        <v>70.116043000000005</v>
      </c>
      <c r="Q50" s="4">
        <f t="shared" si="8"/>
        <v>2.5729143743293818E-2</v>
      </c>
      <c r="R50">
        <v>35.777889000000002</v>
      </c>
      <c r="S50" s="4">
        <f t="shared" si="9"/>
        <v>1.9674727369829947E-2</v>
      </c>
      <c r="T50">
        <v>144.339844</v>
      </c>
      <c r="U50" s="4">
        <f t="shared" si="10"/>
        <v>-2.8853699023296537E-3</v>
      </c>
      <c r="V50">
        <v>0.95299999999999996</v>
      </c>
      <c r="W50" s="5">
        <f t="shared" si="0"/>
        <v>7.330769230769231E-4</v>
      </c>
      <c r="X50">
        <v>2439.070068</v>
      </c>
      <c r="Y50" s="2">
        <v>9.5999999999999992E-3</v>
      </c>
      <c r="Z50" s="1">
        <v>42887</v>
      </c>
      <c r="AA50" s="4">
        <f t="shared" si="11"/>
        <v>1.4114143214715548E-2</v>
      </c>
      <c r="AB50" s="4">
        <f t="shared" si="12"/>
        <v>1.1023256297816803E-2</v>
      </c>
      <c r="AF50" s="2"/>
    </row>
    <row r="51" spans="1:32" x14ac:dyDescent="0.3">
      <c r="A51">
        <v>50</v>
      </c>
      <c r="B51">
        <v>135.64253199999999</v>
      </c>
      <c r="C51" s="4">
        <f t="shared" si="1"/>
        <v>-1.730791006724041E-2</v>
      </c>
      <c r="D51">
        <v>81.115898000000001</v>
      </c>
      <c r="E51" s="4">
        <f t="shared" si="2"/>
        <v>-6.4903150872233344E-3</v>
      </c>
      <c r="F51">
        <v>75.065994000000003</v>
      </c>
      <c r="G51" s="4">
        <f t="shared" si="3"/>
        <v>-1.4461277978855852E-2</v>
      </c>
      <c r="H51">
        <v>47.595001000000003</v>
      </c>
      <c r="I51" s="4">
        <f t="shared" si="4"/>
        <v>-6.4691911415253973E-3</v>
      </c>
      <c r="J51">
        <v>35.099215999999998</v>
      </c>
      <c r="K51" s="4">
        <f t="shared" si="5"/>
        <v>5.4640746215628097E-4</v>
      </c>
      <c r="L51">
        <v>970.11999500000002</v>
      </c>
      <c r="M51" s="4">
        <f t="shared" si="6"/>
        <v>-2.6101273070018034E-2</v>
      </c>
      <c r="N51">
        <v>149.60000600000001</v>
      </c>
      <c r="O51" s="4">
        <f t="shared" si="7"/>
        <v>-2.6105038564513797E-2</v>
      </c>
      <c r="P51">
        <v>68.709023000000002</v>
      </c>
      <c r="Q51" s="4">
        <f t="shared" si="8"/>
        <v>-2.0067019469424463E-2</v>
      </c>
      <c r="R51">
        <v>35.704253999999999</v>
      </c>
      <c r="S51" s="4">
        <f t="shared" si="9"/>
        <v>-2.0581147199602245E-3</v>
      </c>
      <c r="T51">
        <v>146.285889</v>
      </c>
      <c r="U51" s="4">
        <f t="shared" si="10"/>
        <v>1.3482382591462396E-2</v>
      </c>
      <c r="V51">
        <v>0.98</v>
      </c>
      <c r="W51" s="5">
        <f t="shared" si="0"/>
        <v>7.5384615384615377E-4</v>
      </c>
      <c r="X51">
        <v>2431.7700199999999</v>
      </c>
      <c r="Y51" s="2">
        <v>-3.0000000000000001E-3</v>
      </c>
      <c r="Z51" s="1">
        <v>42894</v>
      </c>
      <c r="AA51" s="4">
        <f t="shared" si="11"/>
        <v>-8.8364573625377418E-3</v>
      </c>
      <c r="AB51" s="4">
        <f t="shared" si="12"/>
        <v>-1.2169812646490825E-2</v>
      </c>
      <c r="AF51" s="2"/>
    </row>
    <row r="52" spans="1:32" x14ac:dyDescent="0.3">
      <c r="A52">
        <v>51</v>
      </c>
      <c r="B52">
        <v>138.15728799999999</v>
      </c>
      <c r="C52" s="4">
        <f t="shared" si="1"/>
        <v>1.8539583144909191E-2</v>
      </c>
      <c r="D52">
        <v>82.459618000000006</v>
      </c>
      <c r="E52" s="4">
        <f t="shared" si="2"/>
        <v>1.6565433326029437E-2</v>
      </c>
      <c r="F52">
        <v>76.419983000000002</v>
      </c>
      <c r="G52" s="4">
        <f t="shared" si="3"/>
        <v>1.803731527221232E-2</v>
      </c>
      <c r="H52">
        <v>48.393261000000003</v>
      </c>
      <c r="I52" s="4">
        <f t="shared" si="4"/>
        <v>1.6771929472172906E-2</v>
      </c>
      <c r="J52">
        <v>35.540118999999997</v>
      </c>
      <c r="K52" s="4">
        <f t="shared" si="5"/>
        <v>1.2561619609965042E-2</v>
      </c>
      <c r="L52">
        <v>958.61999500000002</v>
      </c>
      <c r="M52" s="4">
        <f t="shared" si="6"/>
        <v>-1.1854203664774479E-2</v>
      </c>
      <c r="N52">
        <v>150.63999899999999</v>
      </c>
      <c r="O52" s="4">
        <f t="shared" si="7"/>
        <v>6.9518245874935405E-3</v>
      </c>
      <c r="P52">
        <v>68.396361999999996</v>
      </c>
      <c r="Q52" s="4">
        <f t="shared" si="8"/>
        <v>-4.5505085991399651E-3</v>
      </c>
      <c r="R52">
        <v>35.860728999999999</v>
      </c>
      <c r="S52" s="4">
        <f t="shared" si="9"/>
        <v>4.382531000367642E-3</v>
      </c>
      <c r="T52">
        <v>147.50096099999999</v>
      </c>
      <c r="U52" s="4">
        <f t="shared" si="10"/>
        <v>8.306146329670883E-3</v>
      </c>
      <c r="V52">
        <v>0.98499999999999999</v>
      </c>
      <c r="W52" s="5">
        <f t="shared" si="0"/>
        <v>7.5769230769230764E-4</v>
      </c>
      <c r="X52">
        <v>2433.1499020000001</v>
      </c>
      <c r="Y52" s="2">
        <v>5.9999999999999995E-4</v>
      </c>
      <c r="Z52" s="1">
        <v>42901</v>
      </c>
      <c r="AA52" s="4">
        <f t="shared" si="11"/>
        <v>1.649517616505778E-2</v>
      </c>
      <c r="AB52" s="4">
        <f t="shared" si="12"/>
        <v>6.4715793072352449E-4</v>
      </c>
      <c r="AF52" s="2"/>
    </row>
    <row r="53" spans="1:32" x14ac:dyDescent="0.3">
      <c r="A53">
        <v>52</v>
      </c>
      <c r="B53">
        <v>138.447464</v>
      </c>
      <c r="C53" s="4">
        <f t="shared" si="1"/>
        <v>2.1003307476620591E-3</v>
      </c>
      <c r="D53">
        <v>81.343010000000007</v>
      </c>
      <c r="E53" s="4">
        <f t="shared" si="2"/>
        <v>-1.3541270588956636E-2</v>
      </c>
      <c r="F53">
        <v>74.223297000000002</v>
      </c>
      <c r="G53" s="4">
        <f t="shared" si="3"/>
        <v>-2.8744916103946264E-2</v>
      </c>
      <c r="H53">
        <v>46.806133000000003</v>
      </c>
      <c r="I53" s="4">
        <f t="shared" si="4"/>
        <v>-3.2796467260183183E-2</v>
      </c>
      <c r="J53">
        <v>34.984203000000001</v>
      </c>
      <c r="K53" s="4">
        <f t="shared" si="5"/>
        <v>-1.5641928492135783E-2</v>
      </c>
      <c r="L53">
        <v>986.09002699999996</v>
      </c>
      <c r="M53" s="4">
        <f t="shared" si="6"/>
        <v>2.8655809542132434E-2</v>
      </c>
      <c r="N53">
        <v>155.070007</v>
      </c>
      <c r="O53" s="4">
        <f t="shared" si="7"/>
        <v>2.9407913100158844E-2</v>
      </c>
      <c r="P53">
        <v>69.578636000000003</v>
      </c>
      <c r="Q53" s="4">
        <f t="shared" si="8"/>
        <v>1.7285626975306185E-2</v>
      </c>
      <c r="R53">
        <v>34.931072</v>
      </c>
      <c r="S53" s="4">
        <f t="shared" si="9"/>
        <v>-2.5924096523525744E-2</v>
      </c>
      <c r="T53">
        <v>146.29537999999999</v>
      </c>
      <c r="U53" s="4">
        <f t="shared" si="10"/>
        <v>-8.173377256843738E-3</v>
      </c>
      <c r="V53">
        <v>0.93300000000000005</v>
      </c>
      <c r="W53" s="5">
        <f t="shared" si="0"/>
        <v>7.1769230769230786E-4</v>
      </c>
      <c r="X53">
        <v>2438.3000489999999</v>
      </c>
      <c r="Y53" s="2">
        <v>2.0999999999999999E-3</v>
      </c>
      <c r="Z53" s="1">
        <v>42908</v>
      </c>
      <c r="AA53" s="4">
        <f t="shared" si="11"/>
        <v>-1.7724850339511961E-2</v>
      </c>
      <c r="AB53" s="4">
        <f t="shared" si="12"/>
        <v>8.2503751674455963E-3</v>
      </c>
      <c r="AF53" s="2"/>
    </row>
    <row r="54" spans="1:32" x14ac:dyDescent="0.3">
      <c r="A54">
        <v>53</v>
      </c>
      <c r="B54">
        <v>135.536148</v>
      </c>
      <c r="C54" s="4">
        <f t="shared" si="1"/>
        <v>-2.1028308615317067E-2</v>
      </c>
      <c r="D54">
        <v>79.100296</v>
      </c>
      <c r="E54" s="4">
        <f t="shared" si="2"/>
        <v>-2.7571072179404306E-2</v>
      </c>
      <c r="F54">
        <v>72.556847000000005</v>
      </c>
      <c r="G54" s="4">
        <f t="shared" si="3"/>
        <v>-2.2451845543859327E-2</v>
      </c>
      <c r="H54">
        <v>44.965439000000003</v>
      </c>
      <c r="I54" s="4">
        <f t="shared" si="4"/>
        <v>-3.9325914832571175E-2</v>
      </c>
      <c r="J54">
        <v>34.572056000000003</v>
      </c>
      <c r="K54" s="4">
        <f t="shared" si="5"/>
        <v>-1.1780945817173465E-2</v>
      </c>
      <c r="L54">
        <v>929.67999299999997</v>
      </c>
      <c r="M54" s="4">
        <f t="shared" si="6"/>
        <v>-5.7205764641609133E-2</v>
      </c>
      <c r="N54">
        <v>150.979996</v>
      </c>
      <c r="O54" s="4">
        <f t="shared" si="7"/>
        <v>-2.6375255145245489E-2</v>
      </c>
      <c r="P54">
        <v>67.350868000000006</v>
      </c>
      <c r="Q54" s="4">
        <f t="shared" si="8"/>
        <v>-3.2017988970062555E-2</v>
      </c>
      <c r="R54">
        <v>34.728577000000001</v>
      </c>
      <c r="S54" s="4">
        <f t="shared" si="9"/>
        <v>-5.7969878508165734E-3</v>
      </c>
      <c r="T54">
        <v>146.029572</v>
      </c>
      <c r="U54" s="4">
        <f t="shared" si="10"/>
        <v>-1.8169268229795959E-3</v>
      </c>
      <c r="V54">
        <v>0.99299999999999999</v>
      </c>
      <c r="W54" s="5">
        <f t="shared" si="0"/>
        <v>7.638461538461538E-4</v>
      </c>
      <c r="X54">
        <v>2423.4099120000001</v>
      </c>
      <c r="Y54" s="2">
        <v>-6.1000000000000004E-3</v>
      </c>
      <c r="Z54" s="1">
        <v>42915</v>
      </c>
      <c r="AA54" s="4">
        <f t="shared" si="11"/>
        <v>-2.443161739766507E-2</v>
      </c>
      <c r="AB54" s="4">
        <f t="shared" si="12"/>
        <v>-2.4642584686142673E-2</v>
      </c>
      <c r="AF54" s="2"/>
    </row>
    <row r="55" spans="1:32" x14ac:dyDescent="0.3">
      <c r="A55">
        <v>54</v>
      </c>
      <c r="B55">
        <v>135.874664</v>
      </c>
      <c r="C55" s="4">
        <f t="shared" si="1"/>
        <v>2.4976067639165787E-3</v>
      </c>
      <c r="D55">
        <v>78.939423000000005</v>
      </c>
      <c r="E55" s="4">
        <f t="shared" si="2"/>
        <v>-2.0337850568851873E-3</v>
      </c>
      <c r="F55">
        <v>71.761497000000006</v>
      </c>
      <c r="G55" s="4">
        <f t="shared" si="3"/>
        <v>-1.0961749757400554E-2</v>
      </c>
      <c r="H55">
        <v>44.477093000000004</v>
      </c>
      <c r="I55" s="4">
        <f t="shared" si="4"/>
        <v>-1.0860474419031024E-2</v>
      </c>
      <c r="J55">
        <v>34.102406000000002</v>
      </c>
      <c r="K55" s="4">
        <f t="shared" si="5"/>
        <v>-1.3584670810437233E-2</v>
      </c>
      <c r="L55">
        <v>940.80999799999995</v>
      </c>
      <c r="M55" s="4">
        <f t="shared" si="6"/>
        <v>1.197186675394012E-2</v>
      </c>
      <c r="N55">
        <v>151.44000199999999</v>
      </c>
      <c r="O55" s="4">
        <f t="shared" si="7"/>
        <v>3.0468009815021639E-3</v>
      </c>
      <c r="P55">
        <v>67.868729000000002</v>
      </c>
      <c r="Q55" s="4">
        <f t="shared" si="8"/>
        <v>7.6890026124087412E-3</v>
      </c>
      <c r="R55">
        <v>34.038238999999997</v>
      </c>
      <c r="S55" s="4">
        <f t="shared" si="9"/>
        <v>-1.9878096358512013E-2</v>
      </c>
      <c r="T55">
        <v>145.184708</v>
      </c>
      <c r="U55" s="4">
        <f t="shared" si="10"/>
        <v>-5.7855678711432584E-3</v>
      </c>
      <c r="V55">
        <v>1.008</v>
      </c>
      <c r="W55" s="5">
        <f t="shared" si="0"/>
        <v>7.7538461538461539E-4</v>
      </c>
      <c r="X55">
        <v>2425.179932</v>
      </c>
      <c r="Y55" s="2">
        <v>6.9999999999999999E-4</v>
      </c>
      <c r="Z55" s="1">
        <v>42922</v>
      </c>
      <c r="AA55" s="4">
        <f t="shared" si="11"/>
        <v>-6.9886146559674841E-3</v>
      </c>
      <c r="AB55" s="4">
        <f t="shared" si="12"/>
        <v>-5.9119877636084912E-4</v>
      </c>
      <c r="AF55" s="2"/>
    </row>
    <row r="56" spans="1:32" x14ac:dyDescent="0.3">
      <c r="A56">
        <v>55</v>
      </c>
      <c r="B56">
        <v>137.01599100000001</v>
      </c>
      <c r="C56" s="4">
        <f t="shared" si="1"/>
        <v>8.3998514984369582E-3</v>
      </c>
      <c r="D56">
        <v>79.336860999999999</v>
      </c>
      <c r="E56" s="4">
        <f t="shared" si="2"/>
        <v>5.0347213710948196E-3</v>
      </c>
      <c r="F56">
        <v>72.481110000000001</v>
      </c>
      <c r="G56" s="4">
        <f t="shared" si="3"/>
        <v>1.0027842646593553E-2</v>
      </c>
      <c r="H56">
        <v>44.383183000000002</v>
      </c>
      <c r="I56" s="4">
        <f t="shared" si="4"/>
        <v>-2.1114239637919016E-3</v>
      </c>
      <c r="J56">
        <v>34.562477000000001</v>
      </c>
      <c r="K56" s="4">
        <f t="shared" si="5"/>
        <v>1.3490866304271881E-2</v>
      </c>
      <c r="L56">
        <v>976.90997300000004</v>
      </c>
      <c r="M56" s="4">
        <f t="shared" si="6"/>
        <v>3.8371164291134678E-2</v>
      </c>
      <c r="N56">
        <v>159.970001</v>
      </c>
      <c r="O56" s="4">
        <f t="shared" si="7"/>
        <v>5.6325930317935445E-2</v>
      </c>
      <c r="P56">
        <v>71.112671000000006</v>
      </c>
      <c r="Q56" s="4">
        <f t="shared" si="8"/>
        <v>4.7797299990692384E-2</v>
      </c>
      <c r="R56">
        <v>33.847411999999998</v>
      </c>
      <c r="S56" s="4">
        <f t="shared" si="9"/>
        <v>-5.6062536020150388E-3</v>
      </c>
      <c r="T56">
        <v>146.41879299999999</v>
      </c>
      <c r="U56" s="4">
        <f t="shared" si="10"/>
        <v>8.5001031926860583E-3</v>
      </c>
      <c r="V56">
        <v>1.008</v>
      </c>
      <c r="W56" s="5">
        <f t="shared" si="0"/>
        <v>7.7538461538461539E-4</v>
      </c>
      <c r="X56">
        <v>2459.2700199999999</v>
      </c>
      <c r="Y56" s="2">
        <v>1.41E-2</v>
      </c>
      <c r="Z56" s="1">
        <v>42929</v>
      </c>
      <c r="AA56" s="4">
        <f t="shared" si="11"/>
        <v>6.9683715713210618E-3</v>
      </c>
      <c r="AB56" s="4">
        <f t="shared" si="12"/>
        <v>2.9077648838086709E-2</v>
      </c>
      <c r="AF56" s="2"/>
    </row>
    <row r="57" spans="1:32" x14ac:dyDescent="0.3">
      <c r="A57">
        <v>56</v>
      </c>
      <c r="B57">
        <v>139.63713100000001</v>
      </c>
      <c r="C57" s="4">
        <f t="shared" si="1"/>
        <v>1.9130175834731557E-2</v>
      </c>
      <c r="D57">
        <v>80.623817000000003</v>
      </c>
      <c r="E57" s="4">
        <f t="shared" si="2"/>
        <v>1.6221413146154138E-2</v>
      </c>
      <c r="F57">
        <v>73.446883999999997</v>
      </c>
      <c r="G57" s="4">
        <f t="shared" si="3"/>
        <v>1.3324492409125579E-2</v>
      </c>
      <c r="H57">
        <v>44.965439000000003</v>
      </c>
      <c r="I57" s="4">
        <f t="shared" si="4"/>
        <v>1.3118842783312792E-2</v>
      </c>
      <c r="J57">
        <v>35.923499999999997</v>
      </c>
      <c r="K57" s="4">
        <f t="shared" si="5"/>
        <v>3.937863018324745E-2</v>
      </c>
      <c r="L57">
        <v>993.84002699999996</v>
      </c>
      <c r="M57" s="4">
        <f t="shared" si="6"/>
        <v>1.7330208993577269E-2</v>
      </c>
      <c r="N57">
        <v>164.429993</v>
      </c>
      <c r="O57" s="4">
        <f t="shared" si="7"/>
        <v>2.7880177359003704E-2</v>
      </c>
      <c r="P57">
        <v>72.099532999999994</v>
      </c>
      <c r="Q57" s="4">
        <f t="shared" si="8"/>
        <v>1.3877442460289361E-2</v>
      </c>
      <c r="R57">
        <v>34.043227999999999</v>
      </c>
      <c r="S57" s="4">
        <f t="shared" si="9"/>
        <v>5.7852576734670489E-3</v>
      </c>
      <c r="T57">
        <v>139.62184099999999</v>
      </c>
      <c r="U57" s="4">
        <f t="shared" si="10"/>
        <v>-4.6421308772843145E-2</v>
      </c>
      <c r="V57">
        <v>1.1379999999999999</v>
      </c>
      <c r="W57" s="5">
        <f t="shared" si="0"/>
        <v>8.7538461538461533E-4</v>
      </c>
      <c r="X57">
        <v>2472.540039</v>
      </c>
      <c r="Y57" s="2">
        <v>5.4000000000000003E-3</v>
      </c>
      <c r="Z57" s="1">
        <v>42936</v>
      </c>
      <c r="AA57" s="4">
        <f t="shared" si="11"/>
        <v>2.0234710871314305E-2</v>
      </c>
      <c r="AB57" s="4">
        <f t="shared" si="12"/>
        <v>3.6903555426988474E-3</v>
      </c>
      <c r="AF57" s="2"/>
    </row>
    <row r="58" spans="1:32" x14ac:dyDescent="0.3">
      <c r="A58">
        <v>57</v>
      </c>
      <c r="B58">
        <v>140.362549</v>
      </c>
      <c r="C58" s="4">
        <f t="shared" si="1"/>
        <v>5.1950222323028858E-3</v>
      </c>
      <c r="D58">
        <v>80.349411000000003</v>
      </c>
      <c r="E58" s="4">
        <f t="shared" si="2"/>
        <v>-3.4035352109414397E-3</v>
      </c>
      <c r="F58">
        <v>72.897712999999996</v>
      </c>
      <c r="G58" s="4">
        <f t="shared" si="3"/>
        <v>-7.4771177494745893E-3</v>
      </c>
      <c r="H58">
        <v>44.617966000000003</v>
      </c>
      <c r="I58" s="4">
        <f t="shared" si="4"/>
        <v>-7.7275571578429552E-3</v>
      </c>
      <c r="J58">
        <v>36.805298000000001</v>
      </c>
      <c r="K58" s="4">
        <f t="shared" si="5"/>
        <v>2.4546550308294109E-2</v>
      </c>
      <c r="L58">
        <v>958.330017</v>
      </c>
      <c r="M58" s="4">
        <f t="shared" si="6"/>
        <v>-3.5730106491273332E-2</v>
      </c>
      <c r="N58">
        <v>172.449997</v>
      </c>
      <c r="O58" s="4">
        <f t="shared" si="7"/>
        <v>4.877458092453972E-2</v>
      </c>
      <c r="P58">
        <v>71.366714000000002</v>
      </c>
      <c r="Q58" s="4">
        <f t="shared" si="8"/>
        <v>-1.0163990937361441E-2</v>
      </c>
      <c r="R58">
        <v>36.364989999999999</v>
      </c>
      <c r="S58" s="4">
        <f t="shared" si="9"/>
        <v>6.8200406847435252E-2</v>
      </c>
      <c r="T58">
        <v>136.97332800000001</v>
      </c>
      <c r="U58" s="4">
        <f t="shared" si="10"/>
        <v>-1.8969188352128807E-2</v>
      </c>
      <c r="V58">
        <v>1.0529999999999999</v>
      </c>
      <c r="W58" s="5">
        <f t="shared" si="0"/>
        <v>8.0999999999999996E-4</v>
      </c>
      <c r="X58">
        <v>2472.1000979999999</v>
      </c>
      <c r="Y58" s="2">
        <v>-2.0000000000000001E-4</v>
      </c>
      <c r="Z58" s="1">
        <v>42943</v>
      </c>
      <c r="AA58" s="4">
        <f t="shared" si="11"/>
        <v>2.2266724844676022E-3</v>
      </c>
      <c r="AB58" s="4">
        <f t="shared" si="12"/>
        <v>1.0422340398242282E-2</v>
      </c>
      <c r="AF58" s="2"/>
    </row>
    <row r="59" spans="1:32" x14ac:dyDescent="0.3">
      <c r="A59">
        <v>58</v>
      </c>
      <c r="B59">
        <v>141.93911700000001</v>
      </c>
      <c r="C59" s="4">
        <f t="shared" si="1"/>
        <v>1.1232112919237515E-2</v>
      </c>
      <c r="D59">
        <v>81.835082999999997</v>
      </c>
      <c r="E59" s="4">
        <f t="shared" si="2"/>
        <v>1.8490141763453549E-2</v>
      </c>
      <c r="F59">
        <v>73.929778999999996</v>
      </c>
      <c r="G59" s="4">
        <f t="shared" si="3"/>
        <v>1.4157728103212242E-2</v>
      </c>
      <c r="H59">
        <v>45.820045</v>
      </c>
      <c r="I59" s="4">
        <f t="shared" si="4"/>
        <v>2.694159119669412E-2</v>
      </c>
      <c r="J59">
        <v>36.584845999999999</v>
      </c>
      <c r="K59" s="4">
        <f t="shared" si="5"/>
        <v>-5.9896811594896378E-3</v>
      </c>
      <c r="L59">
        <v>945.78997800000002</v>
      </c>
      <c r="M59" s="4">
        <f t="shared" si="6"/>
        <v>-1.3085303368933271E-2</v>
      </c>
      <c r="N59">
        <v>169.61999499999999</v>
      </c>
      <c r="O59" s="4">
        <f t="shared" si="7"/>
        <v>-1.6410565666753869E-2</v>
      </c>
      <c r="P59">
        <v>71.014961</v>
      </c>
      <c r="Q59" s="4">
        <f t="shared" si="8"/>
        <v>-4.9288103694952552E-3</v>
      </c>
      <c r="R59">
        <v>35.833500000000001</v>
      </c>
      <c r="S59" s="4">
        <f t="shared" si="9"/>
        <v>-1.4615430940583183E-2</v>
      </c>
      <c r="T59">
        <v>137.79922500000001</v>
      </c>
      <c r="U59" s="4">
        <f t="shared" si="10"/>
        <v>6.0296191386982846E-3</v>
      </c>
      <c r="V59">
        <v>1.0529999999999999</v>
      </c>
      <c r="W59" s="5">
        <f t="shared" si="0"/>
        <v>8.0999999999999996E-4</v>
      </c>
      <c r="X59">
        <v>2476.830078</v>
      </c>
      <c r="Y59" s="2">
        <v>1.9E-3</v>
      </c>
      <c r="Z59" s="1">
        <v>42950</v>
      </c>
      <c r="AA59" s="4">
        <f t="shared" si="11"/>
        <v>1.2966378564621558E-2</v>
      </c>
      <c r="AB59" s="4">
        <f t="shared" si="12"/>
        <v>-8.6020982414134594E-3</v>
      </c>
      <c r="AF59" s="2"/>
    </row>
    <row r="60" spans="1:32" x14ac:dyDescent="0.3">
      <c r="A60">
        <v>59</v>
      </c>
      <c r="B60">
        <v>142.354996</v>
      </c>
      <c r="C60" s="4">
        <f t="shared" si="1"/>
        <v>2.9299815920370256E-3</v>
      </c>
      <c r="D60">
        <v>81.096976999999995</v>
      </c>
      <c r="E60" s="4">
        <f t="shared" si="2"/>
        <v>-9.0194324114023557E-3</v>
      </c>
      <c r="F60">
        <v>73.276459000000003</v>
      </c>
      <c r="G60" s="4">
        <f t="shared" si="3"/>
        <v>-8.8370343971945833E-3</v>
      </c>
      <c r="H60">
        <v>45.472572</v>
      </c>
      <c r="I60" s="4">
        <f t="shared" si="4"/>
        <v>-7.5834277334297859E-3</v>
      </c>
      <c r="J60">
        <v>35.942672999999999</v>
      </c>
      <c r="K60" s="4">
        <f t="shared" si="5"/>
        <v>-1.7552978082783229E-2</v>
      </c>
      <c r="L60">
        <v>930.09002699999996</v>
      </c>
      <c r="M60" s="4">
        <f t="shared" si="6"/>
        <v>-1.6599828043430648E-2</v>
      </c>
      <c r="N60">
        <v>168.08000200000001</v>
      </c>
      <c r="O60" s="4">
        <f t="shared" si="7"/>
        <v>-9.0790770274458577E-3</v>
      </c>
      <c r="P60">
        <v>70.839088000000004</v>
      </c>
      <c r="Q60" s="4">
        <f t="shared" si="8"/>
        <v>-2.4765626499463362E-3</v>
      </c>
      <c r="R60">
        <v>35.525795000000002</v>
      </c>
      <c r="S60" s="4">
        <f t="shared" si="9"/>
        <v>-8.5870763391797771E-3</v>
      </c>
      <c r="T60">
        <v>134.64755199999999</v>
      </c>
      <c r="U60" s="4">
        <f t="shared" si="10"/>
        <v>-2.287148567054725E-2</v>
      </c>
      <c r="V60">
        <v>1.0129999999999999</v>
      </c>
      <c r="W60" s="5">
        <f t="shared" si="0"/>
        <v>7.7923076923076915E-4</v>
      </c>
      <c r="X60">
        <v>2441.320068</v>
      </c>
      <c r="Y60" s="2">
        <v>-1.43E-2</v>
      </c>
      <c r="Z60" s="1">
        <v>42957</v>
      </c>
      <c r="AA60" s="4">
        <f t="shared" si="11"/>
        <v>-8.012578206554587E-3</v>
      </c>
      <c r="AB60" s="4">
        <f t="shared" si="12"/>
        <v>-1.1922805946109975E-2</v>
      </c>
      <c r="AF60" s="2"/>
    </row>
    <row r="61" spans="1:32" x14ac:dyDescent="0.3">
      <c r="A61">
        <v>60</v>
      </c>
      <c r="B61">
        <v>145.01486199999999</v>
      </c>
      <c r="C61" s="4">
        <f t="shared" si="1"/>
        <v>1.8684739382100742E-2</v>
      </c>
      <c r="D61">
        <v>81.740448000000001</v>
      </c>
      <c r="E61" s="4">
        <f t="shared" si="2"/>
        <v>7.9345867602439151E-3</v>
      </c>
      <c r="F61">
        <v>74.507355000000004</v>
      </c>
      <c r="G61" s="4">
        <f t="shared" si="3"/>
        <v>1.6797973275428077E-2</v>
      </c>
      <c r="H61">
        <v>45.359870999999998</v>
      </c>
      <c r="I61" s="4">
        <f t="shared" si="4"/>
        <v>-2.4784390907116771E-3</v>
      </c>
      <c r="J61">
        <v>36.731068</v>
      </c>
      <c r="K61" s="4">
        <f t="shared" si="5"/>
        <v>2.1934790436982838E-2</v>
      </c>
      <c r="L61">
        <v>926.17999299999997</v>
      </c>
      <c r="M61" s="4">
        <f t="shared" si="6"/>
        <v>-4.2039306803576728E-3</v>
      </c>
      <c r="N61">
        <v>167.41000399999999</v>
      </c>
      <c r="O61" s="4">
        <f t="shared" si="7"/>
        <v>-3.9861851024967322E-3</v>
      </c>
      <c r="P61">
        <v>70.829307999999997</v>
      </c>
      <c r="Q61" s="4">
        <f t="shared" si="8"/>
        <v>-1.3805937196715941E-4</v>
      </c>
      <c r="R61">
        <v>34.845115999999997</v>
      </c>
      <c r="S61" s="4">
        <f t="shared" si="9"/>
        <v>-1.916013420670825E-2</v>
      </c>
      <c r="T61">
        <v>134.01724200000001</v>
      </c>
      <c r="U61" s="4">
        <f t="shared" si="10"/>
        <v>-4.6811842520536892E-3</v>
      </c>
      <c r="V61">
        <v>0.98799999999999999</v>
      </c>
      <c r="W61" s="5">
        <f t="shared" si="0"/>
        <v>7.6000000000000004E-4</v>
      </c>
      <c r="X61">
        <v>2425.5500489999999</v>
      </c>
      <c r="Y61" s="2">
        <v>-6.4999999999999997E-3</v>
      </c>
      <c r="Z61" s="1">
        <v>42964</v>
      </c>
      <c r="AA61" s="4">
        <f t="shared" si="11"/>
        <v>1.257473015280878E-2</v>
      </c>
      <c r="AB61" s="4">
        <f t="shared" si="12"/>
        <v>-6.4338987227167011E-3</v>
      </c>
      <c r="AF61" s="2"/>
    </row>
    <row r="62" spans="1:32" x14ac:dyDescent="0.3">
      <c r="A62">
        <v>61</v>
      </c>
      <c r="B62">
        <v>145.179306</v>
      </c>
      <c r="C62" s="4">
        <f t="shared" si="1"/>
        <v>1.133980322651365E-3</v>
      </c>
      <c r="D62">
        <v>83.399033000000003</v>
      </c>
      <c r="E62" s="4">
        <f t="shared" si="2"/>
        <v>2.0290872396490928E-2</v>
      </c>
      <c r="F62">
        <v>75.823470999999998</v>
      </c>
      <c r="G62" s="4">
        <f t="shared" si="3"/>
        <v>1.766424267778656E-2</v>
      </c>
      <c r="H62">
        <v>45.912838000000001</v>
      </c>
      <c r="I62" s="4">
        <f t="shared" si="4"/>
        <v>1.2190665180683659E-2</v>
      </c>
      <c r="J62">
        <v>37.030791999999998</v>
      </c>
      <c r="K62" s="4">
        <f t="shared" si="5"/>
        <v>8.1599587575291212E-3</v>
      </c>
      <c r="L62">
        <v>930.5</v>
      </c>
      <c r="M62" s="4">
        <f t="shared" si="6"/>
        <v>4.6643277037404464E-3</v>
      </c>
      <c r="N62">
        <v>166.320007</v>
      </c>
      <c r="O62" s="4">
        <f t="shared" si="7"/>
        <v>-6.5109430377887252E-3</v>
      </c>
      <c r="P62">
        <v>71.530829999999995</v>
      </c>
      <c r="Q62" s="4">
        <f t="shared" si="8"/>
        <v>9.9044028497355524E-3</v>
      </c>
      <c r="R62">
        <v>35.423228999999999</v>
      </c>
      <c r="S62" s="4">
        <f t="shared" si="9"/>
        <v>1.6590933432392704E-2</v>
      </c>
      <c r="T62">
        <v>137.892899</v>
      </c>
      <c r="U62" s="4">
        <f t="shared" si="10"/>
        <v>2.8919092365741934E-2</v>
      </c>
      <c r="V62">
        <v>0.995</v>
      </c>
      <c r="W62" s="5">
        <f t="shared" si="0"/>
        <v>7.6538461538461547E-4</v>
      </c>
      <c r="X62">
        <v>2443.0500489999999</v>
      </c>
      <c r="Y62" s="2">
        <v>7.1999999999999998E-3</v>
      </c>
      <c r="Z62" s="1">
        <v>42971</v>
      </c>
      <c r="AA62" s="4">
        <f t="shared" si="11"/>
        <v>1.1887943867028327E-2</v>
      </c>
      <c r="AB62" s="4">
        <f t="shared" si="12"/>
        <v>1.0713562662764384E-2</v>
      </c>
      <c r="AF62" s="2"/>
    </row>
    <row r="63" spans="1:32" x14ac:dyDescent="0.3">
      <c r="A63">
        <v>62</v>
      </c>
      <c r="B63">
        <v>146.18954500000001</v>
      </c>
      <c r="C63" s="4">
        <f t="shared" si="1"/>
        <v>6.9585606091822263E-3</v>
      </c>
      <c r="D63">
        <v>83.265167000000005</v>
      </c>
      <c r="E63" s="4">
        <f t="shared" si="2"/>
        <v>-1.6051265246684286E-3</v>
      </c>
      <c r="F63">
        <v>74.166488999999999</v>
      </c>
      <c r="G63" s="4">
        <f t="shared" si="3"/>
        <v>-2.185315415064551E-2</v>
      </c>
      <c r="H63">
        <v>45.865313999999998</v>
      </c>
      <c r="I63" s="4">
        <f t="shared" si="4"/>
        <v>-1.0350917536398596E-3</v>
      </c>
      <c r="J63">
        <v>36.295982000000002</v>
      </c>
      <c r="K63" s="4">
        <f t="shared" si="5"/>
        <v>-1.9843215883689338E-2</v>
      </c>
      <c r="L63">
        <v>951.98999000000003</v>
      </c>
      <c r="M63" s="4">
        <f t="shared" si="6"/>
        <v>2.3095099408919972E-2</v>
      </c>
      <c r="N63">
        <v>172.020004</v>
      </c>
      <c r="O63" s="4">
        <f t="shared" si="7"/>
        <v>3.4271264791372907E-2</v>
      </c>
      <c r="P63">
        <v>72.631020000000007</v>
      </c>
      <c r="Q63" s="4">
        <f t="shared" si="8"/>
        <v>1.5380640767065223E-2</v>
      </c>
      <c r="R63">
        <v>34.947685</v>
      </c>
      <c r="S63" s="4">
        <f t="shared" si="9"/>
        <v>-1.3424637262740766E-2</v>
      </c>
      <c r="T63">
        <v>138.21906999999999</v>
      </c>
      <c r="U63" s="4">
        <f t="shared" si="10"/>
        <v>2.3653937393831137E-3</v>
      </c>
      <c r="V63">
        <v>0.98499999999999999</v>
      </c>
      <c r="W63" s="5">
        <f t="shared" si="0"/>
        <v>7.5769230769230764E-4</v>
      </c>
      <c r="X63">
        <v>2476.5500489999999</v>
      </c>
      <c r="Y63" s="2">
        <v>1.37E-2</v>
      </c>
      <c r="Z63" s="1">
        <v>42978</v>
      </c>
      <c r="AA63" s="4">
        <f t="shared" si="11"/>
        <v>-7.47560554069218E-3</v>
      </c>
      <c r="AB63" s="4">
        <f t="shared" si="12"/>
        <v>1.233755228880009E-2</v>
      </c>
      <c r="AF63" s="2"/>
    </row>
    <row r="64" spans="1:32" x14ac:dyDescent="0.3">
      <c r="A64">
        <v>63</v>
      </c>
      <c r="B64">
        <v>144.33976699999999</v>
      </c>
      <c r="C64" s="4">
        <f t="shared" si="1"/>
        <v>-1.2653285157977711E-2</v>
      </c>
      <c r="D64">
        <v>83.924873000000005</v>
      </c>
      <c r="E64" s="4">
        <f t="shared" si="2"/>
        <v>7.9229529438162288E-3</v>
      </c>
      <c r="F64">
        <v>75.740775999999997</v>
      </c>
      <c r="G64" s="4">
        <f t="shared" si="3"/>
        <v>2.1226392420975976E-2</v>
      </c>
      <c r="H64">
        <v>47.709052999999997</v>
      </c>
      <c r="I64" s="4">
        <f t="shared" si="4"/>
        <v>4.0198983484556527E-2</v>
      </c>
      <c r="J64">
        <v>36.905093999999998</v>
      </c>
      <c r="K64" s="4">
        <f t="shared" si="5"/>
        <v>1.6781802459566904E-2</v>
      </c>
      <c r="L64">
        <v>941.40997300000004</v>
      </c>
      <c r="M64" s="4">
        <f t="shared" si="6"/>
        <v>-1.1113580091320076E-2</v>
      </c>
      <c r="N64">
        <v>170.949997</v>
      </c>
      <c r="O64" s="4">
        <f t="shared" si="7"/>
        <v>-6.2202475009825245E-3</v>
      </c>
      <c r="P64">
        <v>72.670310999999998</v>
      </c>
      <c r="Q64" s="4">
        <f t="shared" si="8"/>
        <v>5.4096720657360344E-4</v>
      </c>
      <c r="R64">
        <v>33.185386999999999</v>
      </c>
      <c r="S64" s="4">
        <f t="shared" si="9"/>
        <v>-5.042674500471208E-2</v>
      </c>
      <c r="T64">
        <v>136.65538000000001</v>
      </c>
      <c r="U64" s="4">
        <f t="shared" si="10"/>
        <v>-1.1313127776073012E-2</v>
      </c>
      <c r="V64">
        <v>1.02</v>
      </c>
      <c r="W64" s="5">
        <f t="shared" si="0"/>
        <v>7.8461538461538469E-4</v>
      </c>
      <c r="X64">
        <v>2461.429932</v>
      </c>
      <c r="Y64" s="2">
        <v>-6.1000000000000004E-3</v>
      </c>
      <c r="Z64" s="1">
        <v>42985</v>
      </c>
      <c r="AA64" s="4">
        <f t="shared" si="11"/>
        <v>1.4695369230187586E-2</v>
      </c>
      <c r="AB64" s="4">
        <f t="shared" si="12"/>
        <v>-1.5706546633302818E-2</v>
      </c>
      <c r="AF64" s="2"/>
    </row>
    <row r="65" spans="1:32" x14ac:dyDescent="0.3">
      <c r="A65">
        <v>64</v>
      </c>
      <c r="B65">
        <v>146.12138400000001</v>
      </c>
      <c r="C65" s="4">
        <f t="shared" si="1"/>
        <v>1.2343216544058932E-2</v>
      </c>
      <c r="D65">
        <v>83.465964999999997</v>
      </c>
      <c r="E65" s="4">
        <f t="shared" si="2"/>
        <v>-5.4680809585497744E-3</v>
      </c>
      <c r="F65">
        <v>75.989304000000004</v>
      </c>
      <c r="G65" s="4">
        <f t="shared" si="3"/>
        <v>3.2812972499781019E-3</v>
      </c>
      <c r="H65">
        <v>48.127220000000001</v>
      </c>
      <c r="I65" s="4">
        <f t="shared" si="4"/>
        <v>8.7649402724469076E-3</v>
      </c>
      <c r="J65">
        <v>36.363658999999998</v>
      </c>
      <c r="K65" s="4">
        <f t="shared" si="5"/>
        <v>-1.4671009915324966E-2</v>
      </c>
      <c r="L65">
        <v>935.28997800000002</v>
      </c>
      <c r="M65" s="4">
        <f t="shared" si="6"/>
        <v>-6.5008818426868491E-3</v>
      </c>
      <c r="N65">
        <v>171.63999899999999</v>
      </c>
      <c r="O65" s="4">
        <f t="shared" si="7"/>
        <v>4.0362796847547922E-3</v>
      </c>
      <c r="P65">
        <v>73.976760999999996</v>
      </c>
      <c r="Q65" s="4">
        <f t="shared" si="8"/>
        <v>1.7977768114959602E-2</v>
      </c>
      <c r="R65">
        <v>34.593361000000002</v>
      </c>
      <c r="S65" s="4">
        <f t="shared" si="9"/>
        <v>4.2427529924541879E-2</v>
      </c>
      <c r="T65">
        <v>138.92896999999999</v>
      </c>
      <c r="U65" s="4">
        <f t="shared" si="10"/>
        <v>1.6637398395877166E-2</v>
      </c>
      <c r="V65">
        <v>1.01</v>
      </c>
      <c r="W65" s="5">
        <f t="shared" si="0"/>
        <v>7.7692307692307685E-4</v>
      </c>
      <c r="X65">
        <v>2500.2299800000001</v>
      </c>
      <c r="Y65" s="2">
        <v>1.5800000000000002E-2</v>
      </c>
      <c r="Z65" s="1">
        <v>42992</v>
      </c>
      <c r="AA65" s="4">
        <f t="shared" si="11"/>
        <v>8.5007263852184033E-4</v>
      </c>
      <c r="AB65" s="4">
        <f t="shared" si="12"/>
        <v>1.4915618855489317E-2</v>
      </c>
      <c r="AF65" s="2"/>
    </row>
    <row r="66" spans="1:32" x14ac:dyDescent="0.3">
      <c r="A66">
        <v>65</v>
      </c>
      <c r="B66">
        <v>142.49002100000001</v>
      </c>
      <c r="C66" s="4">
        <f t="shared" si="1"/>
        <v>-2.4851687690009786E-2</v>
      </c>
      <c r="D66">
        <v>80.549903999999998</v>
      </c>
      <c r="E66" s="4">
        <f t="shared" si="2"/>
        <v>-3.493712676777893E-2</v>
      </c>
      <c r="F66">
        <v>73.637939000000003</v>
      </c>
      <c r="G66" s="4">
        <f t="shared" si="3"/>
        <v>-3.0943368029795366E-2</v>
      </c>
      <c r="H66">
        <v>46.397533000000003</v>
      </c>
      <c r="I66" s="4">
        <f t="shared" si="4"/>
        <v>-3.5939890149482942E-2</v>
      </c>
      <c r="J66">
        <v>35.889893000000001</v>
      </c>
      <c r="K66" s="4">
        <f t="shared" si="5"/>
        <v>-1.3028556889723273E-2</v>
      </c>
      <c r="L66">
        <v>943.26000999999997</v>
      </c>
      <c r="M66" s="4">
        <f t="shared" si="6"/>
        <v>8.5214555779191143E-3</v>
      </c>
      <c r="N66">
        <v>170.53999300000001</v>
      </c>
      <c r="O66" s="4">
        <f t="shared" si="7"/>
        <v>-6.4087975204426516E-3</v>
      </c>
      <c r="P66">
        <v>73.092697000000001</v>
      </c>
      <c r="Q66" s="4">
        <f t="shared" si="8"/>
        <v>-1.1950563772317568E-2</v>
      </c>
      <c r="R66">
        <v>35.982692999999998</v>
      </c>
      <c r="S66" s="4">
        <f t="shared" si="9"/>
        <v>4.0161810238675447E-2</v>
      </c>
      <c r="T66">
        <v>139.22636399999999</v>
      </c>
      <c r="U66" s="4">
        <f t="shared" si="10"/>
        <v>2.1406190515915946E-3</v>
      </c>
      <c r="V66">
        <v>1.0029999999999999</v>
      </c>
      <c r="W66" s="5">
        <f t="shared" si="0"/>
        <v>7.7153846153846142E-4</v>
      </c>
      <c r="X66">
        <v>2502.219971</v>
      </c>
      <c r="Y66" s="2">
        <v>8.0000000000000004E-4</v>
      </c>
      <c r="Z66" s="1">
        <v>42999</v>
      </c>
      <c r="AA66" s="4">
        <f t="shared" si="11"/>
        <v>-2.7940125905358063E-2</v>
      </c>
      <c r="AB66" s="4">
        <f t="shared" si="12"/>
        <v>6.4929047150851871E-3</v>
      </c>
      <c r="AF66" s="2"/>
    </row>
    <row r="67" spans="1:32" x14ac:dyDescent="0.3">
      <c r="A67">
        <v>66</v>
      </c>
      <c r="B67">
        <v>142.67498800000001</v>
      </c>
      <c r="C67" s="4">
        <f t="shared" si="1"/>
        <v>1.2981049388714758E-3</v>
      </c>
      <c r="D67">
        <v>80.234397999999999</v>
      </c>
      <c r="E67" s="4">
        <f t="shared" si="2"/>
        <v>-3.916901005865869E-3</v>
      </c>
      <c r="F67">
        <v>73.532798999999997</v>
      </c>
      <c r="G67" s="4">
        <f t="shared" si="3"/>
        <v>-1.4277966144599155E-3</v>
      </c>
      <c r="H67">
        <v>46.701653</v>
      </c>
      <c r="I67" s="4">
        <f t="shared" si="4"/>
        <v>6.5546588436069973E-3</v>
      </c>
      <c r="J67">
        <v>36.421669000000001</v>
      </c>
      <c r="K67" s="4">
        <f t="shared" si="5"/>
        <v>1.4816873374350843E-2</v>
      </c>
      <c r="L67">
        <v>973.71997099999999</v>
      </c>
      <c r="M67" s="4">
        <f t="shared" si="6"/>
        <v>3.2292221314460287E-2</v>
      </c>
      <c r="N67">
        <v>170.86999499999999</v>
      </c>
      <c r="O67" s="4">
        <f t="shared" si="7"/>
        <v>1.9350417118873637E-3</v>
      </c>
      <c r="P67">
        <v>73.171272000000002</v>
      </c>
      <c r="Q67" s="4">
        <f t="shared" si="8"/>
        <v>1.0750047983590033E-3</v>
      </c>
      <c r="R67">
        <v>36.523502000000001</v>
      </c>
      <c r="S67" s="4">
        <f t="shared" si="9"/>
        <v>1.5029697749415337E-2</v>
      </c>
      <c r="T67">
        <v>139.178391</v>
      </c>
      <c r="U67" s="4">
        <f t="shared" si="10"/>
        <v>-3.4456836063020887E-4</v>
      </c>
      <c r="V67">
        <v>1.028</v>
      </c>
      <c r="W67" s="5">
        <f t="shared" ref="W67:W106" si="13">V67*(0.01)/13</f>
        <v>7.9076923076923085E-4</v>
      </c>
      <c r="X67">
        <v>2519.360107</v>
      </c>
      <c r="Y67" s="2">
        <v>6.7999999999999996E-3</v>
      </c>
      <c r="Z67" s="1">
        <v>43006</v>
      </c>
      <c r="AA67" s="4">
        <f t="shared" si="11"/>
        <v>3.464987907300706E-3</v>
      </c>
      <c r="AB67" s="4">
        <f t="shared" si="12"/>
        <v>9.9974794426983572E-3</v>
      </c>
      <c r="AF67" s="2"/>
    </row>
    <row r="68" spans="1:32" x14ac:dyDescent="0.3">
      <c r="A68">
        <v>67</v>
      </c>
      <c r="B68">
        <v>143.570663</v>
      </c>
      <c r="C68" s="4">
        <f t="shared" ref="C68:C106" si="14">(B68-B67)/B67</f>
        <v>6.2777296326107478E-3</v>
      </c>
      <c r="D68">
        <v>80.922782999999995</v>
      </c>
      <c r="E68" s="4">
        <f t="shared" ref="E68:E106" si="15">(D68-D67)/D67</f>
        <v>8.5796742688839852E-3</v>
      </c>
      <c r="F68">
        <v>73.418091000000004</v>
      </c>
      <c r="G68" s="4">
        <f t="shared" ref="G68:G106" si="16">(F68-F67)/F67</f>
        <v>-1.5599569383995997E-3</v>
      </c>
      <c r="H68">
        <v>47.129317999999998</v>
      </c>
      <c r="I68" s="4">
        <f t="shared" ref="I68:I106" si="17">(H68-H67)/H67</f>
        <v>9.1573846433229567E-3</v>
      </c>
      <c r="J68">
        <v>36.885764999999999</v>
      </c>
      <c r="K68" s="4">
        <f t="shared" ref="K68:K106" si="18">(J68-J67)/J67</f>
        <v>1.2742304587963771E-2</v>
      </c>
      <c r="L68">
        <v>993.64001499999995</v>
      </c>
      <c r="M68" s="4">
        <f t="shared" ref="M68:M106" si="19">(L68-L67)/L67</f>
        <v>2.0457672219192844E-2</v>
      </c>
      <c r="N68">
        <v>172.229996</v>
      </c>
      <c r="O68" s="4">
        <f t="shared" ref="O68:O106" si="20">(N68-N67)/N67</f>
        <v>7.9592733645249495E-3</v>
      </c>
      <c r="P68">
        <v>74.654549000000003</v>
      </c>
      <c r="Q68" s="4">
        <f t="shared" ref="Q68:Q106" si="21">(P68-P67)/P67</f>
        <v>2.027130265003458E-2</v>
      </c>
      <c r="R68">
        <v>35.982692999999998</v>
      </c>
      <c r="S68" s="4">
        <f t="shared" ref="S68:S106" si="22">(R68-R67)/R67</f>
        <v>-1.4807150749125945E-2</v>
      </c>
      <c r="T68">
        <v>140.52143899999999</v>
      </c>
      <c r="U68" s="4">
        <f t="shared" ref="U68:U106" si="23">(T68-T67)/T67</f>
        <v>9.6498313448671914E-3</v>
      </c>
      <c r="V68">
        <v>1.0429999999999999</v>
      </c>
      <c r="W68" s="5">
        <f t="shared" si="13"/>
        <v>8.0230769230769234E-4</v>
      </c>
      <c r="X68">
        <v>2549.330078</v>
      </c>
      <c r="Y68" s="2">
        <v>1.1900000000000001E-2</v>
      </c>
      <c r="Z68" s="1">
        <v>43013</v>
      </c>
      <c r="AA68" s="4">
        <f t="shared" ref="AA68:AA106" si="24">0.2*K68+0.2*I68+0.2*G68+0.2*E68+0.2*C68</f>
        <v>7.0394272388763727E-3</v>
      </c>
      <c r="AB68" s="4">
        <f t="shared" ref="AB68:AB106" si="25">0.2*U68+0.2*S68+0.2*Q68+0.2*O68+0.2*M68</f>
        <v>8.7061857658987246E-3</v>
      </c>
      <c r="AF68" s="2"/>
    </row>
    <row r="69" spans="1:32" x14ac:dyDescent="0.3">
      <c r="A69">
        <v>68</v>
      </c>
      <c r="B69">
        <v>146.56922900000001</v>
      </c>
      <c r="C69" s="4">
        <f t="shared" si="14"/>
        <v>2.0885645697686937E-2</v>
      </c>
      <c r="D69">
        <v>82.978354999999993</v>
      </c>
      <c r="E69" s="4">
        <f t="shared" si="15"/>
        <v>2.5401647395147026E-2</v>
      </c>
      <c r="F69">
        <v>75.148169999999993</v>
      </c>
      <c r="G69" s="4">
        <f t="shared" si="16"/>
        <v>2.3564750546292319E-2</v>
      </c>
      <c r="H69">
        <v>48.412331000000002</v>
      </c>
      <c r="I69" s="4">
        <f t="shared" si="17"/>
        <v>2.7223245623881169E-2</v>
      </c>
      <c r="J69">
        <v>37.939647999999998</v>
      </c>
      <c r="K69" s="4">
        <f t="shared" si="18"/>
        <v>2.8571537014346837E-2</v>
      </c>
      <c r="L69">
        <v>1007.869995</v>
      </c>
      <c r="M69" s="4">
        <f t="shared" si="19"/>
        <v>1.4321061737836786E-2</v>
      </c>
      <c r="N69">
        <v>173.740005</v>
      </c>
      <c r="O69" s="4">
        <f t="shared" si="20"/>
        <v>8.7673984501514864E-3</v>
      </c>
      <c r="P69">
        <v>76.118172000000001</v>
      </c>
      <c r="Q69" s="4">
        <f t="shared" si="21"/>
        <v>1.9605275493660784E-2</v>
      </c>
      <c r="R69">
        <v>33.705970999999998</v>
      </c>
      <c r="S69" s="4">
        <f t="shared" si="22"/>
        <v>-6.3272696126440556E-2</v>
      </c>
      <c r="T69">
        <v>141.11622600000001</v>
      </c>
      <c r="U69" s="4">
        <f t="shared" si="23"/>
        <v>4.2327135576801563E-3</v>
      </c>
      <c r="V69">
        <v>1.05</v>
      </c>
      <c r="W69" s="5">
        <f t="shared" si="13"/>
        <v>8.0769230769230777E-4</v>
      </c>
      <c r="X69">
        <v>2553.169922</v>
      </c>
      <c r="Y69" s="2">
        <v>1.5E-3</v>
      </c>
      <c r="Z69" s="1">
        <v>43020</v>
      </c>
      <c r="AA69" s="4">
        <f t="shared" si="24"/>
        <v>2.5129365255470857E-2</v>
      </c>
      <c r="AB69" s="4">
        <f t="shared" si="25"/>
        <v>-3.269249377422268E-3</v>
      </c>
      <c r="AF69" s="2"/>
    </row>
    <row r="70" spans="1:32" x14ac:dyDescent="0.3">
      <c r="A70">
        <v>69</v>
      </c>
      <c r="B70">
        <v>150.08377100000001</v>
      </c>
      <c r="C70" s="4">
        <f t="shared" si="14"/>
        <v>2.3978716569492263E-2</v>
      </c>
      <c r="D70">
        <v>84.068291000000002</v>
      </c>
      <c r="E70" s="4">
        <f t="shared" si="15"/>
        <v>1.3135184470697314E-2</v>
      </c>
      <c r="F70">
        <v>76.467215999999993</v>
      </c>
      <c r="G70" s="4">
        <f t="shared" si="16"/>
        <v>1.7552603077360372E-2</v>
      </c>
      <c r="H70">
        <v>49.619315999999998</v>
      </c>
      <c r="I70" s="4">
        <f t="shared" si="17"/>
        <v>2.4931354782317668E-2</v>
      </c>
      <c r="J70">
        <v>38.268379000000003</v>
      </c>
      <c r="K70" s="4">
        <f t="shared" si="18"/>
        <v>8.6645769618106314E-3</v>
      </c>
      <c r="L70">
        <v>1005.070007</v>
      </c>
      <c r="M70" s="4">
        <f t="shared" si="19"/>
        <v>-2.7781241766206017E-3</v>
      </c>
      <c r="N70">
        <v>174.979996</v>
      </c>
      <c r="O70" s="4">
        <f t="shared" si="20"/>
        <v>7.1370494089717761E-3</v>
      </c>
      <c r="P70">
        <v>77.414794999999998</v>
      </c>
      <c r="Q70" s="4">
        <f t="shared" si="21"/>
        <v>1.7034342338121268E-2</v>
      </c>
      <c r="R70">
        <v>33.554912999999999</v>
      </c>
      <c r="S70" s="4">
        <f t="shared" si="22"/>
        <v>-4.4816391730711164E-3</v>
      </c>
      <c r="T70">
        <v>155.47728000000001</v>
      </c>
      <c r="U70" s="4">
        <f t="shared" si="23"/>
        <v>0.10176756002530846</v>
      </c>
      <c r="V70">
        <v>1.075</v>
      </c>
      <c r="W70" s="5">
        <f t="shared" si="13"/>
        <v>8.2692307692307687E-4</v>
      </c>
      <c r="X70">
        <v>2575.209961</v>
      </c>
      <c r="Y70" s="2">
        <v>8.6E-3</v>
      </c>
      <c r="Z70" s="1">
        <v>43027</v>
      </c>
      <c r="AA70" s="4">
        <f t="shared" si="24"/>
        <v>1.7652487172335651E-2</v>
      </c>
      <c r="AB70" s="4">
        <f t="shared" si="25"/>
        <v>2.3735837684541957E-2</v>
      </c>
      <c r="AF70" s="2"/>
    </row>
    <row r="71" spans="1:32" x14ac:dyDescent="0.3">
      <c r="A71">
        <v>70</v>
      </c>
      <c r="B71">
        <v>151.719345</v>
      </c>
      <c r="C71" s="4">
        <f t="shared" si="14"/>
        <v>1.0897740569165143E-2</v>
      </c>
      <c r="D71">
        <v>84.087410000000006</v>
      </c>
      <c r="E71" s="4">
        <f t="shared" si="15"/>
        <v>2.2742225127430553E-4</v>
      </c>
      <c r="F71">
        <v>76.954696999999996</v>
      </c>
      <c r="G71" s="4">
        <f t="shared" si="16"/>
        <v>6.3750326675944703E-3</v>
      </c>
      <c r="H71">
        <v>49.505268000000001</v>
      </c>
      <c r="I71" s="4">
        <f t="shared" si="17"/>
        <v>-2.2984597369298042E-3</v>
      </c>
      <c r="J71">
        <v>38.916172000000003</v>
      </c>
      <c r="K71" s="4">
        <f t="shared" si="18"/>
        <v>1.6927631034489337E-2</v>
      </c>
      <c r="L71">
        <v>1033.670044</v>
      </c>
      <c r="M71" s="4">
        <f t="shared" si="19"/>
        <v>2.8455766066850633E-2</v>
      </c>
      <c r="N71">
        <v>177.88000500000001</v>
      </c>
      <c r="O71" s="4">
        <f t="shared" si="20"/>
        <v>1.6573374478760484E-2</v>
      </c>
      <c r="P71">
        <v>82.326285999999996</v>
      </c>
      <c r="Q71" s="4">
        <f t="shared" si="21"/>
        <v>6.3443828792674559E-2</v>
      </c>
      <c r="R71">
        <v>32.072600999999999</v>
      </c>
      <c r="S71" s="4">
        <f t="shared" si="22"/>
        <v>-4.4175706848055316E-2</v>
      </c>
      <c r="T71">
        <v>147.428574</v>
      </c>
      <c r="U71" s="4">
        <f t="shared" si="23"/>
        <v>-5.1767730950785927E-2</v>
      </c>
      <c r="V71">
        <v>1.073</v>
      </c>
      <c r="W71" s="5">
        <f t="shared" si="13"/>
        <v>8.2538461538461541E-4</v>
      </c>
      <c r="X71">
        <v>2581.070068</v>
      </c>
      <c r="Y71" s="2">
        <v>2.3E-3</v>
      </c>
      <c r="Z71" s="1">
        <v>43034</v>
      </c>
      <c r="AA71" s="4">
        <f t="shared" si="24"/>
        <v>6.4258733571186909E-3</v>
      </c>
      <c r="AB71" s="4">
        <f t="shared" si="25"/>
        <v>2.5059063078888889E-3</v>
      </c>
      <c r="AF71" s="2"/>
    </row>
    <row r="72" spans="1:32" x14ac:dyDescent="0.3">
      <c r="A72">
        <v>71</v>
      </c>
      <c r="B72">
        <v>148.61369300000001</v>
      </c>
      <c r="C72" s="4">
        <f t="shared" si="14"/>
        <v>-2.0469716633696199E-2</v>
      </c>
      <c r="D72">
        <v>84.632378000000003</v>
      </c>
      <c r="E72" s="4">
        <f t="shared" si="15"/>
        <v>6.4809702189661594E-3</v>
      </c>
      <c r="F72">
        <v>77.107642999999996</v>
      </c>
      <c r="G72" s="4">
        <f t="shared" si="16"/>
        <v>1.987481024062768E-3</v>
      </c>
      <c r="H72">
        <v>49.837905999999997</v>
      </c>
      <c r="I72" s="4">
        <f t="shared" si="17"/>
        <v>6.7192445054533546E-3</v>
      </c>
      <c r="J72">
        <v>39.583305000000003</v>
      </c>
      <c r="K72" s="4">
        <f t="shared" si="18"/>
        <v>1.7142821755438836E-2</v>
      </c>
      <c r="L72">
        <v>1049.98999</v>
      </c>
      <c r="M72" s="4">
        <f t="shared" si="19"/>
        <v>1.5788351509971855E-2</v>
      </c>
      <c r="N72">
        <v>178.91999799999999</v>
      </c>
      <c r="O72" s="4">
        <f t="shared" si="20"/>
        <v>5.8465986663311662E-3</v>
      </c>
      <c r="P72">
        <v>82.650443999999993</v>
      </c>
      <c r="Q72" s="4">
        <f t="shared" si="21"/>
        <v>3.9374787294546125E-3</v>
      </c>
      <c r="R72">
        <v>31.440023</v>
      </c>
      <c r="S72" s="4">
        <f t="shared" si="22"/>
        <v>-1.9723314613616736E-2</v>
      </c>
      <c r="T72">
        <v>145.41400100000001</v>
      </c>
      <c r="U72" s="4">
        <f t="shared" si="23"/>
        <v>-1.3664739102746693E-2</v>
      </c>
      <c r="V72">
        <v>1.1479999999999999</v>
      </c>
      <c r="W72" s="5">
        <f t="shared" si="13"/>
        <v>8.8307692307692295E-4</v>
      </c>
      <c r="X72">
        <v>2587.8400879999999</v>
      </c>
      <c r="Y72" s="2">
        <v>2.5999999999999999E-3</v>
      </c>
      <c r="Z72" s="1">
        <v>43041</v>
      </c>
      <c r="AA72" s="4">
        <f t="shared" si="24"/>
        <v>2.372160174044984E-3</v>
      </c>
      <c r="AB72" s="4">
        <f t="shared" si="25"/>
        <v>-1.5631249621211583E-3</v>
      </c>
      <c r="AF72" s="2"/>
    </row>
    <row r="73" spans="1:32" x14ac:dyDescent="0.3">
      <c r="A73">
        <v>72</v>
      </c>
      <c r="B73">
        <v>151.05732699999999</v>
      </c>
      <c r="C73" s="4">
        <f t="shared" si="14"/>
        <v>1.6442859003577646E-2</v>
      </c>
      <c r="D73">
        <v>84.986130000000003</v>
      </c>
      <c r="E73" s="4">
        <f t="shared" si="15"/>
        <v>4.1798660082551387E-3</v>
      </c>
      <c r="F73">
        <v>77.241455000000002</v>
      </c>
      <c r="G73" s="4">
        <f t="shared" si="16"/>
        <v>1.7353921711756389E-3</v>
      </c>
      <c r="H73">
        <v>48.811492999999999</v>
      </c>
      <c r="I73" s="4">
        <f t="shared" si="17"/>
        <v>-2.0595026604849694E-2</v>
      </c>
      <c r="J73">
        <v>39.931376999999998</v>
      </c>
      <c r="K73" s="4">
        <f t="shared" si="18"/>
        <v>8.7934041889628674E-3</v>
      </c>
      <c r="L73">
        <v>1044.150024</v>
      </c>
      <c r="M73" s="4">
        <f t="shared" si="19"/>
        <v>-5.5619254046412421E-3</v>
      </c>
      <c r="N73">
        <v>178.46000699999999</v>
      </c>
      <c r="O73" s="4">
        <f t="shared" si="20"/>
        <v>-2.5709311711483601E-3</v>
      </c>
      <c r="P73">
        <v>82.385222999999996</v>
      </c>
      <c r="Q73" s="4">
        <f t="shared" si="21"/>
        <v>-3.2089482786081202E-3</v>
      </c>
      <c r="R73">
        <v>32.308639999999997</v>
      </c>
      <c r="S73" s="4">
        <f t="shared" si="22"/>
        <v>2.7627746964434374E-2</v>
      </c>
      <c r="T73">
        <v>143.09243799999999</v>
      </c>
      <c r="U73" s="4">
        <f t="shared" si="23"/>
        <v>-1.5965195813572489E-2</v>
      </c>
      <c r="V73">
        <v>1.2</v>
      </c>
      <c r="W73" s="5">
        <f t="shared" si="13"/>
        <v>9.2307692307692305E-4</v>
      </c>
      <c r="X73">
        <v>2582.3000489999999</v>
      </c>
      <c r="Y73" s="2">
        <v>-2.0999999999999999E-3</v>
      </c>
      <c r="Z73" s="1">
        <v>43048</v>
      </c>
      <c r="AA73" s="4">
        <f t="shared" si="24"/>
        <v>2.1112989534243188E-3</v>
      </c>
      <c r="AB73" s="4">
        <f t="shared" si="25"/>
        <v>6.4149259292832755E-5</v>
      </c>
      <c r="AF73" s="2"/>
    </row>
    <row r="74" spans="1:32" x14ac:dyDescent="0.3">
      <c r="A74">
        <v>73</v>
      </c>
      <c r="B74">
        <v>151.91404700000001</v>
      </c>
      <c r="C74" s="4">
        <f t="shared" si="14"/>
        <v>5.6714892088619061E-3</v>
      </c>
      <c r="D74">
        <v>84.632378000000003</v>
      </c>
      <c r="E74" s="4">
        <f t="shared" si="15"/>
        <v>-4.1624674520418809E-3</v>
      </c>
      <c r="F74">
        <v>77.728927999999996</v>
      </c>
      <c r="G74" s="4">
        <f t="shared" si="16"/>
        <v>6.3110281907557833E-3</v>
      </c>
      <c r="H74">
        <v>48.440849</v>
      </c>
      <c r="I74" s="4">
        <f t="shared" si="17"/>
        <v>-7.5933756011109651E-3</v>
      </c>
      <c r="J74">
        <v>39.892704000000002</v>
      </c>
      <c r="K74" s="4">
        <f t="shared" si="18"/>
        <v>-9.6848651124642514E-4</v>
      </c>
      <c r="L74">
        <v>1035.8900149999999</v>
      </c>
      <c r="M74" s="4">
        <f t="shared" si="19"/>
        <v>-7.9107492315683564E-3</v>
      </c>
      <c r="N74">
        <v>179</v>
      </c>
      <c r="O74" s="4">
        <f t="shared" si="20"/>
        <v>3.025848811044873E-3</v>
      </c>
      <c r="P74">
        <v>80.941246000000007</v>
      </c>
      <c r="Q74" s="4">
        <f t="shared" si="21"/>
        <v>-1.752713590397139E-2</v>
      </c>
      <c r="R74">
        <v>32.582436000000001</v>
      </c>
      <c r="S74" s="4">
        <f t="shared" si="22"/>
        <v>8.4743895131458458E-3</v>
      </c>
      <c r="T74">
        <v>144.338593</v>
      </c>
      <c r="U74" s="4">
        <f t="shared" si="23"/>
        <v>8.7087411285844182E-3</v>
      </c>
      <c r="V74">
        <v>1.24</v>
      </c>
      <c r="W74" s="5">
        <f t="shared" si="13"/>
        <v>9.5384615384615386E-4</v>
      </c>
      <c r="X74">
        <v>2578.8500979999999</v>
      </c>
      <c r="Y74" s="2">
        <v>-1.2999999999999999E-3</v>
      </c>
      <c r="Z74" s="1">
        <v>43055</v>
      </c>
      <c r="AA74" s="4">
        <f t="shared" si="24"/>
        <v>-1.483624329563166E-4</v>
      </c>
      <c r="AB74" s="4">
        <f t="shared" si="25"/>
        <v>-1.0457811365529217E-3</v>
      </c>
      <c r="AF74" s="2"/>
    </row>
    <row r="75" spans="1:32" x14ac:dyDescent="0.3">
      <c r="A75">
        <v>74</v>
      </c>
      <c r="B75">
        <v>151.90434300000001</v>
      </c>
      <c r="C75" s="4">
        <f t="shared" si="14"/>
        <v>-6.3878227139846185E-5</v>
      </c>
      <c r="D75">
        <v>85.723243999999994</v>
      </c>
      <c r="E75" s="4">
        <f t="shared" si="15"/>
        <v>1.288946412447481E-2</v>
      </c>
      <c r="F75">
        <v>78.579628</v>
      </c>
      <c r="G75" s="4">
        <f t="shared" si="16"/>
        <v>1.0944445290690274E-2</v>
      </c>
      <c r="H75">
        <v>49.391548</v>
      </c>
      <c r="I75" s="4">
        <f t="shared" si="17"/>
        <v>1.962597724082004E-2</v>
      </c>
      <c r="J75">
        <v>40.566090000000003</v>
      </c>
      <c r="K75" s="4">
        <f t="shared" si="18"/>
        <v>1.6879928720800692E-2</v>
      </c>
      <c r="L75">
        <v>1056.5200199999999</v>
      </c>
      <c r="M75" s="4">
        <f t="shared" si="19"/>
        <v>1.9915246504234315E-2</v>
      </c>
      <c r="N75">
        <v>182.779999</v>
      </c>
      <c r="O75" s="4">
        <f t="shared" si="20"/>
        <v>2.1117312849162032E-2</v>
      </c>
      <c r="P75">
        <v>82.196762000000007</v>
      </c>
      <c r="Q75" s="4">
        <f t="shared" si="21"/>
        <v>1.5511448884787367E-2</v>
      </c>
      <c r="R75">
        <v>32.865681000000002</v>
      </c>
      <c r="S75" s="4">
        <f t="shared" si="22"/>
        <v>8.6931805835512369E-3</v>
      </c>
      <c r="T75">
        <v>147.11935399999999</v>
      </c>
      <c r="U75" s="4">
        <f t="shared" si="23"/>
        <v>1.9265540436575988E-2</v>
      </c>
      <c r="V75">
        <v>1.24</v>
      </c>
      <c r="W75" s="5">
        <f t="shared" si="13"/>
        <v>9.5384615384615386E-4</v>
      </c>
      <c r="X75">
        <v>2602.419922</v>
      </c>
      <c r="Y75" s="2">
        <v>9.1000000000000004E-3</v>
      </c>
      <c r="Z75" s="1">
        <v>43062</v>
      </c>
      <c r="AA75" s="4">
        <f t="shared" si="24"/>
        <v>1.2055187429929193E-2</v>
      </c>
      <c r="AB75" s="4">
        <f t="shared" si="25"/>
        <v>1.6900545851662188E-2</v>
      </c>
      <c r="AF75" s="2"/>
    </row>
    <row r="76" spans="1:32" x14ac:dyDescent="0.3">
      <c r="A76">
        <v>75</v>
      </c>
      <c r="B76">
        <v>154.27659600000001</v>
      </c>
      <c r="C76" s="4">
        <f t="shared" si="14"/>
        <v>1.561675560520347E-2</v>
      </c>
      <c r="D76">
        <v>85.674972999999994</v>
      </c>
      <c r="E76" s="4">
        <f t="shared" si="15"/>
        <v>-5.6310281491446751E-4</v>
      </c>
      <c r="F76">
        <v>79.879562000000007</v>
      </c>
      <c r="G76" s="4">
        <f t="shared" si="16"/>
        <v>1.6542888189799109E-2</v>
      </c>
      <c r="H76">
        <v>49.122436999999998</v>
      </c>
      <c r="I76" s="4">
        <f t="shared" si="17"/>
        <v>-5.4485232979537782E-3</v>
      </c>
      <c r="J76">
        <v>40.760978999999999</v>
      </c>
      <c r="K76" s="4">
        <f t="shared" si="18"/>
        <v>4.8042342754748193E-3</v>
      </c>
      <c r="L76">
        <v>1025.0699460000001</v>
      </c>
      <c r="M76" s="4">
        <f t="shared" si="19"/>
        <v>-2.9767608189762328E-2</v>
      </c>
      <c r="N76">
        <v>175.10000600000001</v>
      </c>
      <c r="O76" s="4">
        <f t="shared" si="20"/>
        <v>-4.2017688160727019E-2</v>
      </c>
      <c r="P76">
        <v>83.183989999999994</v>
      </c>
      <c r="Q76" s="4">
        <f t="shared" si="21"/>
        <v>1.2010546108859951E-2</v>
      </c>
      <c r="R76">
        <v>34.461284999999997</v>
      </c>
      <c r="S76" s="4">
        <f t="shared" si="22"/>
        <v>4.8549245031618067E-2</v>
      </c>
      <c r="T76">
        <v>149.948578</v>
      </c>
      <c r="U76" s="4">
        <f t="shared" si="23"/>
        <v>1.9230807661104948E-2</v>
      </c>
      <c r="V76">
        <v>1.2350000000000001</v>
      </c>
      <c r="W76" s="5">
        <f t="shared" si="13"/>
        <v>9.5000000000000011E-4</v>
      </c>
      <c r="X76">
        <v>2642.219971</v>
      </c>
      <c r="Y76" s="2">
        <v>1.5299999999999999E-2</v>
      </c>
      <c r="Z76" s="1">
        <v>43069</v>
      </c>
      <c r="AA76" s="4">
        <f t="shared" si="24"/>
        <v>6.1904503915218307E-3</v>
      </c>
      <c r="AB76" s="4">
        <f t="shared" si="25"/>
        <v>1.6010604902187238E-3</v>
      </c>
      <c r="AF76" s="2"/>
    </row>
    <row r="77" spans="1:32" x14ac:dyDescent="0.3">
      <c r="A77">
        <v>76</v>
      </c>
      <c r="B77">
        <v>155.804947</v>
      </c>
      <c r="C77" s="4">
        <f t="shared" si="14"/>
        <v>9.9065641816467511E-3</v>
      </c>
      <c r="D77">
        <v>85.018378999999996</v>
      </c>
      <c r="E77" s="4">
        <f t="shared" si="15"/>
        <v>-7.6637783124833712E-3</v>
      </c>
      <c r="F77">
        <v>80.917625000000001</v>
      </c>
      <c r="G77" s="4">
        <f t="shared" si="16"/>
        <v>1.2995351677065954E-2</v>
      </c>
      <c r="H77">
        <v>49.074382999999997</v>
      </c>
      <c r="I77" s="4">
        <f t="shared" si="17"/>
        <v>-9.7824951152159834E-4</v>
      </c>
      <c r="J77">
        <v>40.000908000000003</v>
      </c>
      <c r="K77" s="4">
        <f t="shared" si="18"/>
        <v>-1.8647025136466825E-2</v>
      </c>
      <c r="L77">
        <v>1049.380005</v>
      </c>
      <c r="M77" s="4">
        <f t="shared" si="19"/>
        <v>2.3715512385142065E-2</v>
      </c>
      <c r="N77">
        <v>179</v>
      </c>
      <c r="O77" s="4">
        <f t="shared" si="20"/>
        <v>2.2272951835307146E-2</v>
      </c>
      <c r="P77">
        <v>83.085273999999998</v>
      </c>
      <c r="Q77" s="4">
        <f t="shared" si="21"/>
        <v>-1.1867187423925691E-3</v>
      </c>
      <c r="R77">
        <v>34.678440000000002</v>
      </c>
      <c r="S77" s="4">
        <f t="shared" si="22"/>
        <v>6.3014191142322564E-3</v>
      </c>
      <c r="T77">
        <v>149.99700899999999</v>
      </c>
      <c r="U77" s="4">
        <f t="shared" si="23"/>
        <v>3.2298405657433892E-4</v>
      </c>
      <c r="V77">
        <v>1.2529999999999999</v>
      </c>
      <c r="W77" s="5">
        <f t="shared" si="13"/>
        <v>9.6384615384615378E-4</v>
      </c>
      <c r="X77">
        <v>2651.5</v>
      </c>
      <c r="Y77" s="2">
        <v>3.5000000000000001E-3</v>
      </c>
      <c r="Z77" s="1">
        <v>43076</v>
      </c>
      <c r="AA77" s="4">
        <f t="shared" si="24"/>
        <v>-8.7742742035181853E-4</v>
      </c>
      <c r="AB77" s="4">
        <f t="shared" si="25"/>
        <v>1.0285229729772648E-2</v>
      </c>
      <c r="AF77" s="2"/>
    </row>
    <row r="78" spans="1:32" x14ac:dyDescent="0.3">
      <c r="A78">
        <v>77</v>
      </c>
      <c r="B78">
        <v>155.217117</v>
      </c>
      <c r="C78" s="4">
        <f t="shared" si="14"/>
        <v>-3.7728583804209808E-3</v>
      </c>
      <c r="D78">
        <v>84.815597999999994</v>
      </c>
      <c r="E78" s="4">
        <f t="shared" si="15"/>
        <v>-2.3851430994703119E-3</v>
      </c>
      <c r="F78">
        <v>81.911254999999997</v>
      </c>
      <c r="G78" s="4">
        <f t="shared" si="16"/>
        <v>1.2279525010774797E-2</v>
      </c>
      <c r="H78">
        <v>49.314658999999999</v>
      </c>
      <c r="I78" s="4">
        <f t="shared" si="17"/>
        <v>4.8961593668941598E-3</v>
      </c>
      <c r="J78">
        <v>39.698833</v>
      </c>
      <c r="K78" s="4">
        <f t="shared" si="18"/>
        <v>-7.5517035763288691E-3</v>
      </c>
      <c r="L78">
        <v>1072</v>
      </c>
      <c r="M78" s="4">
        <f t="shared" si="19"/>
        <v>2.1555580335266649E-2</v>
      </c>
      <c r="N78">
        <v>180.179993</v>
      </c>
      <c r="O78" s="4">
        <f t="shared" si="20"/>
        <v>6.5921396648044471E-3</v>
      </c>
      <c r="P78">
        <v>85.740913000000006</v>
      </c>
      <c r="Q78" s="4">
        <f t="shared" si="21"/>
        <v>3.1962812086291099E-2</v>
      </c>
      <c r="R78">
        <v>36.104103000000002</v>
      </c>
      <c r="S78" s="4">
        <f t="shared" si="22"/>
        <v>4.1110932325675552E-2</v>
      </c>
      <c r="T78">
        <v>147.758835</v>
      </c>
      <c r="U78" s="4">
        <f t="shared" si="23"/>
        <v>-1.4921457533863137E-2</v>
      </c>
      <c r="V78">
        <v>1.2849999999999999</v>
      </c>
      <c r="W78" s="5">
        <f t="shared" si="13"/>
        <v>9.8846153846153854E-4</v>
      </c>
      <c r="X78">
        <v>2675.8100589999999</v>
      </c>
      <c r="Y78" s="2">
        <v>9.1999999999999998E-3</v>
      </c>
      <c r="Z78" s="1">
        <v>43083</v>
      </c>
      <c r="AA78" s="4">
        <f t="shared" si="24"/>
        <v>6.9319586428975941E-4</v>
      </c>
      <c r="AB78" s="4">
        <f t="shared" si="25"/>
        <v>1.7260001375634923E-2</v>
      </c>
      <c r="AF78" s="2"/>
    </row>
    <row r="79" spans="1:32" x14ac:dyDescent="0.3">
      <c r="A79">
        <v>78</v>
      </c>
      <c r="B79">
        <v>151.40600599999999</v>
      </c>
      <c r="C79" s="4">
        <f t="shared" si="14"/>
        <v>-2.4553419581939608E-2</v>
      </c>
      <c r="D79">
        <v>81.271964999999994</v>
      </c>
      <c r="E79" s="4">
        <f t="shared" si="15"/>
        <v>-4.178043996105528E-2</v>
      </c>
      <c r="F79">
        <v>77.599113000000003</v>
      </c>
      <c r="G79" s="4">
        <f t="shared" si="16"/>
        <v>-5.2644071928820951E-2</v>
      </c>
      <c r="H79">
        <v>46.613937</v>
      </c>
      <c r="I79" s="4">
        <f t="shared" si="17"/>
        <v>-5.4765095303609401E-2</v>
      </c>
      <c r="J79">
        <v>38.013041999999999</v>
      </c>
      <c r="K79" s="4">
        <f t="shared" si="18"/>
        <v>-4.2464497633973315E-2</v>
      </c>
      <c r="L79">
        <v>1068.8599850000001</v>
      </c>
      <c r="M79" s="4">
        <f t="shared" si="19"/>
        <v>-2.9291184701492057E-3</v>
      </c>
      <c r="N79">
        <v>177.199997</v>
      </c>
      <c r="O79" s="4">
        <f t="shared" si="20"/>
        <v>-1.6538994981534934E-2</v>
      </c>
      <c r="P79">
        <v>84.418021999999993</v>
      </c>
      <c r="Q79" s="4">
        <f t="shared" si="21"/>
        <v>-1.542893530886489E-2</v>
      </c>
      <c r="R79">
        <v>36.764995999999996</v>
      </c>
      <c r="S79" s="4">
        <f t="shared" si="22"/>
        <v>1.8305204812871113E-2</v>
      </c>
      <c r="T79">
        <v>147.758835</v>
      </c>
      <c r="U79" s="4">
        <f t="shared" si="23"/>
        <v>0</v>
      </c>
      <c r="V79">
        <v>1.298</v>
      </c>
      <c r="W79" s="5">
        <f t="shared" si="13"/>
        <v>9.9846153846153856E-4</v>
      </c>
      <c r="X79">
        <v>2683.3400879999999</v>
      </c>
      <c r="Y79" s="2">
        <v>2.8E-3</v>
      </c>
      <c r="Z79" s="1">
        <v>43090</v>
      </c>
      <c r="AA79" s="4">
        <f t="shared" si="24"/>
        <v>-4.3241504881879708E-2</v>
      </c>
      <c r="AB79" s="4">
        <f t="shared" si="25"/>
        <v>-3.318368789535584E-3</v>
      </c>
      <c r="AF79" s="2"/>
    </row>
    <row r="80" spans="1:32" x14ac:dyDescent="0.3">
      <c r="A80">
        <v>79</v>
      </c>
      <c r="B80">
        <v>153.022537</v>
      </c>
      <c r="C80" s="4">
        <f t="shared" si="14"/>
        <v>1.0676795740850658E-2</v>
      </c>
      <c r="D80">
        <v>81.214034999999996</v>
      </c>
      <c r="E80" s="4">
        <f t="shared" si="15"/>
        <v>-7.1279192031346763E-4</v>
      </c>
      <c r="F80">
        <v>78.197211999999993</v>
      </c>
      <c r="G80" s="4">
        <f t="shared" si="16"/>
        <v>7.7075494406745422E-3</v>
      </c>
      <c r="H80">
        <v>46.219878999999999</v>
      </c>
      <c r="I80" s="4">
        <f t="shared" si="17"/>
        <v>-8.45365196250214E-3</v>
      </c>
      <c r="J80">
        <v>38.402824000000003</v>
      </c>
      <c r="K80" s="4">
        <f t="shared" si="18"/>
        <v>1.0253901805596191E-2</v>
      </c>
      <c r="L80">
        <v>1053.400024</v>
      </c>
      <c r="M80" s="4">
        <f t="shared" si="19"/>
        <v>-1.4463972098272554E-2</v>
      </c>
      <c r="N80">
        <v>176.46000699999999</v>
      </c>
      <c r="O80" s="4">
        <f t="shared" si="20"/>
        <v>-4.176015872054478E-3</v>
      </c>
      <c r="P80">
        <v>84.447638999999995</v>
      </c>
      <c r="Q80" s="4">
        <f t="shared" si="21"/>
        <v>3.5083740768057539E-4</v>
      </c>
      <c r="R80">
        <v>36.708354999999997</v>
      </c>
      <c r="S80" s="4">
        <f t="shared" si="22"/>
        <v>-1.5406230426354204E-3</v>
      </c>
      <c r="T80">
        <v>148.650238</v>
      </c>
      <c r="U80" s="4">
        <f t="shared" si="23"/>
        <v>6.0328236886816062E-3</v>
      </c>
      <c r="V80">
        <v>1.355</v>
      </c>
      <c r="W80" s="5">
        <f t="shared" si="13"/>
        <v>1.0423076923076922E-3</v>
      </c>
      <c r="X80">
        <v>2673.610107</v>
      </c>
      <c r="Y80" s="2">
        <v>-3.5999999999999999E-3</v>
      </c>
      <c r="Z80" s="1">
        <v>43097</v>
      </c>
      <c r="AA80" s="4">
        <f t="shared" si="24"/>
        <v>3.8943606208611571E-3</v>
      </c>
      <c r="AB80" s="4">
        <f t="shared" si="25"/>
        <v>-2.7593899833200544E-3</v>
      </c>
      <c r="AF80" s="2"/>
    </row>
    <row r="81" spans="1:37" x14ac:dyDescent="0.3">
      <c r="A81">
        <v>80</v>
      </c>
      <c r="B81">
        <v>148.633408</v>
      </c>
      <c r="C81" s="4">
        <f t="shared" si="14"/>
        <v>-2.8682892638226203E-2</v>
      </c>
      <c r="D81">
        <v>79.118752000000001</v>
      </c>
      <c r="E81" s="4">
        <f t="shared" si="15"/>
        <v>-2.5799518519182E-2</v>
      </c>
      <c r="F81">
        <v>74.126259000000005</v>
      </c>
      <c r="G81" s="4">
        <f t="shared" si="16"/>
        <v>-5.2060078561368517E-2</v>
      </c>
      <c r="H81">
        <v>44.960822999999998</v>
      </c>
      <c r="I81" s="4">
        <f t="shared" si="17"/>
        <v>-2.7240573260695924E-2</v>
      </c>
      <c r="J81">
        <v>37.214001000000003</v>
      </c>
      <c r="K81" s="4">
        <f t="shared" si="18"/>
        <v>-3.0956655687612952E-2</v>
      </c>
      <c r="L81">
        <v>1110.290039</v>
      </c>
      <c r="M81" s="4">
        <f t="shared" si="19"/>
        <v>5.400608857400211E-2</v>
      </c>
      <c r="N81">
        <v>186.85000600000001</v>
      </c>
      <c r="O81" s="4">
        <f t="shared" si="20"/>
        <v>5.8880191475907728E-2</v>
      </c>
      <c r="P81">
        <v>87.063805000000002</v>
      </c>
      <c r="Q81" s="4">
        <f t="shared" si="21"/>
        <v>3.0979741186133183E-2</v>
      </c>
      <c r="R81">
        <v>36.009686000000002</v>
      </c>
      <c r="S81" s="4">
        <f t="shared" si="22"/>
        <v>-1.9032969469756827E-2</v>
      </c>
      <c r="T81">
        <v>157.43826300000001</v>
      </c>
      <c r="U81" s="4">
        <f t="shared" si="23"/>
        <v>5.9118808810787134E-2</v>
      </c>
      <c r="V81">
        <v>1.37</v>
      </c>
      <c r="W81" s="5">
        <f t="shared" si="13"/>
        <v>1.0538461538461539E-3</v>
      </c>
      <c r="X81">
        <v>2743.1499020000001</v>
      </c>
      <c r="Y81" s="2">
        <v>2.5999999999999999E-2</v>
      </c>
      <c r="Z81" s="1">
        <v>43104</v>
      </c>
      <c r="AA81" s="4">
        <f t="shared" si="24"/>
        <v>-3.2947943733417119E-2</v>
      </c>
      <c r="AB81" s="4">
        <f t="shared" si="25"/>
        <v>3.6790372115414666E-2</v>
      </c>
      <c r="AF81" s="2"/>
    </row>
    <row r="82" spans="1:37" x14ac:dyDescent="0.3">
      <c r="A82">
        <v>81</v>
      </c>
      <c r="B82">
        <v>147.271591</v>
      </c>
      <c r="C82" s="4">
        <f t="shared" si="14"/>
        <v>-9.1622537511889795E-3</v>
      </c>
      <c r="D82">
        <v>76.183418000000003</v>
      </c>
      <c r="E82" s="4">
        <f t="shared" si="15"/>
        <v>-3.7100357700283207E-2</v>
      </c>
      <c r="F82">
        <v>73.258049</v>
      </c>
      <c r="G82" s="4">
        <f t="shared" si="16"/>
        <v>-1.171258352590011E-2</v>
      </c>
      <c r="H82">
        <v>43.096263999999998</v>
      </c>
      <c r="I82" s="4">
        <f t="shared" si="17"/>
        <v>-4.1470748878417993E-2</v>
      </c>
      <c r="J82">
        <v>37.40889</v>
      </c>
      <c r="K82" s="4">
        <f t="shared" si="18"/>
        <v>5.2369805654596587E-3</v>
      </c>
      <c r="L82">
        <v>1130.650024</v>
      </c>
      <c r="M82" s="4">
        <f t="shared" si="19"/>
        <v>1.8337537296414536E-2</v>
      </c>
      <c r="N82">
        <v>179.36999499999999</v>
      </c>
      <c r="O82" s="4">
        <f t="shared" si="20"/>
        <v>-4.0032168904506317E-2</v>
      </c>
      <c r="P82">
        <v>88.455803000000003</v>
      </c>
      <c r="Q82" s="4">
        <f t="shared" si="21"/>
        <v>1.5988251374954274E-2</v>
      </c>
      <c r="R82">
        <v>34.838946999999997</v>
      </c>
      <c r="S82" s="4">
        <f t="shared" si="22"/>
        <v>-3.2511780302666472E-2</v>
      </c>
      <c r="T82">
        <v>158.06805399999999</v>
      </c>
      <c r="U82" s="4">
        <f t="shared" si="23"/>
        <v>4.0002410341632329E-3</v>
      </c>
      <c r="V82">
        <v>1.41</v>
      </c>
      <c r="W82" s="5">
        <f t="shared" si="13"/>
        <v>1.0846153846153846E-3</v>
      </c>
      <c r="X82">
        <v>2786.23999</v>
      </c>
      <c r="Y82" s="2">
        <v>1.5699999999999999E-2</v>
      </c>
      <c r="Z82" s="1">
        <v>43111</v>
      </c>
      <c r="AA82" s="4">
        <f t="shared" si="24"/>
        <v>-1.8841792658066125E-2</v>
      </c>
      <c r="AB82" s="4">
        <f t="shared" si="25"/>
        <v>-6.8435839003281491E-3</v>
      </c>
      <c r="AF82" s="2"/>
      <c r="AG82" s="9"/>
      <c r="AH82" s="9"/>
      <c r="AI82" s="9"/>
      <c r="AJ82" s="9"/>
      <c r="AK82" s="9"/>
    </row>
    <row r="83" spans="1:37" x14ac:dyDescent="0.3">
      <c r="A83">
        <v>82</v>
      </c>
      <c r="B83">
        <v>147.11485300000001</v>
      </c>
      <c r="C83" s="4">
        <f t="shared" si="14"/>
        <v>-1.0642785817394345E-3</v>
      </c>
      <c r="D83">
        <v>74.175033999999997</v>
      </c>
      <c r="E83" s="4">
        <f t="shared" si="15"/>
        <v>-2.6362482187396823E-2</v>
      </c>
      <c r="F83">
        <v>72.341590999999994</v>
      </c>
      <c r="G83" s="4">
        <f t="shared" si="16"/>
        <v>-1.2509997365613788E-2</v>
      </c>
      <c r="H83">
        <v>42.711818999999998</v>
      </c>
      <c r="I83" s="4">
        <f t="shared" si="17"/>
        <v>-8.9206108445966329E-3</v>
      </c>
      <c r="J83">
        <v>36.999622000000002</v>
      </c>
      <c r="K83" s="4">
        <f t="shared" si="18"/>
        <v>-1.0940394114874762E-2</v>
      </c>
      <c r="L83">
        <v>1143.5</v>
      </c>
      <c r="M83" s="4">
        <f t="shared" si="19"/>
        <v>1.1365122475776791E-2</v>
      </c>
      <c r="N83">
        <v>181.28999300000001</v>
      </c>
      <c r="O83" s="4">
        <f t="shared" si="20"/>
        <v>1.0704120273850825E-2</v>
      </c>
      <c r="P83">
        <v>88.850684999999999</v>
      </c>
      <c r="Q83" s="4">
        <f t="shared" si="21"/>
        <v>4.464172915823233E-3</v>
      </c>
      <c r="R83">
        <v>35.596947</v>
      </c>
      <c r="S83" s="4">
        <f t="shared" si="22"/>
        <v>2.1757259196152016E-2</v>
      </c>
      <c r="T83">
        <v>157.321991</v>
      </c>
      <c r="U83" s="4">
        <f t="shared" si="23"/>
        <v>-4.7198847655832623E-3</v>
      </c>
      <c r="V83">
        <v>1.403</v>
      </c>
      <c r="W83" s="5">
        <f t="shared" si="13"/>
        <v>1.0792307692307694E-3</v>
      </c>
      <c r="X83">
        <v>2810.3000489999999</v>
      </c>
      <c r="Y83" s="2">
        <v>8.6E-3</v>
      </c>
      <c r="Z83" s="1">
        <v>43118</v>
      </c>
      <c r="AA83" s="4">
        <f t="shared" si="24"/>
        <v>-1.1959552618844288E-2</v>
      </c>
      <c r="AB83" s="4">
        <f t="shared" si="25"/>
        <v>8.7141580192039211E-3</v>
      </c>
      <c r="AF83" s="2"/>
      <c r="AG83" s="9"/>
      <c r="AH83" s="9"/>
      <c r="AI83" s="9"/>
      <c r="AJ83" s="9"/>
      <c r="AK83" s="9"/>
    </row>
    <row r="84" spans="1:37" x14ac:dyDescent="0.3">
      <c r="A84">
        <v>83</v>
      </c>
      <c r="B84">
        <v>154.49212600000001</v>
      </c>
      <c r="C84" s="4">
        <f t="shared" si="14"/>
        <v>5.0146350620355114E-2</v>
      </c>
      <c r="D84">
        <v>76.115821999999994</v>
      </c>
      <c r="E84" s="4">
        <f t="shared" si="15"/>
        <v>2.6164976210189508E-2</v>
      </c>
      <c r="F84">
        <v>72.833579999999998</v>
      </c>
      <c r="G84" s="4">
        <f t="shared" si="16"/>
        <v>6.8009148430258305E-3</v>
      </c>
      <c r="H84">
        <v>42.586872</v>
      </c>
      <c r="I84" s="4">
        <f t="shared" si="17"/>
        <v>-2.9253495384965649E-3</v>
      </c>
      <c r="J84">
        <v>37.866878999999997</v>
      </c>
      <c r="K84" s="4">
        <f t="shared" si="18"/>
        <v>2.3439617842582149E-2</v>
      </c>
      <c r="L84">
        <v>1187.5600589999999</v>
      </c>
      <c r="M84" s="4">
        <f t="shared" si="19"/>
        <v>3.8530878006121476E-2</v>
      </c>
      <c r="N84">
        <v>190</v>
      </c>
      <c r="O84" s="4">
        <f t="shared" si="20"/>
        <v>4.8044609941597767E-2</v>
      </c>
      <c r="P84">
        <v>92.858840999999998</v>
      </c>
      <c r="Q84" s="4">
        <f t="shared" si="21"/>
        <v>4.511114348752629E-2</v>
      </c>
      <c r="R84">
        <v>36.180503999999999</v>
      </c>
      <c r="S84" s="4">
        <f t="shared" si="22"/>
        <v>1.6393456438834459E-2</v>
      </c>
      <c r="T84">
        <v>162.13746599999999</v>
      </c>
      <c r="U84" s="4">
        <f t="shared" si="23"/>
        <v>3.0609039266481137E-2</v>
      </c>
      <c r="V84">
        <v>1.3879999999999999</v>
      </c>
      <c r="W84" s="5">
        <f t="shared" si="13"/>
        <v>1.0676923076923077E-3</v>
      </c>
      <c r="X84">
        <v>2872.8701169999999</v>
      </c>
      <c r="Y84" s="2">
        <v>2.23E-2</v>
      </c>
      <c r="Z84" s="1">
        <v>43125</v>
      </c>
      <c r="AA84" s="4">
        <f t="shared" si="24"/>
        <v>2.0725301995531208E-2</v>
      </c>
      <c r="AB84" s="4">
        <f t="shared" si="25"/>
        <v>3.5737825428112227E-2</v>
      </c>
      <c r="AC84" t="s">
        <v>32</v>
      </c>
      <c r="AF84" s="2"/>
      <c r="AG84" s="9"/>
      <c r="AH84" s="9"/>
      <c r="AI84" s="9"/>
      <c r="AJ84" s="9"/>
      <c r="AK84" s="9"/>
    </row>
    <row r="85" spans="1:37" ht="15" thickBot="1" x14ac:dyDescent="0.35">
      <c r="A85">
        <v>84</v>
      </c>
      <c r="B85">
        <v>152.75801100000001</v>
      </c>
      <c r="C85" s="4">
        <f t="shared" si="14"/>
        <v>-1.1224617363347065E-2</v>
      </c>
      <c r="D85">
        <v>73.895020000000002</v>
      </c>
      <c r="E85" s="4">
        <f t="shared" si="15"/>
        <v>-2.9176614554592764E-2</v>
      </c>
      <c r="F85">
        <v>73.007225000000005</v>
      </c>
      <c r="G85" s="4">
        <f t="shared" si="16"/>
        <v>2.3841338020183494E-3</v>
      </c>
      <c r="H85">
        <v>42.452316000000003</v>
      </c>
      <c r="I85" s="4">
        <f t="shared" si="17"/>
        <v>-3.1595652293973679E-3</v>
      </c>
      <c r="J85">
        <v>36.756011999999998</v>
      </c>
      <c r="K85" s="4">
        <f t="shared" si="18"/>
        <v>-2.9336111909302031E-2</v>
      </c>
      <c r="L85">
        <v>1119.1999510000001</v>
      </c>
      <c r="M85" s="4">
        <f t="shared" si="19"/>
        <v>-5.7563495405498356E-2</v>
      </c>
      <c r="N85">
        <v>190.279999</v>
      </c>
      <c r="O85" s="4">
        <f t="shared" si="20"/>
        <v>1.4736789473684404E-3</v>
      </c>
      <c r="P85">
        <v>90.607947999999993</v>
      </c>
      <c r="Q85" s="4">
        <f t="shared" si="21"/>
        <v>-2.4239942861229605E-2</v>
      </c>
      <c r="R85">
        <v>36.419670000000004</v>
      </c>
      <c r="S85" s="4">
        <f t="shared" si="22"/>
        <v>6.6103556766374631E-3</v>
      </c>
      <c r="T85">
        <v>154.08583100000001</v>
      </c>
      <c r="U85" s="4">
        <f t="shared" si="23"/>
        <v>-4.9659311932258622E-2</v>
      </c>
      <c r="V85">
        <v>1.45</v>
      </c>
      <c r="W85" s="5">
        <f t="shared" si="13"/>
        <v>1.1153846153846153E-3</v>
      </c>
      <c r="X85">
        <v>2762.1298830000001</v>
      </c>
      <c r="Y85" s="2">
        <v>-3.85E-2</v>
      </c>
      <c r="Z85" s="1">
        <v>43132</v>
      </c>
      <c r="AA85" s="4">
        <f t="shared" si="24"/>
        <v>-1.4102555050924176E-2</v>
      </c>
      <c r="AB85" s="4">
        <f t="shared" si="25"/>
        <v>-2.4675743114996138E-2</v>
      </c>
      <c r="AF85" s="2"/>
      <c r="AG85" s="9"/>
      <c r="AH85" s="9"/>
      <c r="AI85" s="9"/>
      <c r="AJ85" s="9"/>
      <c r="AK85" s="9"/>
    </row>
    <row r="86" spans="1:37" x14ac:dyDescent="0.3">
      <c r="A86">
        <v>85</v>
      </c>
      <c r="B86">
        <v>145.096619</v>
      </c>
      <c r="C86" s="4">
        <f t="shared" si="14"/>
        <v>-5.0153782114903331E-2</v>
      </c>
      <c r="D86">
        <v>73.479820000000004</v>
      </c>
      <c r="E86" s="4">
        <f t="shared" si="15"/>
        <v>-5.6187818881434587E-3</v>
      </c>
      <c r="F86">
        <v>71.753142999999994</v>
      </c>
      <c r="G86" s="4">
        <f t="shared" si="16"/>
        <v>-1.7177505377036464E-2</v>
      </c>
      <c r="H86">
        <v>42.606098000000003</v>
      </c>
      <c r="I86" s="4">
        <f t="shared" si="17"/>
        <v>3.6224643197322764E-3</v>
      </c>
      <c r="J86">
        <v>35.917991999999998</v>
      </c>
      <c r="K86" s="4">
        <f t="shared" si="18"/>
        <v>-2.2799535488235236E-2</v>
      </c>
      <c r="L86">
        <v>1046.2700199999999</v>
      </c>
      <c r="M86" s="4">
        <f t="shared" si="19"/>
        <v>-6.5162557356116355E-2</v>
      </c>
      <c r="N86">
        <v>176.11000100000001</v>
      </c>
      <c r="O86" s="4">
        <f t="shared" si="20"/>
        <v>-7.4469193159917943E-2</v>
      </c>
      <c r="P86">
        <v>87.053932000000003</v>
      </c>
      <c r="Q86" s="4">
        <f t="shared" si="21"/>
        <v>-3.9224108684151972E-2</v>
      </c>
      <c r="R86">
        <v>34.487236000000003</v>
      </c>
      <c r="S86" s="4">
        <f t="shared" si="22"/>
        <v>-5.3060173252530859E-2</v>
      </c>
      <c r="T86">
        <v>144.86180100000001</v>
      </c>
      <c r="U86" s="4">
        <f t="shared" si="23"/>
        <v>-5.9862934444634294E-2</v>
      </c>
      <c r="V86">
        <v>1.5249999999999999</v>
      </c>
      <c r="W86" s="5">
        <f t="shared" si="13"/>
        <v>1.173076923076923E-3</v>
      </c>
      <c r="X86">
        <v>2619.5500489999999</v>
      </c>
      <c r="Y86" s="2">
        <v>-5.16E-2</v>
      </c>
      <c r="Z86" s="1">
        <v>43139</v>
      </c>
      <c r="AA86" s="4">
        <f t="shared" si="24"/>
        <v>-1.8425428109717243E-2</v>
      </c>
      <c r="AB86" s="4">
        <f t="shared" si="25"/>
        <v>-5.8355793379470292E-2</v>
      </c>
      <c r="AC86" s="11"/>
      <c r="AD86" s="11" t="s">
        <v>33</v>
      </c>
      <c r="AE86" s="11" t="s">
        <v>34</v>
      </c>
      <c r="AF86" s="2"/>
      <c r="AG86" s="9"/>
      <c r="AH86" s="9"/>
      <c r="AI86" s="9"/>
      <c r="AJ86" s="9"/>
      <c r="AK86" s="9"/>
    </row>
    <row r="87" spans="1:37" x14ac:dyDescent="0.3">
      <c r="A87">
        <v>86</v>
      </c>
      <c r="B87">
        <v>152.885391</v>
      </c>
      <c r="C87" s="4">
        <f t="shared" si="14"/>
        <v>5.3679900012005066E-2</v>
      </c>
      <c r="D87">
        <v>74.059157999999996</v>
      </c>
      <c r="E87" s="4">
        <f t="shared" si="15"/>
        <v>7.8843143600514105E-3</v>
      </c>
      <c r="F87">
        <v>73.122985999999997</v>
      </c>
      <c r="G87" s="4">
        <f t="shared" si="16"/>
        <v>1.9091052220527861E-2</v>
      </c>
      <c r="H87">
        <v>42.221653000000003</v>
      </c>
      <c r="I87" s="4">
        <f t="shared" si="17"/>
        <v>-9.0232388800307282E-3</v>
      </c>
      <c r="J87">
        <v>36.814475999999999</v>
      </c>
      <c r="K87" s="4">
        <f t="shared" si="18"/>
        <v>2.4959190368993928E-2</v>
      </c>
      <c r="L87">
        <v>1095.5</v>
      </c>
      <c r="M87" s="4">
        <f t="shared" si="19"/>
        <v>4.7052843968519782E-2</v>
      </c>
      <c r="N87">
        <v>177.36000100000001</v>
      </c>
      <c r="O87" s="4">
        <f t="shared" si="20"/>
        <v>7.0978365391071684E-3</v>
      </c>
      <c r="P87">
        <v>90.825149999999994</v>
      </c>
      <c r="Q87" s="4">
        <f t="shared" si="21"/>
        <v>4.3320478620081058E-2</v>
      </c>
      <c r="R87">
        <v>35.529986999999998</v>
      </c>
      <c r="S87" s="4">
        <f t="shared" si="22"/>
        <v>3.0235853055895677E-2</v>
      </c>
      <c r="T87">
        <v>152.81431599999999</v>
      </c>
      <c r="U87" s="4">
        <f t="shared" si="23"/>
        <v>5.489725341741386E-2</v>
      </c>
      <c r="V87">
        <v>1.57</v>
      </c>
      <c r="W87" s="5">
        <f t="shared" si="13"/>
        <v>1.2076923076923078E-3</v>
      </c>
      <c r="X87">
        <v>2732.219971</v>
      </c>
      <c r="Y87" s="2">
        <v>4.2999999999999997E-2</v>
      </c>
      <c r="Z87" s="1">
        <v>43146</v>
      </c>
      <c r="AA87" s="4">
        <f t="shared" si="24"/>
        <v>1.9318243616309509E-2</v>
      </c>
      <c r="AB87" s="4">
        <f t="shared" si="25"/>
        <v>3.6520853120203513E-2</v>
      </c>
      <c r="AC87" s="9" t="s">
        <v>35</v>
      </c>
      <c r="AD87" s="9">
        <v>3.2111455467620899E-3</v>
      </c>
      <c r="AE87" s="9">
        <v>1.1069681269138497E-3</v>
      </c>
      <c r="AF87" s="2"/>
      <c r="AG87" s="9"/>
      <c r="AH87" s="9"/>
      <c r="AI87" s="9"/>
      <c r="AJ87" s="9"/>
      <c r="AK87" s="9"/>
    </row>
    <row r="88" spans="1:37" x14ac:dyDescent="0.3">
      <c r="A88">
        <v>87</v>
      </c>
      <c r="B88">
        <v>153.09112500000001</v>
      </c>
      <c r="C88" s="4">
        <f t="shared" si="14"/>
        <v>1.3456746825470508E-3</v>
      </c>
      <c r="D88">
        <v>75.450919999999996</v>
      </c>
      <c r="E88" s="4">
        <f t="shared" si="15"/>
        <v>1.8792571203685573E-2</v>
      </c>
      <c r="F88">
        <v>72.852874999999997</v>
      </c>
      <c r="G88" s="4">
        <f t="shared" si="16"/>
        <v>-3.6939273787314976E-3</v>
      </c>
      <c r="H88">
        <v>42.914791000000001</v>
      </c>
      <c r="I88" s="4">
        <f t="shared" si="17"/>
        <v>1.6416647638120601E-2</v>
      </c>
      <c r="J88">
        <v>37.613349999999997</v>
      </c>
      <c r="K88" s="4">
        <f t="shared" si="18"/>
        <v>2.1699996490510902E-2</v>
      </c>
      <c r="L88">
        <v>1128.089966</v>
      </c>
      <c r="M88" s="4">
        <f t="shared" si="19"/>
        <v>2.9748942035600186E-2</v>
      </c>
      <c r="N88">
        <v>183.28999300000001</v>
      </c>
      <c r="O88" s="4">
        <f t="shared" si="20"/>
        <v>3.3434776536790833E-2</v>
      </c>
      <c r="P88">
        <v>93.295044000000004</v>
      </c>
      <c r="Q88" s="4">
        <f t="shared" si="21"/>
        <v>2.7193943527756472E-2</v>
      </c>
      <c r="R88">
        <v>35.128188999999999</v>
      </c>
      <c r="S88" s="4">
        <f t="shared" si="22"/>
        <v>-1.1308701013597315E-2</v>
      </c>
      <c r="T88">
        <v>152.168564</v>
      </c>
      <c r="U88" s="4">
        <f t="shared" si="23"/>
        <v>-4.2257297411846381E-3</v>
      </c>
      <c r="V88">
        <v>1.605</v>
      </c>
      <c r="W88" s="5">
        <f t="shared" si="13"/>
        <v>1.2346153846153848E-3</v>
      </c>
      <c r="X88">
        <v>2747.3000489999999</v>
      </c>
      <c r="Y88" s="2">
        <v>5.4999999999999997E-3</v>
      </c>
      <c r="Z88" s="1">
        <v>43153</v>
      </c>
      <c r="AA88" s="4">
        <f t="shared" si="24"/>
        <v>1.0912192527226527E-2</v>
      </c>
      <c r="AB88" s="4">
        <f t="shared" si="25"/>
        <v>1.496864626907311E-2</v>
      </c>
      <c r="AC88" s="9" t="s">
        <v>36</v>
      </c>
      <c r="AD88" s="9">
        <v>3.5439192677470208E-4</v>
      </c>
      <c r="AE88" s="9">
        <v>3.3193172198017984E-4</v>
      </c>
      <c r="AF88" s="2"/>
      <c r="AG88" s="9"/>
      <c r="AH88" s="9"/>
      <c r="AI88" s="9"/>
      <c r="AJ88" s="9"/>
      <c r="AK88" s="9"/>
    </row>
    <row r="89" spans="1:37" x14ac:dyDescent="0.3">
      <c r="A89">
        <v>88</v>
      </c>
      <c r="B89">
        <v>149.75027499999999</v>
      </c>
      <c r="C89" s="4">
        <f t="shared" si="14"/>
        <v>-2.1822623617143169E-2</v>
      </c>
      <c r="D89">
        <v>73.623763999999994</v>
      </c>
      <c r="E89" s="4">
        <f t="shared" si="15"/>
        <v>-2.4216484040221142E-2</v>
      </c>
      <c r="F89">
        <v>69.939528999999993</v>
      </c>
      <c r="G89" s="4">
        <f t="shared" si="16"/>
        <v>-3.9989444479713455E-2</v>
      </c>
      <c r="H89">
        <v>43.041386000000003</v>
      </c>
      <c r="I89" s="4">
        <f t="shared" si="17"/>
        <v>2.9499153333870784E-3</v>
      </c>
      <c r="J89">
        <v>36.314979999999998</v>
      </c>
      <c r="K89" s="4">
        <f t="shared" si="18"/>
        <v>-3.4518860989515655E-2</v>
      </c>
      <c r="L89">
        <v>1084.1400149999999</v>
      </c>
      <c r="M89" s="4">
        <f t="shared" si="19"/>
        <v>-3.8959615212108049E-2</v>
      </c>
      <c r="N89">
        <v>176.61999499999999</v>
      </c>
      <c r="O89" s="4">
        <f t="shared" si="20"/>
        <v>-3.6390410031823292E-2</v>
      </c>
      <c r="P89">
        <v>92.293259000000006</v>
      </c>
      <c r="Q89" s="4">
        <f t="shared" si="21"/>
        <v>-1.0737815826529844E-2</v>
      </c>
      <c r="R89">
        <v>34.774231</v>
      </c>
      <c r="S89" s="4">
        <f t="shared" si="22"/>
        <v>-1.007618126855326E-2</v>
      </c>
      <c r="T89">
        <v>151.160751</v>
      </c>
      <c r="U89" s="4">
        <f t="shared" si="23"/>
        <v>-6.6230039471227367E-3</v>
      </c>
      <c r="V89">
        <v>1.605</v>
      </c>
      <c r="W89" s="5">
        <f t="shared" si="13"/>
        <v>1.2346153846153848E-3</v>
      </c>
      <c r="X89">
        <v>2691.25</v>
      </c>
      <c r="Y89" s="2">
        <v>-2.0400000000000001E-2</v>
      </c>
      <c r="Z89" s="1">
        <v>43160</v>
      </c>
      <c r="AA89" s="4">
        <f t="shared" si="24"/>
        <v>-2.3519499558641271E-2</v>
      </c>
      <c r="AB89" s="4">
        <f t="shared" si="25"/>
        <v>-2.0557405257227438E-2</v>
      </c>
      <c r="AC89" s="9" t="s">
        <v>37</v>
      </c>
      <c r="AD89" s="9">
        <v>104</v>
      </c>
      <c r="AE89" s="9">
        <v>104</v>
      </c>
      <c r="AF89" s="2"/>
      <c r="AG89" s="9"/>
      <c r="AH89" s="9"/>
      <c r="AI89" s="9"/>
      <c r="AJ89" s="9"/>
      <c r="AK89" s="9"/>
    </row>
    <row r="90" spans="1:37" x14ac:dyDescent="0.3">
      <c r="A90">
        <v>89</v>
      </c>
      <c r="B90">
        <v>152.75563</v>
      </c>
      <c r="C90" s="4">
        <f t="shared" si="14"/>
        <v>2.0069111726172182E-2</v>
      </c>
      <c r="D90">
        <v>74.385886999999997</v>
      </c>
      <c r="E90" s="4">
        <f t="shared" si="15"/>
        <v>1.0351589739421671E-2</v>
      </c>
      <c r="F90">
        <v>71.097969000000006</v>
      </c>
      <c r="G90" s="4">
        <f t="shared" si="16"/>
        <v>1.6563451549695355E-2</v>
      </c>
      <c r="H90">
        <v>42.612918999999998</v>
      </c>
      <c r="I90" s="4">
        <f t="shared" si="17"/>
        <v>-9.9547677205377352E-3</v>
      </c>
      <c r="J90">
        <v>36.885475</v>
      </c>
      <c r="K90" s="4">
        <f t="shared" si="18"/>
        <v>1.570963277413346E-2</v>
      </c>
      <c r="L90">
        <v>1160.839966</v>
      </c>
      <c r="M90" s="4">
        <f t="shared" si="19"/>
        <v>7.0747274280804087E-2</v>
      </c>
      <c r="N90">
        <v>185.229996</v>
      </c>
      <c r="O90" s="4">
        <f t="shared" si="20"/>
        <v>4.8748733120505476E-2</v>
      </c>
      <c r="P90">
        <v>95.754874999999998</v>
      </c>
      <c r="Q90" s="4">
        <f t="shared" si="21"/>
        <v>3.7506704579583564E-2</v>
      </c>
      <c r="R90">
        <v>35.443882000000002</v>
      </c>
      <c r="S90" s="4">
        <f t="shared" si="22"/>
        <v>1.925710449211664E-2</v>
      </c>
      <c r="T90">
        <v>155.87687700000001</v>
      </c>
      <c r="U90" s="4">
        <f t="shared" si="23"/>
        <v>3.1199408370232315E-2</v>
      </c>
      <c r="V90">
        <v>1.635</v>
      </c>
      <c r="W90" s="5">
        <f t="shared" si="13"/>
        <v>1.2576923076923078E-3</v>
      </c>
      <c r="X90">
        <v>2786.570068</v>
      </c>
      <c r="Y90" s="2">
        <v>3.5400000000000001E-2</v>
      </c>
      <c r="Z90" s="1">
        <v>43167</v>
      </c>
      <c r="AA90" s="4">
        <f t="shared" si="24"/>
        <v>1.0547803613776987E-2</v>
      </c>
      <c r="AB90" s="4">
        <f t="shared" si="25"/>
        <v>4.1491844968648411E-2</v>
      </c>
      <c r="AC90" s="9" t="s">
        <v>38</v>
      </c>
      <c r="AD90" s="9">
        <v>103</v>
      </c>
      <c r="AE90" s="9">
        <v>103</v>
      </c>
      <c r="AF90" s="2"/>
      <c r="AG90" s="9"/>
      <c r="AH90" s="9"/>
      <c r="AI90" s="9"/>
      <c r="AJ90" s="9"/>
      <c r="AK90" s="9"/>
    </row>
    <row r="91" spans="1:37" x14ac:dyDescent="0.3">
      <c r="A91">
        <v>90</v>
      </c>
      <c r="B91">
        <v>158.90295399999999</v>
      </c>
      <c r="C91" s="4">
        <f t="shared" si="14"/>
        <v>4.02428637163815E-2</v>
      </c>
      <c r="D91">
        <v>75.812438999999998</v>
      </c>
      <c r="E91" s="4">
        <f t="shared" si="15"/>
        <v>1.9177723860441444E-2</v>
      </c>
      <c r="F91">
        <v>68.892921000000001</v>
      </c>
      <c r="G91" s="4">
        <f t="shared" si="16"/>
        <v>-3.101421926693862E-2</v>
      </c>
      <c r="H91">
        <v>43.031647</v>
      </c>
      <c r="I91" s="4">
        <f t="shared" si="17"/>
        <v>9.8263158175106845E-3</v>
      </c>
      <c r="J91">
        <v>37.751057000000003</v>
      </c>
      <c r="K91" s="4">
        <f t="shared" si="18"/>
        <v>2.3466744023223327E-2</v>
      </c>
      <c r="L91">
        <v>1134.420044</v>
      </c>
      <c r="M91" s="4">
        <f t="shared" si="19"/>
        <v>-2.2759314611674943E-2</v>
      </c>
      <c r="N91">
        <v>185.08999600000001</v>
      </c>
      <c r="O91" s="4">
        <f t="shared" si="20"/>
        <v>-7.5581710858529819E-4</v>
      </c>
      <c r="P91">
        <v>93.830650000000006</v>
      </c>
      <c r="Q91" s="4">
        <f t="shared" si="21"/>
        <v>-2.009532151757279E-2</v>
      </c>
      <c r="R91">
        <v>35.396053000000002</v>
      </c>
      <c r="S91" s="4">
        <f t="shared" si="22"/>
        <v>-1.3494289367062028E-3</v>
      </c>
      <c r="T91">
        <v>156.80641199999999</v>
      </c>
      <c r="U91" s="4">
        <f t="shared" si="23"/>
        <v>5.9632641985763362E-3</v>
      </c>
      <c r="V91">
        <v>1.738</v>
      </c>
      <c r="W91" s="5">
        <f t="shared" si="13"/>
        <v>1.3369230769230769E-3</v>
      </c>
      <c r="X91">
        <v>2752.01001</v>
      </c>
      <c r="Y91" s="2">
        <v>-1.24E-2</v>
      </c>
      <c r="Z91" s="1">
        <v>43174</v>
      </c>
      <c r="AA91" s="4">
        <f t="shared" si="24"/>
        <v>1.2339885630123667E-2</v>
      </c>
      <c r="AB91" s="4">
        <f t="shared" si="25"/>
        <v>-7.7993235951925805E-3</v>
      </c>
      <c r="AC91" s="9" t="s">
        <v>39</v>
      </c>
      <c r="AD91" s="9">
        <v>1.0676651350480548</v>
      </c>
      <c r="AE91" s="9"/>
      <c r="AF91" s="2"/>
    </row>
    <row r="92" spans="1:37" x14ac:dyDescent="0.3">
      <c r="A92">
        <v>91</v>
      </c>
      <c r="B92">
        <v>157.373535</v>
      </c>
      <c r="C92" s="4">
        <f t="shared" si="14"/>
        <v>-9.6248619770780992E-3</v>
      </c>
      <c r="D92">
        <v>73.447884000000002</v>
      </c>
      <c r="E92" s="4">
        <f t="shared" si="15"/>
        <v>-3.1189538698260265E-2</v>
      </c>
      <c r="F92">
        <v>65.663414000000003</v>
      </c>
      <c r="G92" s="4">
        <f t="shared" si="16"/>
        <v>-4.6877196570022019E-2</v>
      </c>
      <c r="H92">
        <v>41.979961000000003</v>
      </c>
      <c r="I92" s="4">
        <f t="shared" si="17"/>
        <v>-2.4439826809324695E-2</v>
      </c>
      <c r="J92">
        <v>37.092033000000001</v>
      </c>
      <c r="K92" s="4">
        <f t="shared" si="18"/>
        <v>-1.7457100605156626E-2</v>
      </c>
      <c r="L92">
        <v>1026.5500489999999</v>
      </c>
      <c r="M92" s="4">
        <f t="shared" si="19"/>
        <v>-9.5088230828192261E-2</v>
      </c>
      <c r="N92">
        <v>159.38999899999999</v>
      </c>
      <c r="O92" s="4">
        <f t="shared" si="20"/>
        <v>-0.13885135639637716</v>
      </c>
      <c r="P92">
        <v>86.470993000000007</v>
      </c>
      <c r="Q92" s="4">
        <f t="shared" si="21"/>
        <v>-7.8435532525885712E-2</v>
      </c>
      <c r="R92">
        <v>33.195759000000002</v>
      </c>
      <c r="S92" s="4">
        <f t="shared" si="22"/>
        <v>-6.2162128641857314E-2</v>
      </c>
      <c r="T92">
        <v>145.681442</v>
      </c>
      <c r="U92" s="4">
        <f t="shared" si="23"/>
        <v>-7.0947162543327572E-2</v>
      </c>
      <c r="V92">
        <v>1.6879999999999999</v>
      </c>
      <c r="W92" s="5">
        <f t="shared" si="13"/>
        <v>1.2984615384615385E-3</v>
      </c>
      <c r="X92">
        <v>2588.26001</v>
      </c>
      <c r="Y92" s="2">
        <v>-5.9499999999999997E-2</v>
      </c>
      <c r="Z92" s="1">
        <v>43181</v>
      </c>
      <c r="AA92" s="4">
        <f t="shared" si="24"/>
        <v>-2.5917704931968343E-2</v>
      </c>
      <c r="AB92" s="4">
        <f t="shared" si="25"/>
        <v>-8.9096882187127996E-2</v>
      </c>
      <c r="AC92" s="9" t="s">
        <v>40</v>
      </c>
      <c r="AD92" s="9">
        <v>0.37016738341550781</v>
      </c>
      <c r="AE92" s="9"/>
      <c r="AF92" s="2"/>
    </row>
    <row r="93" spans="1:37" ht="15" thickBot="1" x14ac:dyDescent="0.35">
      <c r="A93">
        <v>92</v>
      </c>
      <c r="B93">
        <v>161.162567</v>
      </c>
      <c r="C93" s="4">
        <f t="shared" si="14"/>
        <v>2.4076678458039288E-2</v>
      </c>
      <c r="D93">
        <v>75.695198000000005</v>
      </c>
      <c r="E93" s="4">
        <f t="shared" si="15"/>
        <v>3.0597396107422275E-2</v>
      </c>
      <c r="F93">
        <v>65.790253000000007</v>
      </c>
      <c r="G93" s="4">
        <f t="shared" si="16"/>
        <v>1.9316540562451399E-3</v>
      </c>
      <c r="H93">
        <v>43.489330000000002</v>
      </c>
      <c r="I93" s="4">
        <f t="shared" si="17"/>
        <v>3.5954511725249085E-2</v>
      </c>
      <c r="J93">
        <v>38.370728</v>
      </c>
      <c r="K93" s="4">
        <f t="shared" si="18"/>
        <v>3.4473575498005164E-2</v>
      </c>
      <c r="L93">
        <v>1037.1400149999999</v>
      </c>
      <c r="M93" s="4">
        <f t="shared" si="19"/>
        <v>1.0316073736800343E-2</v>
      </c>
      <c r="N93">
        <v>159.78999300000001</v>
      </c>
      <c r="O93" s="4">
        <f t="shared" si="20"/>
        <v>2.509530099187847E-3</v>
      </c>
      <c r="P93">
        <v>90.527732999999998</v>
      </c>
      <c r="Q93" s="4">
        <f t="shared" si="21"/>
        <v>4.6914460667752365E-2</v>
      </c>
      <c r="R93">
        <v>34.104576000000002</v>
      </c>
      <c r="S93" s="4">
        <f t="shared" si="22"/>
        <v>2.7377503252749819E-2</v>
      </c>
      <c r="T93">
        <v>150.12359599999999</v>
      </c>
      <c r="U93" s="4">
        <f t="shared" si="23"/>
        <v>3.049224348012692E-2</v>
      </c>
      <c r="V93">
        <v>1.67</v>
      </c>
      <c r="W93" s="5">
        <f t="shared" si="13"/>
        <v>1.2846153846153845E-3</v>
      </c>
      <c r="X93">
        <v>2640.8701169999999</v>
      </c>
      <c r="Y93" s="2">
        <v>2.0299999999999999E-2</v>
      </c>
      <c r="Z93" s="1">
        <v>43188</v>
      </c>
      <c r="AA93" s="4">
        <f t="shared" si="24"/>
        <v>2.5406763168992194E-2</v>
      </c>
      <c r="AB93" s="4">
        <f t="shared" si="25"/>
        <v>2.3521962247323461E-2</v>
      </c>
      <c r="AC93" s="10" t="s">
        <v>41</v>
      </c>
      <c r="AD93" s="10">
        <v>1.3849245000792785</v>
      </c>
      <c r="AE93" s="10"/>
      <c r="AF93" s="2"/>
    </row>
    <row r="94" spans="1:37" x14ac:dyDescent="0.3">
      <c r="A94">
        <v>93</v>
      </c>
      <c r="B94">
        <v>160.59028599999999</v>
      </c>
      <c r="C94" s="4">
        <f t="shared" si="14"/>
        <v>-3.5509548566572771E-3</v>
      </c>
      <c r="D94">
        <v>76.369384999999994</v>
      </c>
      <c r="E94" s="4">
        <f t="shared" si="15"/>
        <v>8.9066019749362325E-3</v>
      </c>
      <c r="F94">
        <v>64.609679999999997</v>
      </c>
      <c r="G94" s="4">
        <f t="shared" si="16"/>
        <v>-1.7944497036666045E-2</v>
      </c>
      <c r="H94">
        <v>43.615921</v>
      </c>
      <c r="I94" s="4">
        <f t="shared" si="17"/>
        <v>2.9108519262080533E-3</v>
      </c>
      <c r="J94">
        <v>37.996955999999997</v>
      </c>
      <c r="K94" s="4">
        <f t="shared" si="18"/>
        <v>-9.7410713708638123E-3</v>
      </c>
      <c r="L94">
        <v>1009.950012</v>
      </c>
      <c r="M94" s="4">
        <f t="shared" si="19"/>
        <v>-2.6216328178216067E-2</v>
      </c>
      <c r="N94">
        <v>157.199997</v>
      </c>
      <c r="O94" s="4">
        <f t="shared" si="20"/>
        <v>-1.6208749693105082E-2</v>
      </c>
      <c r="P94">
        <v>89.496193000000005</v>
      </c>
      <c r="Q94" s="4">
        <f t="shared" si="21"/>
        <v>-1.1394740217343038E-2</v>
      </c>
      <c r="R94">
        <v>34.085445</v>
      </c>
      <c r="S94" s="4">
        <f t="shared" si="22"/>
        <v>-5.6095111694106866E-4</v>
      </c>
      <c r="T94">
        <v>147.32524100000001</v>
      </c>
      <c r="U94" s="4">
        <f t="shared" si="23"/>
        <v>-1.864034085621015E-2</v>
      </c>
      <c r="V94">
        <v>1.68</v>
      </c>
      <c r="W94" s="5">
        <f t="shared" si="13"/>
        <v>1.2923076923076922E-3</v>
      </c>
      <c r="X94">
        <v>2604.469971</v>
      </c>
      <c r="Y94" s="2">
        <v>-1.38E-2</v>
      </c>
      <c r="Z94" s="1">
        <v>43195</v>
      </c>
      <c r="AA94" s="4">
        <f t="shared" si="24"/>
        <v>-3.8838138726085703E-3</v>
      </c>
      <c r="AB94" s="4">
        <f t="shared" si="25"/>
        <v>-1.4604222012363081E-2</v>
      </c>
      <c r="AC94" s="9" t="s">
        <v>42</v>
      </c>
      <c r="AF94" s="2"/>
    </row>
    <row r="95" spans="1:37" x14ac:dyDescent="0.3">
      <c r="A95">
        <v>94</v>
      </c>
      <c r="B95">
        <v>158.09385700000001</v>
      </c>
      <c r="C95" s="4">
        <f t="shared" si="14"/>
        <v>-1.5545330058133017E-2</v>
      </c>
      <c r="D95">
        <v>74.913512999999995</v>
      </c>
      <c r="E95" s="4">
        <f t="shared" si="15"/>
        <v>-1.9063555376280687E-2</v>
      </c>
      <c r="F95">
        <v>62.385120000000001</v>
      </c>
      <c r="G95" s="4">
        <f t="shared" si="16"/>
        <v>-3.4430754029427121E-2</v>
      </c>
      <c r="H95">
        <v>42.788200000000003</v>
      </c>
      <c r="I95" s="4">
        <f t="shared" si="17"/>
        <v>-1.8977496772336799E-2</v>
      </c>
      <c r="J95">
        <v>37.711711999999999</v>
      </c>
      <c r="K95" s="4">
        <f t="shared" si="18"/>
        <v>-7.5070224046368018E-3</v>
      </c>
      <c r="L95">
        <v>1036.040039</v>
      </c>
      <c r="M95" s="4">
        <f t="shared" si="19"/>
        <v>2.5832988454878063E-2</v>
      </c>
      <c r="N95">
        <v>164.520004</v>
      </c>
      <c r="O95" s="4">
        <f t="shared" si="20"/>
        <v>4.6564930914089038E-2</v>
      </c>
      <c r="P95">
        <v>92.323013000000003</v>
      </c>
      <c r="Q95" s="4">
        <f t="shared" si="21"/>
        <v>3.1585924554355042E-2</v>
      </c>
      <c r="R95">
        <v>33.616683999999999</v>
      </c>
      <c r="S95" s="4">
        <f t="shared" si="22"/>
        <v>-1.3752526921681692E-2</v>
      </c>
      <c r="T95">
        <v>153.33291600000001</v>
      </c>
      <c r="U95" s="4">
        <f t="shared" si="23"/>
        <v>4.0778314423392026E-2</v>
      </c>
      <c r="V95">
        <v>1.718</v>
      </c>
      <c r="W95" s="5">
        <f t="shared" si="13"/>
        <v>1.3215384615384617E-3</v>
      </c>
      <c r="X95">
        <v>2656.3000489999999</v>
      </c>
      <c r="Y95" s="2">
        <v>1.9900000000000001E-2</v>
      </c>
      <c r="Z95" s="1">
        <v>43202</v>
      </c>
      <c r="AA95" s="4">
        <f t="shared" si="24"/>
        <v>-1.9104831728162887E-2</v>
      </c>
      <c r="AB95" s="4">
        <f t="shared" si="25"/>
        <v>2.6201926285006498E-2</v>
      </c>
      <c r="AC95" s="9" t="s">
        <v>43</v>
      </c>
      <c r="AF95" s="2"/>
    </row>
    <row r="96" spans="1:37" x14ac:dyDescent="0.3">
      <c r="A96">
        <v>95</v>
      </c>
      <c r="B96">
        <v>158.65628100000001</v>
      </c>
      <c r="C96" s="4">
        <f t="shared" si="14"/>
        <v>3.5575322828640512E-3</v>
      </c>
      <c r="D96">
        <v>75.900383000000005</v>
      </c>
      <c r="E96" s="4">
        <f t="shared" si="15"/>
        <v>1.3173457771230277E-2</v>
      </c>
      <c r="F96">
        <v>63.741321999999997</v>
      </c>
      <c r="G96" s="4">
        <f t="shared" si="16"/>
        <v>2.1739190371037134E-2</v>
      </c>
      <c r="H96">
        <v>44.034649000000002</v>
      </c>
      <c r="I96" s="4">
        <f t="shared" si="17"/>
        <v>2.9130671540284432E-2</v>
      </c>
      <c r="J96">
        <v>37.967444999999998</v>
      </c>
      <c r="K96" s="4">
        <f t="shared" si="18"/>
        <v>6.7812620121833591E-3</v>
      </c>
      <c r="L96">
        <v>1077.3199460000001</v>
      </c>
      <c r="M96" s="4">
        <f t="shared" si="19"/>
        <v>3.9843930201620414E-2</v>
      </c>
      <c r="N96">
        <v>166.279999</v>
      </c>
      <c r="O96" s="4">
        <f t="shared" si="20"/>
        <v>1.0697756851501192E-2</v>
      </c>
      <c r="P96">
        <v>94.227394000000004</v>
      </c>
      <c r="Q96" s="4">
        <f t="shared" si="21"/>
        <v>2.0627370556028111E-2</v>
      </c>
      <c r="R96">
        <v>33.639118000000003</v>
      </c>
      <c r="S96" s="4">
        <f t="shared" si="22"/>
        <v>6.6734720176457802E-4</v>
      </c>
      <c r="T96">
        <v>141.77742000000001</v>
      </c>
      <c r="U96" s="4">
        <f t="shared" si="23"/>
        <v>-7.5362135550855913E-2</v>
      </c>
      <c r="V96">
        <v>1.7649999999999999</v>
      </c>
      <c r="W96" s="5">
        <f t="shared" si="13"/>
        <v>1.3576923076923076E-3</v>
      </c>
      <c r="X96">
        <v>2670.139893</v>
      </c>
      <c r="Y96" s="2">
        <v>5.1999999999999998E-3</v>
      </c>
      <c r="Z96" s="1">
        <v>43209</v>
      </c>
      <c r="AA96" s="4">
        <f t="shared" si="24"/>
        <v>1.4876422795519852E-2</v>
      </c>
      <c r="AB96" s="4">
        <f t="shared" si="25"/>
        <v>-7.0514614798832323E-4</v>
      </c>
      <c r="AC96" s="9" t="s">
        <v>44</v>
      </c>
      <c r="AF96" s="2"/>
    </row>
    <row r="97" spans="1:37" x14ac:dyDescent="0.3">
      <c r="A97">
        <v>96</v>
      </c>
      <c r="B97">
        <v>161.78422499999999</v>
      </c>
      <c r="C97" s="4">
        <f t="shared" si="14"/>
        <v>1.9715223250442792E-2</v>
      </c>
      <c r="D97">
        <v>78.655777</v>
      </c>
      <c r="E97" s="4">
        <f t="shared" si="15"/>
        <v>3.6302768063765832E-2</v>
      </c>
      <c r="F97">
        <v>64.736519000000001</v>
      </c>
      <c r="G97" s="4">
        <f t="shared" si="16"/>
        <v>1.5613058668598129E-2</v>
      </c>
      <c r="H97">
        <v>45.183720000000001</v>
      </c>
      <c r="I97" s="4">
        <f t="shared" si="17"/>
        <v>2.609470101601126E-2</v>
      </c>
      <c r="J97">
        <v>39.196959999999997</v>
      </c>
      <c r="K97" s="4">
        <f t="shared" si="18"/>
        <v>3.2383401095333102E-2</v>
      </c>
      <c r="L97">
        <v>1031.4499510000001</v>
      </c>
      <c r="M97" s="4">
        <f t="shared" si="19"/>
        <v>-4.2577875932132803E-2</v>
      </c>
      <c r="N97">
        <v>173.58999600000001</v>
      </c>
      <c r="O97" s="4">
        <f t="shared" si="20"/>
        <v>4.3961974043552947E-2</v>
      </c>
      <c r="P97">
        <v>95.040726000000006</v>
      </c>
      <c r="Q97" s="4">
        <f t="shared" si="21"/>
        <v>8.631587540243367E-3</v>
      </c>
      <c r="R97">
        <v>32.057586999999998</v>
      </c>
      <c r="S97" s="4">
        <f t="shared" si="22"/>
        <v>-4.7014639325561547E-2</v>
      </c>
      <c r="T97">
        <v>143.323364</v>
      </c>
      <c r="U97" s="4">
        <f t="shared" si="23"/>
        <v>1.0904021246824717E-2</v>
      </c>
      <c r="V97">
        <v>1.77</v>
      </c>
      <c r="W97" s="5">
        <f t="shared" si="13"/>
        <v>1.3615384615384616E-3</v>
      </c>
      <c r="X97">
        <v>2669.9099120000001</v>
      </c>
      <c r="Y97" s="2">
        <v>-1E-4</v>
      </c>
      <c r="Z97" s="1">
        <v>43216</v>
      </c>
      <c r="AA97" s="4">
        <f t="shared" si="24"/>
        <v>2.6021830418830223E-2</v>
      </c>
      <c r="AB97" s="4">
        <f t="shared" si="25"/>
        <v>-5.2189864854146643E-3</v>
      </c>
      <c r="AC97" s="9" t="s">
        <v>45</v>
      </c>
      <c r="AF97" s="2"/>
    </row>
    <row r="98" spans="1:37" x14ac:dyDescent="0.3">
      <c r="A98">
        <v>97</v>
      </c>
      <c r="B98">
        <v>161.91249099999999</v>
      </c>
      <c r="C98" s="4">
        <f t="shared" si="14"/>
        <v>7.928214261927975E-4</v>
      </c>
      <c r="D98">
        <v>78.049972999999994</v>
      </c>
      <c r="E98" s="4">
        <f t="shared" si="15"/>
        <v>-7.7019644723617213E-3</v>
      </c>
      <c r="F98">
        <v>63.975482999999997</v>
      </c>
      <c r="G98" s="4">
        <f t="shared" si="16"/>
        <v>-1.1755899324769135E-2</v>
      </c>
      <c r="H98">
        <v>44.823417999999997</v>
      </c>
      <c r="I98" s="4">
        <f t="shared" si="17"/>
        <v>-7.9741552931012396E-3</v>
      </c>
      <c r="J98">
        <v>40.406807000000001</v>
      </c>
      <c r="K98" s="4">
        <f t="shared" si="18"/>
        <v>3.0865837554749233E-2</v>
      </c>
      <c r="L98">
        <v>1051</v>
      </c>
      <c r="M98" s="4">
        <f t="shared" si="19"/>
        <v>1.8953948256089398E-2</v>
      </c>
      <c r="N98">
        <v>176.61000100000001</v>
      </c>
      <c r="O98" s="4">
        <f t="shared" si="20"/>
        <v>1.7397344717952509E-2</v>
      </c>
      <c r="P98">
        <v>94.386093000000002</v>
      </c>
      <c r="Q98" s="4">
        <f t="shared" si="21"/>
        <v>-6.8879208687863342E-3</v>
      </c>
      <c r="R98">
        <v>31.184346999999999</v>
      </c>
      <c r="S98" s="4">
        <f t="shared" si="22"/>
        <v>-2.7239729552944805E-2</v>
      </c>
      <c r="T98">
        <v>140.808762</v>
      </c>
      <c r="U98" s="4">
        <f t="shared" si="23"/>
        <v>-1.754495519655816E-2</v>
      </c>
      <c r="V98">
        <v>1.7929999999999999</v>
      </c>
      <c r="W98" s="5">
        <f t="shared" si="13"/>
        <v>1.3792307692307691E-3</v>
      </c>
      <c r="X98">
        <v>2663.419922</v>
      </c>
      <c r="Y98" s="2">
        <v>-2.3999999999999998E-3</v>
      </c>
      <c r="Z98" s="1">
        <v>43223</v>
      </c>
      <c r="AA98" s="4">
        <f t="shared" si="24"/>
        <v>8.4532797814198656E-4</v>
      </c>
      <c r="AB98" s="4">
        <f t="shared" si="25"/>
        <v>-3.0642625288494776E-3</v>
      </c>
      <c r="AF98" s="2"/>
    </row>
    <row r="99" spans="1:37" x14ac:dyDescent="0.3">
      <c r="A99">
        <v>98</v>
      </c>
      <c r="B99">
        <v>158.60694899999999</v>
      </c>
      <c r="C99" s="4">
        <f t="shared" si="14"/>
        <v>-2.0415608330057764E-2</v>
      </c>
      <c r="D99">
        <v>76.125113999999996</v>
      </c>
      <c r="E99" s="4">
        <f t="shared" si="15"/>
        <v>-2.4661879127107423E-2</v>
      </c>
      <c r="F99">
        <v>63.126637000000002</v>
      </c>
      <c r="G99" s="4">
        <f t="shared" si="16"/>
        <v>-1.3268301546078123E-2</v>
      </c>
      <c r="H99">
        <v>43.752251000000001</v>
      </c>
      <c r="I99" s="4">
        <f t="shared" si="17"/>
        <v>-2.3897485907924194E-2</v>
      </c>
      <c r="J99">
        <v>39.974013999999997</v>
      </c>
      <c r="K99" s="4">
        <f t="shared" si="18"/>
        <v>-1.0710893340322677E-2</v>
      </c>
      <c r="L99">
        <v>1103.380005</v>
      </c>
      <c r="M99" s="4">
        <f t="shared" si="19"/>
        <v>4.9838254043767821E-2</v>
      </c>
      <c r="N99">
        <v>186.990005</v>
      </c>
      <c r="O99" s="4">
        <f t="shared" si="20"/>
        <v>5.877359119657094E-2</v>
      </c>
      <c r="P99">
        <v>96.905440999999996</v>
      </c>
      <c r="Q99" s="4">
        <f t="shared" si="21"/>
        <v>2.6691940729022375E-2</v>
      </c>
      <c r="R99">
        <v>31.329889000000001</v>
      </c>
      <c r="S99" s="4">
        <f t="shared" si="22"/>
        <v>4.6671491950754174E-3</v>
      </c>
      <c r="T99">
        <v>141.033783</v>
      </c>
      <c r="U99" s="4">
        <f t="shared" si="23"/>
        <v>1.5980610638420224E-3</v>
      </c>
      <c r="V99">
        <v>1.86</v>
      </c>
      <c r="W99" s="5">
        <f t="shared" si="13"/>
        <v>1.4307692307692309E-3</v>
      </c>
      <c r="X99">
        <v>2727.719971</v>
      </c>
      <c r="Y99" s="2">
        <v>2.41E-2</v>
      </c>
      <c r="Z99" s="1">
        <v>43230</v>
      </c>
      <c r="AA99" s="4">
        <f t="shared" si="24"/>
        <v>-1.8590833650298035E-2</v>
      </c>
      <c r="AB99" s="4">
        <f t="shared" si="25"/>
        <v>2.8313799245655719E-2</v>
      </c>
      <c r="AF99" s="2"/>
      <c r="AG99" s="9"/>
      <c r="AH99" s="9"/>
      <c r="AI99" s="9"/>
      <c r="AJ99" s="9"/>
      <c r="AK99" s="9"/>
    </row>
    <row r="100" spans="1:37" x14ac:dyDescent="0.3">
      <c r="A100">
        <v>99</v>
      </c>
      <c r="B100">
        <v>154.37387100000001</v>
      </c>
      <c r="C100" s="4">
        <f t="shared" si="14"/>
        <v>-2.6689108054149493E-2</v>
      </c>
      <c r="D100">
        <v>72.109275999999994</v>
      </c>
      <c r="E100" s="4">
        <f t="shared" si="15"/>
        <v>-5.2753129538827388E-2</v>
      </c>
      <c r="F100">
        <v>61.750931000000001</v>
      </c>
      <c r="G100" s="4">
        <f t="shared" si="16"/>
        <v>-2.1792797230747472E-2</v>
      </c>
      <c r="H100">
        <v>41.609921</v>
      </c>
      <c r="I100" s="4">
        <f t="shared" si="17"/>
        <v>-4.8965023536731885E-2</v>
      </c>
      <c r="J100">
        <v>38.793681999999997</v>
      </c>
      <c r="K100" s="4">
        <f t="shared" si="18"/>
        <v>-2.9527482529024981E-2</v>
      </c>
      <c r="L100">
        <v>1069.6400149999999</v>
      </c>
      <c r="M100" s="4">
        <f t="shared" si="19"/>
        <v>-3.0578757859582598E-2</v>
      </c>
      <c r="N100">
        <v>182.679993</v>
      </c>
      <c r="O100" s="4">
        <f t="shared" si="20"/>
        <v>-2.3049424486618952E-2</v>
      </c>
      <c r="P100">
        <v>95.576340000000002</v>
      </c>
      <c r="Q100" s="4">
        <f t="shared" si="21"/>
        <v>-1.3715442459004901E-2</v>
      </c>
      <c r="R100">
        <v>31.097023</v>
      </c>
      <c r="S100" s="4">
        <f t="shared" si="22"/>
        <v>-7.4327106616943759E-3</v>
      </c>
      <c r="T100">
        <v>142.54003900000001</v>
      </c>
      <c r="U100" s="4">
        <f t="shared" si="23"/>
        <v>1.06801077582951E-2</v>
      </c>
      <c r="V100">
        <v>1.855</v>
      </c>
      <c r="W100" s="5">
        <f t="shared" si="13"/>
        <v>1.4269230769230769E-3</v>
      </c>
      <c r="X100">
        <v>2712.969971</v>
      </c>
      <c r="Y100" s="2">
        <v>-5.4000000000000003E-3</v>
      </c>
      <c r="Z100" s="1">
        <v>43237</v>
      </c>
      <c r="AA100" s="4">
        <f t="shared" si="24"/>
        <v>-3.5945508177896247E-2</v>
      </c>
      <c r="AB100" s="4">
        <f t="shared" si="25"/>
        <v>-1.2819245541721147E-2</v>
      </c>
      <c r="AF100" s="2"/>
      <c r="AG100" s="9"/>
      <c r="AH100" s="9"/>
      <c r="AI100" s="9"/>
      <c r="AJ100" s="9"/>
      <c r="AK100" s="9"/>
    </row>
    <row r="101" spans="1:37" x14ac:dyDescent="0.3">
      <c r="A101">
        <v>100</v>
      </c>
      <c r="B101">
        <v>160.26466400000001</v>
      </c>
      <c r="C101" s="4">
        <f t="shared" si="14"/>
        <v>3.8159262068384631E-2</v>
      </c>
      <c r="D101">
        <v>74.950584000000006</v>
      </c>
      <c r="E101" s="4">
        <f t="shared" si="15"/>
        <v>3.9402808592891886E-2</v>
      </c>
      <c r="F101">
        <v>62.609524</v>
      </c>
      <c r="G101" s="4">
        <f t="shared" si="16"/>
        <v>1.3904130449466406E-2</v>
      </c>
      <c r="H101">
        <v>43.957642</v>
      </c>
      <c r="I101" s="4">
        <f t="shared" si="17"/>
        <v>5.642214509371455E-2</v>
      </c>
      <c r="J101">
        <v>40.346026999999999</v>
      </c>
      <c r="K101" s="4">
        <f t="shared" si="18"/>
        <v>4.0015407663546929E-2</v>
      </c>
      <c r="L101">
        <v>1084.079956</v>
      </c>
      <c r="M101" s="4">
        <f t="shared" si="19"/>
        <v>1.3499813766784044E-2</v>
      </c>
      <c r="N101">
        <v>184.91999799999999</v>
      </c>
      <c r="O101" s="4">
        <f t="shared" si="20"/>
        <v>1.2261906535106976E-2</v>
      </c>
      <c r="P101">
        <v>97.982933000000003</v>
      </c>
      <c r="Q101" s="4">
        <f t="shared" si="21"/>
        <v>2.5179798682393579E-2</v>
      </c>
      <c r="R101">
        <v>31.543344000000001</v>
      </c>
      <c r="S101" s="4">
        <f t="shared" si="22"/>
        <v>1.4352531430420239E-2</v>
      </c>
      <c r="T101">
        <v>142.104736</v>
      </c>
      <c r="U101" s="4">
        <f t="shared" si="23"/>
        <v>-3.0538998238944263E-3</v>
      </c>
      <c r="V101">
        <v>1.853</v>
      </c>
      <c r="W101" s="5">
        <f t="shared" si="13"/>
        <v>1.4253846153846155E-3</v>
      </c>
      <c r="X101">
        <v>2721.330078</v>
      </c>
      <c r="Y101" s="2">
        <v>3.0999999999999999E-3</v>
      </c>
      <c r="Z101" s="1">
        <v>43244</v>
      </c>
      <c r="AA101" s="4">
        <f t="shared" si="24"/>
        <v>3.7580750773600881E-2</v>
      </c>
      <c r="AB101" s="4">
        <f t="shared" si="25"/>
        <v>1.2448030118162085E-2</v>
      </c>
      <c r="AF101" s="2"/>
      <c r="AG101" s="9"/>
      <c r="AH101" s="9"/>
      <c r="AI101" s="9"/>
      <c r="AJ101" s="9"/>
      <c r="AK101" s="9"/>
    </row>
    <row r="102" spans="1:37" x14ac:dyDescent="0.3">
      <c r="A102">
        <v>101</v>
      </c>
      <c r="B102">
        <v>160.91589400000001</v>
      </c>
      <c r="C102" s="4">
        <f t="shared" si="14"/>
        <v>4.0634659178519737E-3</v>
      </c>
      <c r="D102">
        <v>75.217522000000002</v>
      </c>
      <c r="E102" s="4">
        <f t="shared" si="15"/>
        <v>3.5615199475963538E-3</v>
      </c>
      <c r="F102">
        <v>61.819225000000003</v>
      </c>
      <c r="G102" s="4">
        <f t="shared" si="16"/>
        <v>-1.2622664245139404E-2</v>
      </c>
      <c r="H102">
        <v>43.641685000000003</v>
      </c>
      <c r="I102" s="4">
        <f t="shared" si="17"/>
        <v>-7.1877604353754324E-3</v>
      </c>
      <c r="J102">
        <v>40.663482999999999</v>
      </c>
      <c r="K102" s="4">
        <f t="shared" si="18"/>
        <v>7.8683336032070762E-3</v>
      </c>
      <c r="L102">
        <v>1135</v>
      </c>
      <c r="M102" s="4">
        <f t="shared" si="19"/>
        <v>4.6970745762962854E-2</v>
      </c>
      <c r="N102">
        <v>193.990005</v>
      </c>
      <c r="O102" s="4">
        <f t="shared" si="20"/>
        <v>4.9048275460180375E-2</v>
      </c>
      <c r="P102">
        <v>100.40361799999999</v>
      </c>
      <c r="Q102" s="4">
        <f t="shared" si="21"/>
        <v>2.4705169827892288E-2</v>
      </c>
      <c r="R102">
        <v>31.504538</v>
      </c>
      <c r="S102" s="4">
        <f t="shared" si="22"/>
        <v>-1.230243692615501E-3</v>
      </c>
      <c r="T102">
        <v>140.43279999999999</v>
      </c>
      <c r="U102" s="4">
        <f t="shared" si="23"/>
        <v>-1.1765519201274308E-2</v>
      </c>
      <c r="V102">
        <v>1.8680000000000001</v>
      </c>
      <c r="W102" s="5">
        <f t="shared" si="13"/>
        <v>1.4369230769230772E-3</v>
      </c>
      <c r="X102">
        <v>2734.6201169999999</v>
      </c>
      <c r="Y102" s="2">
        <v>4.8999999999999998E-3</v>
      </c>
      <c r="Z102" s="1">
        <v>43251</v>
      </c>
      <c r="AA102" s="4">
        <f t="shared" si="24"/>
        <v>-8.6342104237188645E-4</v>
      </c>
      <c r="AB102" s="4">
        <f t="shared" si="25"/>
        <v>2.1545685631429144E-2</v>
      </c>
      <c r="AF102" s="2"/>
      <c r="AG102" s="9"/>
      <c r="AH102" s="9"/>
      <c r="AI102" s="9"/>
      <c r="AJ102" s="9"/>
      <c r="AK102" s="9"/>
    </row>
    <row r="103" spans="1:37" x14ac:dyDescent="0.3">
      <c r="A103">
        <v>102</v>
      </c>
      <c r="B103">
        <v>154.71923799999999</v>
      </c>
      <c r="C103" s="4">
        <f t="shared" si="14"/>
        <v>-3.8508663413944794E-2</v>
      </c>
      <c r="D103">
        <v>72.291083999999998</v>
      </c>
      <c r="E103" s="4">
        <f t="shared" si="15"/>
        <v>-3.8906333553503723E-2</v>
      </c>
      <c r="F103">
        <v>61.878520999999999</v>
      </c>
      <c r="G103" s="4">
        <f t="shared" si="16"/>
        <v>9.5918381377308175E-4</v>
      </c>
      <c r="H103">
        <v>42.733302999999999</v>
      </c>
      <c r="I103" s="4">
        <f t="shared" si="17"/>
        <v>-2.0814549209087665E-2</v>
      </c>
      <c r="J103">
        <v>39.681365999999997</v>
      </c>
      <c r="K103" s="4">
        <f t="shared" si="18"/>
        <v>-2.4152308841817665E-2</v>
      </c>
      <c r="L103">
        <v>1132.709961</v>
      </c>
      <c r="M103" s="4">
        <f t="shared" si="19"/>
        <v>-2.0176555066079107E-3</v>
      </c>
      <c r="N103">
        <v>189.10000600000001</v>
      </c>
      <c r="O103" s="4">
        <f t="shared" si="20"/>
        <v>-2.5207479117287455E-2</v>
      </c>
      <c r="P103">
        <v>101.24039500000001</v>
      </c>
      <c r="Q103" s="4">
        <f t="shared" si="21"/>
        <v>8.3341319433330799E-3</v>
      </c>
      <c r="R103">
        <v>32.824100000000001</v>
      </c>
      <c r="S103" s="4">
        <f t="shared" si="22"/>
        <v>4.1884823068981406E-2</v>
      </c>
      <c r="T103">
        <v>144.57801799999999</v>
      </c>
      <c r="U103" s="4">
        <f t="shared" si="23"/>
        <v>2.9517448915068276E-2</v>
      </c>
      <c r="V103">
        <v>1.88</v>
      </c>
      <c r="W103" s="5">
        <f t="shared" si="13"/>
        <v>1.4461538461538461E-3</v>
      </c>
      <c r="X103">
        <v>2779.030029</v>
      </c>
      <c r="Y103" s="2">
        <v>1.6199999999999999E-2</v>
      </c>
      <c r="Z103" s="1">
        <v>43258</v>
      </c>
      <c r="AA103" s="4">
        <f t="shared" si="24"/>
        <v>-2.4284534240916155E-2</v>
      </c>
      <c r="AB103" s="4">
        <f t="shared" si="25"/>
        <v>1.050225386069748E-2</v>
      </c>
      <c r="AF103" s="2"/>
      <c r="AG103" s="9"/>
      <c r="AH103" s="9"/>
      <c r="AI103" s="9"/>
      <c r="AJ103" s="9"/>
      <c r="AK103" s="9"/>
    </row>
    <row r="104" spans="1:37" x14ac:dyDescent="0.3">
      <c r="A104">
        <v>103</v>
      </c>
      <c r="B104">
        <v>158.50170900000001</v>
      </c>
      <c r="C104" s="4">
        <f t="shared" si="14"/>
        <v>2.4447321799762323E-2</v>
      </c>
      <c r="D104">
        <v>73.457702999999995</v>
      </c>
      <c r="E104" s="4">
        <f t="shared" si="15"/>
        <v>1.6137799233996785E-2</v>
      </c>
      <c r="F104">
        <v>65.545760999999999</v>
      </c>
      <c r="G104" s="4">
        <f t="shared" si="16"/>
        <v>5.9265152766013907E-2</v>
      </c>
      <c r="H104">
        <v>43.868777999999999</v>
      </c>
      <c r="I104" s="4">
        <f t="shared" si="17"/>
        <v>2.6571196708103737E-2</v>
      </c>
      <c r="J104">
        <v>41.159500000000001</v>
      </c>
      <c r="K104" s="4">
        <f t="shared" si="18"/>
        <v>3.7250078538123017E-2</v>
      </c>
      <c r="L104">
        <v>1159.2700199999999</v>
      </c>
      <c r="M104" s="4">
        <f t="shared" si="19"/>
        <v>2.3448243517300463E-2</v>
      </c>
      <c r="N104">
        <v>195.85000600000001</v>
      </c>
      <c r="O104" s="4">
        <f t="shared" si="20"/>
        <v>3.5695398127062988E-2</v>
      </c>
      <c r="P104">
        <v>99.746146999999993</v>
      </c>
      <c r="Q104" s="4">
        <f t="shared" si="21"/>
        <v>-1.4759405077390432E-2</v>
      </c>
      <c r="R104">
        <v>32.164318000000002</v>
      </c>
      <c r="S104" s="4">
        <f t="shared" si="22"/>
        <v>-2.0100535886741749E-2</v>
      </c>
      <c r="T104">
        <v>143.836029</v>
      </c>
      <c r="U104" s="4">
        <f t="shared" si="23"/>
        <v>-5.1321010639389843E-3</v>
      </c>
      <c r="V104">
        <v>1.8879999999999999</v>
      </c>
      <c r="W104" s="5">
        <f t="shared" si="13"/>
        <v>1.4523076923076924E-3</v>
      </c>
      <c r="X104">
        <v>2779.6599120000001</v>
      </c>
      <c r="Y104" s="2">
        <v>2.0000000000000001E-4</v>
      </c>
      <c r="Z104" s="1">
        <v>43265</v>
      </c>
      <c r="AA104" s="4">
        <f t="shared" si="24"/>
        <v>3.273430980919996E-2</v>
      </c>
      <c r="AB104" s="4">
        <f t="shared" si="25"/>
        <v>3.830319923258458E-3</v>
      </c>
      <c r="AF104" s="2"/>
      <c r="AG104" s="9"/>
      <c r="AH104" s="9"/>
      <c r="AI104" s="9"/>
      <c r="AJ104" s="9"/>
      <c r="AK104" s="9"/>
    </row>
    <row r="105" spans="1:37" x14ac:dyDescent="0.3">
      <c r="A105">
        <v>104</v>
      </c>
      <c r="B105">
        <v>163.23074299999999</v>
      </c>
      <c r="C105" s="4">
        <f t="shared" si="14"/>
        <v>2.9835854955986528E-2</v>
      </c>
      <c r="D105">
        <v>76.552216000000001</v>
      </c>
      <c r="E105" s="4">
        <f t="shared" si="15"/>
        <v>4.2126460175320297E-2</v>
      </c>
      <c r="F105">
        <v>66.168503000000001</v>
      </c>
      <c r="G105" s="4">
        <f t="shared" si="16"/>
        <v>9.5008737483420532E-3</v>
      </c>
      <c r="H105">
        <v>45.231346000000002</v>
      </c>
      <c r="I105" s="4">
        <f t="shared" si="17"/>
        <v>3.1060085603478702E-2</v>
      </c>
      <c r="J105">
        <v>41.169418</v>
      </c>
      <c r="K105" s="4">
        <f t="shared" si="18"/>
        <v>2.4096502630010041E-4</v>
      </c>
      <c r="L105">
        <v>1169.290039</v>
      </c>
      <c r="M105" s="4">
        <f t="shared" si="19"/>
        <v>8.6433866373944943E-3</v>
      </c>
      <c r="N105">
        <v>201.740005</v>
      </c>
      <c r="O105" s="4">
        <f t="shared" si="20"/>
        <v>3.0074030224946681E-2</v>
      </c>
      <c r="P105">
        <v>100.02507799999999</v>
      </c>
      <c r="Q105" s="4">
        <f t="shared" si="21"/>
        <v>2.7964087675486859E-3</v>
      </c>
      <c r="R105">
        <v>30.747730000000001</v>
      </c>
      <c r="S105" s="4">
        <f t="shared" si="22"/>
        <v>-4.404222094807049E-2</v>
      </c>
      <c r="T105">
        <v>139.769958</v>
      </c>
      <c r="U105" s="4">
        <f t="shared" si="23"/>
        <v>-2.8268793488452005E-2</v>
      </c>
      <c r="V105">
        <v>1.87</v>
      </c>
      <c r="W105" s="5">
        <f t="shared" si="13"/>
        <v>1.4384615384615386E-3</v>
      </c>
      <c r="X105">
        <v>2754.8798830000001</v>
      </c>
      <c r="Y105" s="2">
        <v>-8.8999999999999999E-3</v>
      </c>
      <c r="Z105" s="1">
        <v>43272</v>
      </c>
      <c r="AA105" s="4">
        <f t="shared" si="24"/>
        <v>2.2552847901885539E-2</v>
      </c>
      <c r="AB105" s="4">
        <f t="shared" si="25"/>
        <v>-6.159437761326529E-3</v>
      </c>
      <c r="AF105" s="2"/>
      <c r="AG105" s="9"/>
      <c r="AH105" s="9"/>
      <c r="AI105" s="9"/>
      <c r="AJ105" s="9"/>
      <c r="AK105" s="9"/>
    </row>
    <row r="106" spans="1:37" x14ac:dyDescent="0.3">
      <c r="A106">
        <v>105</v>
      </c>
      <c r="B106">
        <v>165.94296299999999</v>
      </c>
      <c r="C106" s="4">
        <f t="shared" si="14"/>
        <v>1.6615865064095202E-2</v>
      </c>
      <c r="D106">
        <v>78.183516999999995</v>
      </c>
      <c r="E106" s="4">
        <f t="shared" si="15"/>
        <v>2.1309650918531129E-2</v>
      </c>
      <c r="F106">
        <v>67.394210999999999</v>
      </c>
      <c r="G106" s="4">
        <f t="shared" si="16"/>
        <v>1.8524040055734634E-2</v>
      </c>
      <c r="H106">
        <v>45.725033000000003</v>
      </c>
      <c r="I106" s="4">
        <f t="shared" si="17"/>
        <v>1.0914709458347787E-2</v>
      </c>
      <c r="J106">
        <v>42.260654000000002</v>
      </c>
      <c r="K106" s="4">
        <f t="shared" si="18"/>
        <v>2.6505985583765164E-2</v>
      </c>
      <c r="L106">
        <v>1129.1899410000001</v>
      </c>
      <c r="M106" s="4">
        <f t="shared" si="19"/>
        <v>-3.4294398021464619E-2</v>
      </c>
      <c r="N106">
        <v>194.320007</v>
      </c>
      <c r="O106" s="4">
        <f t="shared" si="20"/>
        <v>-3.6780003053930692E-2</v>
      </c>
      <c r="P106">
        <v>98.231978999999995</v>
      </c>
      <c r="Q106" s="4">
        <f t="shared" si="21"/>
        <v>-1.792649439373592E-2</v>
      </c>
      <c r="R106">
        <v>31.155241</v>
      </c>
      <c r="S106" s="4">
        <f t="shared" si="22"/>
        <v>1.3253368622659283E-2</v>
      </c>
      <c r="T106">
        <v>138.20684800000001</v>
      </c>
      <c r="U106" s="4">
        <f t="shared" si="23"/>
        <v>-1.1183447590361261E-2</v>
      </c>
      <c r="V106">
        <v>1.88</v>
      </c>
      <c r="W106" s="5">
        <f t="shared" si="13"/>
        <v>1.4461538461538461E-3</v>
      </c>
      <c r="X106">
        <v>2718.3701169999999</v>
      </c>
      <c r="Y106" s="2">
        <v>-1.3299999999999999E-2</v>
      </c>
      <c r="Z106" s="1">
        <v>43279</v>
      </c>
      <c r="AA106" s="4">
        <f t="shared" si="24"/>
        <v>1.8774050216094785E-2</v>
      </c>
      <c r="AB106" s="4">
        <f t="shared" si="25"/>
        <v>-1.7386194887366643E-2</v>
      </c>
      <c r="AF106" s="2"/>
      <c r="AG106" s="9"/>
      <c r="AH106" s="9"/>
      <c r="AI106" s="9"/>
      <c r="AJ106" s="9"/>
      <c r="AK106" s="9"/>
    </row>
    <row r="107" spans="1:37" x14ac:dyDescent="0.3">
      <c r="AG107" s="9"/>
      <c r="AH107" s="9"/>
      <c r="AI107" s="9"/>
      <c r="AJ107" s="9"/>
      <c r="AK107" s="9"/>
    </row>
    <row r="108" spans="1:37" x14ac:dyDescent="0.3">
      <c r="B108" s="8">
        <f t="shared" ref="B108:V108" si="26">_xlfn.VAR.P(B3:B106)</f>
        <v>297.85148083572085</v>
      </c>
      <c r="C108" s="7">
        <f t="shared" si="26"/>
        <v>4.0913169336779761E-4</v>
      </c>
      <c r="D108" s="8">
        <f t="shared" si="26"/>
        <v>20.249680263574596</v>
      </c>
      <c r="E108" s="7">
        <f t="shared" si="26"/>
        <v>4.0056769237253447E-4</v>
      </c>
      <c r="F108" s="8">
        <f t="shared" si="26"/>
        <v>19.260852650706006</v>
      </c>
      <c r="G108" s="7">
        <f t="shared" si="26"/>
        <v>4.2685663634355758E-4</v>
      </c>
      <c r="H108" s="8">
        <f t="shared" si="26"/>
        <v>4.0748783060450116</v>
      </c>
      <c r="I108" s="7">
        <f t="shared" si="26"/>
        <v>4.5763820764078256E-4</v>
      </c>
      <c r="J108" s="8">
        <f t="shared" si="26"/>
        <v>10.151474796883564</v>
      </c>
      <c r="K108" s="7">
        <f t="shared" si="26"/>
        <v>5.646021943522256E-4</v>
      </c>
      <c r="L108" s="8">
        <f t="shared" si="26"/>
        <v>15600.747550379596</v>
      </c>
      <c r="M108" s="7">
        <f t="shared" si="26"/>
        <v>8.0585052142251627E-4</v>
      </c>
      <c r="N108" s="8">
        <f t="shared" si="26"/>
        <v>610.86179141068737</v>
      </c>
      <c r="O108" s="7">
        <f t="shared" si="26"/>
        <v>9.0333907337400562E-4</v>
      </c>
      <c r="P108" s="8">
        <f t="shared" si="26"/>
        <v>214.61471935174325</v>
      </c>
      <c r="Q108" s="7">
        <f t="shared" si="26"/>
        <v>4.7630740151365027E-4</v>
      </c>
      <c r="R108" s="8">
        <f t="shared" si="26"/>
        <v>4.2374065676666026</v>
      </c>
      <c r="S108" s="7">
        <f t="shared" si="26"/>
        <v>6.2937937278275823E-4</v>
      </c>
      <c r="T108" s="8">
        <f t="shared" si="26"/>
        <v>71.530589229624226</v>
      </c>
      <c r="U108" s="7">
        <f t="shared" si="26"/>
        <v>6.8118025789262304E-4</v>
      </c>
      <c r="V108" s="7">
        <f t="shared" si="26"/>
        <v>0.26439054289940833</v>
      </c>
      <c r="W108" s="7">
        <f>_xlfn.VAR.P(W3:W106)</f>
        <v>1.5644410822450194E-7</v>
      </c>
      <c r="X108" s="4"/>
      <c r="Y108" s="4">
        <f>_xlfn.VAR.S(Y3:Y106)</f>
        <v>2.2096737023898425E-4</v>
      </c>
      <c r="Z108" t="s">
        <v>27</v>
      </c>
      <c r="AA108" s="5">
        <f>_xlfn.VAR.P(AA3:AA106)</f>
        <v>3.2874007080729351E-4</v>
      </c>
      <c r="AB108" s="5">
        <f>_xlfn.VAR.P(AB3:AB106)</f>
        <v>3.5098431209417612E-4</v>
      </c>
      <c r="AF108" s="2"/>
    </row>
    <row r="109" spans="1:37" x14ac:dyDescent="0.3">
      <c r="D109" s="8"/>
      <c r="F109" s="8"/>
      <c r="H109" s="8"/>
      <c r="J109" s="8"/>
      <c r="L109" s="8"/>
      <c r="N109" s="8"/>
      <c r="P109" s="8"/>
      <c r="R109" s="8"/>
      <c r="T109" s="8"/>
      <c r="Z109" t="s">
        <v>28</v>
      </c>
    </row>
    <row r="110" spans="1:37" x14ac:dyDescent="0.3">
      <c r="D110" s="8"/>
      <c r="F110" s="8"/>
      <c r="H110" s="8"/>
      <c r="J110" s="8"/>
      <c r="L110" s="8"/>
      <c r="N110" s="8"/>
      <c r="P110" s="8"/>
      <c r="R110" s="8"/>
      <c r="T110" s="8"/>
      <c r="U110" s="6"/>
    </row>
    <row r="111" spans="1:37" x14ac:dyDescent="0.3">
      <c r="B111" s="8">
        <f t="shared" ref="B111:S111" si="27">_xlfn.STDEV.P(B3:B106)</f>
        <v>17.258374223423274</v>
      </c>
      <c r="C111" s="4">
        <f t="shared" si="27"/>
        <v>2.0227004063078584E-2</v>
      </c>
      <c r="D111" s="8">
        <f t="shared" si="27"/>
        <v>4.4999644735902748</v>
      </c>
      <c r="E111" s="4">
        <f t="shared" si="27"/>
        <v>2.0014187277342402E-2</v>
      </c>
      <c r="F111" s="8">
        <f t="shared" si="27"/>
        <v>4.3887187937604306</v>
      </c>
      <c r="G111" s="4">
        <f t="shared" si="27"/>
        <v>2.0660509101751524E-2</v>
      </c>
      <c r="H111" s="8">
        <f t="shared" si="27"/>
        <v>2.0186327813758034</v>
      </c>
      <c r="I111" s="4">
        <f t="shared" si="27"/>
        <v>2.139248016572138E-2</v>
      </c>
      <c r="J111" s="8">
        <f t="shared" si="27"/>
        <v>3.1861379124079932</v>
      </c>
      <c r="K111" s="4">
        <f t="shared" si="27"/>
        <v>2.3761359269878178E-2</v>
      </c>
      <c r="L111" s="8">
        <f t="shared" si="27"/>
        <v>124.90295252867162</v>
      </c>
      <c r="M111" s="4">
        <f t="shared" si="27"/>
        <v>2.8387506431923819E-2</v>
      </c>
      <c r="N111" s="8">
        <f t="shared" si="27"/>
        <v>24.715618369983936</v>
      </c>
      <c r="O111" s="4">
        <f t="shared" si="27"/>
        <v>3.0055599700787965E-2</v>
      </c>
      <c r="P111" s="8">
        <f t="shared" si="27"/>
        <v>14.649734446458176</v>
      </c>
      <c r="Q111" s="4">
        <f t="shared" si="27"/>
        <v>2.1824467954881518E-2</v>
      </c>
      <c r="R111" s="8">
        <f t="shared" si="27"/>
        <v>2.0584961908312103</v>
      </c>
      <c r="S111" s="4">
        <f t="shared" si="27"/>
        <v>2.5087434559610877E-2</v>
      </c>
      <c r="T111" s="8">
        <f>_xlfn.STDEV.P(T3:T106)</f>
        <v>8.4575758482927146</v>
      </c>
      <c r="U111" s="4">
        <f>_xlfn.STDEV.P(U3:U106)</f>
        <v>2.6099430221608728E-2</v>
      </c>
      <c r="V111" s="4">
        <f>_xlfn.STDEV.P(V3:V106)</f>
        <v>0.51418920924053657</v>
      </c>
      <c r="W111" s="4">
        <f>_xlfn.STDEV.P(W3:W106)</f>
        <v>3.9553016095425888E-4</v>
      </c>
      <c r="X111" s="4"/>
      <c r="Y111" s="4">
        <f>_xlfn.STDEV.S(Y3:Y106)</f>
        <v>1.4864971249181218E-2</v>
      </c>
      <c r="Z111" t="s">
        <v>29</v>
      </c>
      <c r="AA111" s="4">
        <f>_xlfn.STDEV.S(AA3:AA106)</f>
        <v>1.821899344036821E-2</v>
      </c>
      <c r="AB111" s="4">
        <f>_xlfn.STDEV.S(AB3:AB106)</f>
        <v>1.8825300177545697E-2</v>
      </c>
      <c r="AD111" s="4"/>
    </row>
    <row r="112" spans="1:37" x14ac:dyDescent="0.3">
      <c r="D112" s="8"/>
      <c r="F112" s="8"/>
      <c r="H112" s="8"/>
      <c r="J112" s="8"/>
      <c r="L112" s="8"/>
      <c r="N112" s="8"/>
      <c r="P112" s="8"/>
      <c r="R112" s="8"/>
      <c r="T112" s="8"/>
      <c r="Z112" t="s">
        <v>30</v>
      </c>
    </row>
    <row r="113" spans="2:28" x14ac:dyDescent="0.3">
      <c r="D113" s="8"/>
      <c r="F113" s="8"/>
      <c r="H113" s="8"/>
      <c r="J113" s="8"/>
      <c r="L113" s="8"/>
      <c r="N113" s="8"/>
      <c r="P113" s="8"/>
      <c r="R113" s="8"/>
      <c r="T113" s="8"/>
    </row>
    <row r="114" spans="2:28" x14ac:dyDescent="0.3">
      <c r="B114" s="8">
        <f t="shared" ref="B114:V114" si="28">AVERAGE(B3:B106)</f>
        <v>136.00249516346153</v>
      </c>
      <c r="C114" s="2">
        <f t="shared" si="28"/>
        <v>3.254128152398473E-3</v>
      </c>
      <c r="D114" s="8">
        <f t="shared" si="28"/>
        <v>76.827532894230799</v>
      </c>
      <c r="E114" s="2">
        <f t="shared" si="28"/>
        <v>2.6846267898067178E-4</v>
      </c>
      <c r="F114" s="8">
        <f t="shared" si="28"/>
        <v>71.084246346153847</v>
      </c>
      <c r="G114" s="2">
        <f t="shared" si="28"/>
        <v>-2.8485768499386178E-4</v>
      </c>
      <c r="H114" s="8">
        <f t="shared" si="28"/>
        <v>45.693559711538462</v>
      </c>
      <c r="I114" s="2">
        <f t="shared" si="28"/>
        <v>-2.9755413109341732E-4</v>
      </c>
      <c r="J114" s="8">
        <f t="shared" si="28"/>
        <v>35.406417932692307</v>
      </c>
      <c r="K114" s="2">
        <f t="shared" si="28"/>
        <v>2.5946616192773805E-3</v>
      </c>
      <c r="L114" s="8">
        <f t="shared" si="28"/>
        <v>943.22605900961548</v>
      </c>
      <c r="M114" s="2">
        <f t="shared" si="28"/>
        <v>4.8729811296696407E-3</v>
      </c>
      <c r="N114" s="8">
        <f t="shared" si="28"/>
        <v>154.41692289423074</v>
      </c>
      <c r="O114" s="2">
        <f t="shared" si="28"/>
        <v>5.5861058570228685E-3</v>
      </c>
      <c r="P114" s="8">
        <f t="shared" si="28"/>
        <v>72.708074057692272</v>
      </c>
      <c r="Q114" s="2">
        <f t="shared" si="28"/>
        <v>6.9934584087035599E-3</v>
      </c>
      <c r="R114" s="8">
        <f t="shared" si="28"/>
        <v>35.275998682692325</v>
      </c>
      <c r="S114" s="2">
        <f t="shared" si="28"/>
        <v>-1.6391333140067541E-3</v>
      </c>
      <c r="T114" s="8">
        <f t="shared" si="28"/>
        <v>148.7185592596154</v>
      </c>
      <c r="U114" s="2">
        <f t="shared" si="28"/>
        <v>2.4231565242113597E-4</v>
      </c>
      <c r="V114" s="2">
        <f t="shared" si="28"/>
        <v>0.96676923076923071</v>
      </c>
      <c r="W114" s="2">
        <f t="shared" ref="W114:X114" si="29">AVERAGE(W3:W106)</f>
        <v>7.4366863905325439E-4</v>
      </c>
      <c r="X114" s="2"/>
      <c r="Y114" s="2">
        <f>AVERAGE(Y3:Y106)</f>
        <v>2.5778846153846147E-3</v>
      </c>
      <c r="Z114" t="s">
        <v>31</v>
      </c>
      <c r="AA114" s="2">
        <f>AVERAGE(AA3:AA106)</f>
        <v>1.1069681269138497E-3</v>
      </c>
      <c r="AB114" s="2">
        <f>AVERAGE(AB3:AB106)</f>
        <v>3.2111455467620899E-3</v>
      </c>
    </row>
    <row r="115" spans="2:28" x14ac:dyDescent="0.3">
      <c r="Z115" t="s">
        <v>28</v>
      </c>
    </row>
    <row r="116" spans="2:28" x14ac:dyDescent="0.3">
      <c r="AA116" s="4"/>
      <c r="AB116" s="4"/>
    </row>
    <row r="117" spans="2:28" x14ac:dyDescent="0.3">
      <c r="AA117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topLeftCell="A82" workbookViewId="0">
      <selection activeCell="B1" sqref="B1:C106"/>
    </sheetView>
  </sheetViews>
  <sheetFormatPr defaultRowHeight="14.4" x14ac:dyDescent="0.3"/>
  <cols>
    <col min="1" max="1" width="17.44140625" bestFit="1" customWidth="1"/>
    <col min="9" max="9" width="20.88671875" bestFit="1" customWidth="1"/>
  </cols>
  <sheetData>
    <row r="1" spans="1:10" x14ac:dyDescent="0.3">
      <c r="A1" t="s">
        <v>12</v>
      </c>
      <c r="B1" t="s">
        <v>8</v>
      </c>
      <c r="C1" t="s">
        <v>25</v>
      </c>
      <c r="D1" t="s">
        <v>14</v>
      </c>
      <c r="E1" t="s">
        <v>13</v>
      </c>
      <c r="F1" t="s">
        <v>11</v>
      </c>
      <c r="G1" t="s">
        <v>10</v>
      </c>
      <c r="H1" t="s">
        <v>12</v>
      </c>
      <c r="I1" t="s">
        <v>107</v>
      </c>
      <c r="J1" t="s">
        <v>72</v>
      </c>
    </row>
    <row r="2" spans="1:10" x14ac:dyDescent="0.3">
      <c r="A2" s="1">
        <v>42551</v>
      </c>
      <c r="B2">
        <v>38.187610999999997</v>
      </c>
      <c r="D2">
        <v>0.24299999999999999</v>
      </c>
      <c r="E2" s="5">
        <f>D2*(0.01)/13</f>
        <v>1.869230769230769E-4</v>
      </c>
      <c r="F2">
        <v>2102.9499510000001</v>
      </c>
      <c r="H2" s="1">
        <v>42551</v>
      </c>
    </row>
    <row r="3" spans="1:10" x14ac:dyDescent="0.3">
      <c r="A3" s="1">
        <v>42558</v>
      </c>
      <c r="B3">
        <v>37.432113999999999</v>
      </c>
      <c r="C3" s="4">
        <f>(B3-B2)/B2</f>
        <v>-1.9783824654545642E-2</v>
      </c>
      <c r="D3">
        <v>0.27300000000000002</v>
      </c>
      <c r="E3" s="5">
        <f t="shared" ref="E3:E66" si="0">D3*(0.01)/13</f>
        <v>2.1000000000000001E-4</v>
      </c>
      <c r="F3">
        <v>2129.8999020000001</v>
      </c>
      <c r="G3" s="2">
        <v>1.2800000000000001E-2</v>
      </c>
      <c r="H3" s="1">
        <v>42558</v>
      </c>
      <c r="I3" s="13">
        <f>C3-E3</f>
        <v>-1.999382465454564E-2</v>
      </c>
      <c r="J3" s="13">
        <f>G3-E3</f>
        <v>1.259E-2</v>
      </c>
    </row>
    <row r="4" spans="1:10" x14ac:dyDescent="0.3">
      <c r="A4" s="1">
        <v>42565</v>
      </c>
      <c r="B4">
        <v>38.099944999999998</v>
      </c>
      <c r="C4" s="4">
        <f t="shared" ref="C4:C67" si="1">(B4-B3)/B3</f>
        <v>1.7841124335109676E-2</v>
      </c>
      <c r="D4">
        <v>0.29799999999999999</v>
      </c>
      <c r="E4" s="5">
        <f t="shared" si="0"/>
        <v>2.2923076923076922E-4</v>
      </c>
      <c r="F4">
        <v>2161.73999</v>
      </c>
      <c r="G4" s="2">
        <v>1.49E-2</v>
      </c>
      <c r="H4" s="1">
        <v>42565</v>
      </c>
      <c r="I4" s="13">
        <f t="shared" ref="I4:I67" si="2">C4-E4</f>
        <v>1.7611893565878906E-2</v>
      </c>
      <c r="J4" s="13">
        <f t="shared" ref="J4:J67" si="3">G4-E4</f>
        <v>1.467076923076923E-2</v>
      </c>
    </row>
    <row r="5" spans="1:10" x14ac:dyDescent="0.3">
      <c r="A5" s="1">
        <v>42572</v>
      </c>
      <c r="B5">
        <v>38.295380000000002</v>
      </c>
      <c r="C5" s="4">
        <f t="shared" si="1"/>
        <v>5.1295349638957053E-3</v>
      </c>
      <c r="D5">
        <v>0.30299999999999999</v>
      </c>
      <c r="E5" s="5">
        <f t="shared" si="0"/>
        <v>2.3307692307692309E-4</v>
      </c>
      <c r="F5">
        <v>2175.030029</v>
      </c>
      <c r="G5" s="2">
        <v>6.1000000000000004E-3</v>
      </c>
      <c r="H5" s="1">
        <v>42572</v>
      </c>
      <c r="I5" s="13">
        <f t="shared" si="2"/>
        <v>4.8964580408187817E-3</v>
      </c>
      <c r="J5" s="13">
        <f t="shared" si="3"/>
        <v>5.8669230769230769E-3</v>
      </c>
    </row>
    <row r="6" spans="1:10" x14ac:dyDescent="0.3">
      <c r="A6" s="1">
        <v>42579</v>
      </c>
      <c r="B6">
        <v>38.455275999999998</v>
      </c>
      <c r="C6" s="4">
        <f t="shared" si="1"/>
        <v>4.1753339436766592E-3</v>
      </c>
      <c r="D6">
        <v>0.24</v>
      </c>
      <c r="E6" s="5">
        <f t="shared" si="0"/>
        <v>1.8461538461538461E-4</v>
      </c>
      <c r="F6">
        <v>2173.6000979999999</v>
      </c>
      <c r="G6" s="2">
        <v>-6.9999999999999999E-4</v>
      </c>
      <c r="H6" s="1">
        <v>42579</v>
      </c>
      <c r="I6" s="13">
        <f t="shared" si="2"/>
        <v>3.9907185590612746E-3</v>
      </c>
      <c r="J6" s="13">
        <f t="shared" si="3"/>
        <v>-8.8461538461538463E-4</v>
      </c>
    </row>
    <row r="7" spans="1:10" x14ac:dyDescent="0.3">
      <c r="A7" s="1">
        <v>42586</v>
      </c>
      <c r="B7">
        <v>38.339801999999999</v>
      </c>
      <c r="C7" s="4">
        <f t="shared" si="1"/>
        <v>-3.0028129300124899E-3</v>
      </c>
      <c r="D7">
        <v>0.25</v>
      </c>
      <c r="E7" s="5">
        <f t="shared" si="0"/>
        <v>1.9230769230769231E-4</v>
      </c>
      <c r="F7">
        <v>2182.8701169999999</v>
      </c>
      <c r="G7" s="2">
        <v>4.3E-3</v>
      </c>
      <c r="H7" s="1">
        <v>42586</v>
      </c>
      <c r="I7" s="13">
        <f t="shared" si="2"/>
        <v>-3.195120622320182E-3</v>
      </c>
      <c r="J7" s="13">
        <f t="shared" si="3"/>
        <v>4.1076923076923079E-3</v>
      </c>
    </row>
    <row r="8" spans="1:10" x14ac:dyDescent="0.3">
      <c r="A8" s="1">
        <v>42593</v>
      </c>
      <c r="B8">
        <v>38.446396</v>
      </c>
      <c r="C8" s="4">
        <f t="shared" si="1"/>
        <v>2.7802438833669824E-3</v>
      </c>
      <c r="D8">
        <v>0.26300000000000001</v>
      </c>
      <c r="E8" s="5">
        <f t="shared" si="0"/>
        <v>2.0230769230769231E-4</v>
      </c>
      <c r="F8">
        <v>2184.0500489999999</v>
      </c>
      <c r="G8" s="2">
        <v>5.0000000000000001E-4</v>
      </c>
      <c r="H8" s="1">
        <v>42593</v>
      </c>
      <c r="I8" s="13">
        <f t="shared" si="2"/>
        <v>2.5779361910592902E-3</v>
      </c>
      <c r="J8" s="13">
        <f t="shared" si="3"/>
        <v>2.9769230769230773E-4</v>
      </c>
    </row>
    <row r="9" spans="1:10" x14ac:dyDescent="0.3">
      <c r="A9" s="1">
        <v>42600</v>
      </c>
      <c r="B9">
        <v>36.429912999999999</v>
      </c>
      <c r="C9" s="4">
        <f t="shared" si="1"/>
        <v>-5.2449207462774948E-2</v>
      </c>
      <c r="D9">
        <v>0.29299999999999998</v>
      </c>
      <c r="E9" s="5">
        <f t="shared" si="0"/>
        <v>2.2538461538461539E-4</v>
      </c>
      <c r="F9">
        <v>2183.8701169999999</v>
      </c>
      <c r="G9" s="2">
        <v>-1E-4</v>
      </c>
      <c r="H9" s="1">
        <v>42600</v>
      </c>
      <c r="I9" s="13">
        <f t="shared" si="2"/>
        <v>-5.2674592078159561E-2</v>
      </c>
      <c r="J9" s="13">
        <f t="shared" si="3"/>
        <v>-3.253846153846154E-4</v>
      </c>
    </row>
    <row r="10" spans="1:10" x14ac:dyDescent="0.3">
      <c r="A10" s="1">
        <v>42607</v>
      </c>
      <c r="B10">
        <v>36.136772000000001</v>
      </c>
      <c r="C10" s="4">
        <f t="shared" si="1"/>
        <v>-8.0467115032637759E-3</v>
      </c>
      <c r="D10">
        <v>0.30499999999999999</v>
      </c>
      <c r="E10" s="5">
        <f t="shared" si="0"/>
        <v>2.3461538461538463E-4</v>
      </c>
      <c r="F10">
        <v>2169.040039</v>
      </c>
      <c r="G10" s="2">
        <v>-6.7999999999999996E-3</v>
      </c>
      <c r="H10" s="1">
        <v>42607</v>
      </c>
      <c r="I10" s="13">
        <f t="shared" si="2"/>
        <v>-8.2813268878791611E-3</v>
      </c>
      <c r="J10" s="13">
        <f t="shared" si="3"/>
        <v>-7.034615384615384E-3</v>
      </c>
    </row>
    <row r="11" spans="1:10" x14ac:dyDescent="0.3">
      <c r="A11" s="1">
        <v>42614</v>
      </c>
      <c r="B11">
        <v>36.376613999999996</v>
      </c>
      <c r="C11" s="4">
        <f t="shared" si="1"/>
        <v>6.637062103942098E-3</v>
      </c>
      <c r="D11">
        <v>0.30299999999999999</v>
      </c>
      <c r="E11" s="5">
        <f t="shared" si="0"/>
        <v>2.3307692307692309E-4</v>
      </c>
      <c r="F11">
        <v>2179.9799800000001</v>
      </c>
      <c r="G11" s="2">
        <v>5.0000000000000001E-3</v>
      </c>
      <c r="H11" s="1">
        <v>42614</v>
      </c>
      <c r="I11" s="13">
        <f t="shared" si="2"/>
        <v>6.4039851808651745E-3</v>
      </c>
      <c r="J11" s="13">
        <f t="shared" si="3"/>
        <v>4.7669230769230766E-3</v>
      </c>
    </row>
    <row r="12" spans="1:10" x14ac:dyDescent="0.3">
      <c r="A12" s="1">
        <v>42621</v>
      </c>
      <c r="B12">
        <v>35.275105000000003</v>
      </c>
      <c r="C12" s="4">
        <f t="shared" si="1"/>
        <v>-3.0280690775672334E-2</v>
      </c>
      <c r="D12">
        <v>0.33300000000000002</v>
      </c>
      <c r="E12" s="5">
        <f t="shared" si="0"/>
        <v>2.5615384615384617E-4</v>
      </c>
      <c r="F12">
        <v>2127.8100589999999</v>
      </c>
      <c r="G12" s="2">
        <v>-2.3900000000000001E-2</v>
      </c>
      <c r="H12" s="1">
        <v>42621</v>
      </c>
      <c r="I12" s="13">
        <f t="shared" si="2"/>
        <v>-3.0536844621826181E-2</v>
      </c>
      <c r="J12" s="13">
        <f t="shared" si="3"/>
        <v>-2.4156153846153848E-2</v>
      </c>
    </row>
    <row r="13" spans="1:10" x14ac:dyDescent="0.3">
      <c r="A13" s="1">
        <v>42628</v>
      </c>
      <c r="B13">
        <v>35.710377000000001</v>
      </c>
      <c r="C13" s="4">
        <f t="shared" si="1"/>
        <v>1.2339353773716552E-2</v>
      </c>
      <c r="D13">
        <v>0.27300000000000002</v>
      </c>
      <c r="E13" s="5">
        <f t="shared" si="0"/>
        <v>2.1000000000000001E-4</v>
      </c>
      <c r="F13">
        <v>2139.1599120000001</v>
      </c>
      <c r="G13" s="2">
        <v>5.3E-3</v>
      </c>
      <c r="H13" s="1">
        <v>42628</v>
      </c>
      <c r="I13" s="13">
        <f t="shared" si="2"/>
        <v>1.2129353773716552E-2</v>
      </c>
      <c r="J13" s="13">
        <f t="shared" si="3"/>
        <v>5.0899999999999999E-3</v>
      </c>
    </row>
    <row r="14" spans="1:10" x14ac:dyDescent="0.3">
      <c r="A14" s="1">
        <v>42635</v>
      </c>
      <c r="B14">
        <v>36.669761999999999</v>
      </c>
      <c r="C14" s="4">
        <f t="shared" si="1"/>
        <v>2.6865720291891555E-2</v>
      </c>
      <c r="D14">
        <v>0.16500000000000001</v>
      </c>
      <c r="E14" s="5">
        <f t="shared" si="0"/>
        <v>1.2692307692307693E-4</v>
      </c>
      <c r="F14">
        <v>2164.6899410000001</v>
      </c>
      <c r="G14" s="2">
        <v>1.1900000000000001E-2</v>
      </c>
      <c r="H14" s="1">
        <v>42635</v>
      </c>
      <c r="I14" s="13">
        <f t="shared" si="2"/>
        <v>2.6738797214968479E-2</v>
      </c>
      <c r="J14" s="13">
        <f t="shared" si="3"/>
        <v>1.1773076923076924E-2</v>
      </c>
    </row>
    <row r="15" spans="1:10" x14ac:dyDescent="0.3">
      <c r="A15" s="1">
        <v>42642</v>
      </c>
      <c r="B15">
        <v>36.074589000000003</v>
      </c>
      <c r="C15" s="4">
        <f t="shared" si="1"/>
        <v>-1.6230620749597326E-2</v>
      </c>
      <c r="D15">
        <v>0.26</v>
      </c>
      <c r="E15" s="5">
        <f t="shared" si="0"/>
        <v>2.0000000000000004E-4</v>
      </c>
      <c r="F15">
        <v>2168.2700199999999</v>
      </c>
      <c r="G15" s="2">
        <v>1.6999999999999999E-3</v>
      </c>
      <c r="H15" s="1">
        <v>42642</v>
      </c>
      <c r="I15" s="13">
        <f t="shared" si="2"/>
        <v>-1.6430620749597325E-2</v>
      </c>
      <c r="J15" s="13">
        <f t="shared" si="3"/>
        <v>1.4999999999999998E-3</v>
      </c>
    </row>
    <row r="16" spans="1:10" x14ac:dyDescent="0.3">
      <c r="A16" s="1">
        <v>42649</v>
      </c>
      <c r="B16">
        <v>34.528914999999998</v>
      </c>
      <c r="C16" s="4">
        <f t="shared" si="1"/>
        <v>-4.2846614274663124E-2</v>
      </c>
      <c r="D16">
        <v>0.31</v>
      </c>
      <c r="E16" s="5">
        <f t="shared" si="0"/>
        <v>2.3846153846153847E-4</v>
      </c>
      <c r="F16">
        <v>2153.73999</v>
      </c>
      <c r="G16" s="2">
        <v>-6.7000000000000002E-3</v>
      </c>
      <c r="H16" s="1">
        <v>42649</v>
      </c>
      <c r="I16" s="13">
        <f t="shared" si="2"/>
        <v>-4.3085075813124665E-2</v>
      </c>
      <c r="J16" s="13">
        <f t="shared" si="3"/>
        <v>-6.9384615384615383E-3</v>
      </c>
    </row>
    <row r="17" spans="1:10" x14ac:dyDescent="0.3">
      <c r="A17" s="1">
        <v>42656</v>
      </c>
      <c r="B17">
        <v>35.264060999999998</v>
      </c>
      <c r="C17" s="4">
        <f t="shared" si="1"/>
        <v>2.129073560521668E-2</v>
      </c>
      <c r="D17">
        <v>0.28999999999999998</v>
      </c>
      <c r="E17" s="5">
        <f t="shared" si="0"/>
        <v>2.2307692307692306E-4</v>
      </c>
      <c r="F17">
        <v>2132.9799800000001</v>
      </c>
      <c r="G17" s="2">
        <v>-9.5999999999999992E-3</v>
      </c>
      <c r="H17" s="1">
        <v>42656</v>
      </c>
      <c r="I17" s="13">
        <f t="shared" si="2"/>
        <v>2.1067658682139757E-2</v>
      </c>
      <c r="J17" s="13">
        <f t="shared" si="3"/>
        <v>-9.8230769230769222E-3</v>
      </c>
    </row>
    <row r="18" spans="1:10" x14ac:dyDescent="0.3">
      <c r="A18" s="1">
        <v>42663</v>
      </c>
      <c r="B18">
        <v>33.708548999999998</v>
      </c>
      <c r="C18" s="4">
        <f t="shared" si="1"/>
        <v>-4.4110404641144428E-2</v>
      </c>
      <c r="D18">
        <v>0.315</v>
      </c>
      <c r="E18" s="5">
        <f t="shared" si="0"/>
        <v>2.423076923076923E-4</v>
      </c>
      <c r="F18">
        <v>2141.1599120000001</v>
      </c>
      <c r="G18" s="2">
        <v>3.8E-3</v>
      </c>
      <c r="H18" s="1">
        <v>42663</v>
      </c>
      <c r="I18" s="13">
        <f t="shared" si="2"/>
        <v>-4.4352712333452123E-2</v>
      </c>
      <c r="J18" s="13">
        <f t="shared" si="3"/>
        <v>3.5576923076923077E-3</v>
      </c>
    </row>
    <row r="19" spans="1:10" x14ac:dyDescent="0.3">
      <c r="A19" s="1">
        <v>42670</v>
      </c>
      <c r="B19">
        <v>32.827396</v>
      </c>
      <c r="C19" s="4">
        <f t="shared" si="1"/>
        <v>-2.614034202421462E-2</v>
      </c>
      <c r="D19">
        <v>0.27300000000000002</v>
      </c>
      <c r="E19" s="5">
        <f t="shared" si="0"/>
        <v>2.1000000000000001E-4</v>
      </c>
      <c r="F19">
        <v>2126.4099120000001</v>
      </c>
      <c r="G19" s="2">
        <v>-6.8999999999999999E-3</v>
      </c>
      <c r="H19" s="1">
        <v>42670</v>
      </c>
      <c r="I19" s="13">
        <f t="shared" si="2"/>
        <v>-2.6350342024214619E-2</v>
      </c>
      <c r="J19" s="13">
        <f t="shared" si="3"/>
        <v>-7.11E-3</v>
      </c>
    </row>
    <row r="20" spans="1:10" x14ac:dyDescent="0.3">
      <c r="A20" s="1">
        <v>42677</v>
      </c>
      <c r="B20">
        <v>32.818401000000001</v>
      </c>
      <c r="C20" s="4">
        <f t="shared" si="1"/>
        <v>-2.7400894058117659E-4</v>
      </c>
      <c r="D20">
        <v>0.35799999999999998</v>
      </c>
      <c r="E20" s="5">
        <f t="shared" si="0"/>
        <v>2.7538461538461538E-4</v>
      </c>
      <c r="F20">
        <v>2085.179932</v>
      </c>
      <c r="G20" s="2">
        <v>-1.9400000000000001E-2</v>
      </c>
      <c r="H20" s="1">
        <v>42677</v>
      </c>
      <c r="I20" s="13">
        <f t="shared" si="2"/>
        <v>-5.4939355596579198E-4</v>
      </c>
      <c r="J20" s="13">
        <f t="shared" si="3"/>
        <v>-1.9675384615384615E-2</v>
      </c>
    </row>
    <row r="21" spans="1:10" x14ac:dyDescent="0.3">
      <c r="A21" s="1">
        <v>42684</v>
      </c>
      <c r="B21">
        <v>32.827396</v>
      </c>
      <c r="C21" s="4">
        <f t="shared" si="1"/>
        <v>2.7408404205917143E-4</v>
      </c>
      <c r="D21">
        <v>0.45800000000000002</v>
      </c>
      <c r="E21" s="5">
        <f t="shared" si="0"/>
        <v>3.5230769230769229E-4</v>
      </c>
      <c r="F21">
        <v>2164.4499510000001</v>
      </c>
      <c r="G21" s="2">
        <v>3.7999999999999999E-2</v>
      </c>
      <c r="H21" s="1">
        <v>42684</v>
      </c>
      <c r="I21" s="13">
        <f t="shared" si="2"/>
        <v>-7.8223650248520867E-5</v>
      </c>
      <c r="J21" s="13">
        <f t="shared" si="3"/>
        <v>3.7647692307692306E-2</v>
      </c>
    </row>
    <row r="22" spans="1:10" x14ac:dyDescent="0.3">
      <c r="A22" s="1">
        <v>42691</v>
      </c>
      <c r="B22">
        <v>33.771495999999999</v>
      </c>
      <c r="C22" s="4">
        <f t="shared" si="1"/>
        <v>2.8759515375511319E-2</v>
      </c>
      <c r="D22">
        <v>0.41799999999999998</v>
      </c>
      <c r="E22" s="5">
        <f t="shared" si="0"/>
        <v>3.2153846153846154E-4</v>
      </c>
      <c r="F22">
        <v>2181.8999020000001</v>
      </c>
      <c r="G22" s="2">
        <v>8.0999999999999996E-3</v>
      </c>
      <c r="H22" s="1">
        <v>42691</v>
      </c>
      <c r="I22" s="13">
        <f t="shared" si="2"/>
        <v>2.8437976913972859E-2</v>
      </c>
      <c r="J22" s="13">
        <f t="shared" si="3"/>
        <v>7.7784615384615379E-3</v>
      </c>
    </row>
    <row r="23" spans="1:10" x14ac:dyDescent="0.3">
      <c r="A23" s="1">
        <v>42698</v>
      </c>
      <c r="B23">
        <v>35.255062000000002</v>
      </c>
      <c r="C23" s="4">
        <f t="shared" si="1"/>
        <v>4.3929531578938738E-2</v>
      </c>
      <c r="D23">
        <v>0.48</v>
      </c>
      <c r="E23" s="5">
        <f t="shared" si="0"/>
        <v>3.6923076923076921E-4</v>
      </c>
      <c r="F23">
        <v>2213.3500979999999</v>
      </c>
      <c r="G23" s="2">
        <v>1.44E-2</v>
      </c>
      <c r="H23" s="1">
        <v>42698</v>
      </c>
      <c r="I23" s="13">
        <f t="shared" si="2"/>
        <v>4.3560300809707971E-2</v>
      </c>
      <c r="J23" s="13">
        <f t="shared" si="3"/>
        <v>1.403076923076923E-2</v>
      </c>
    </row>
    <row r="24" spans="1:10" x14ac:dyDescent="0.3">
      <c r="A24" s="1">
        <v>42705</v>
      </c>
      <c r="B24">
        <v>34.715580000000003</v>
      </c>
      <c r="C24" s="4">
        <f t="shared" si="1"/>
        <v>-1.5302256453271859E-2</v>
      </c>
      <c r="D24">
        <v>0.45500000000000002</v>
      </c>
      <c r="E24" s="5">
        <f t="shared" si="0"/>
        <v>3.5E-4</v>
      </c>
      <c r="F24">
        <v>2191.9499510000001</v>
      </c>
      <c r="G24" s="2">
        <v>-9.7000000000000003E-3</v>
      </c>
      <c r="H24" s="1">
        <v>42705</v>
      </c>
      <c r="I24" s="13">
        <f t="shared" si="2"/>
        <v>-1.5652256453271861E-2</v>
      </c>
      <c r="J24" s="13">
        <f t="shared" si="3"/>
        <v>-1.005E-2</v>
      </c>
    </row>
    <row r="25" spans="1:10" x14ac:dyDescent="0.3">
      <c r="A25" s="1">
        <v>42712</v>
      </c>
      <c r="B25">
        <v>36.307048999999999</v>
      </c>
      <c r="C25" s="4">
        <f t="shared" si="1"/>
        <v>4.5843076797218898E-2</v>
      </c>
      <c r="D25">
        <v>0.52</v>
      </c>
      <c r="E25" s="5">
        <f t="shared" si="0"/>
        <v>4.0000000000000007E-4</v>
      </c>
      <c r="F25">
        <v>2259.530029</v>
      </c>
      <c r="G25" s="2">
        <v>3.0800000000000001E-2</v>
      </c>
      <c r="H25" s="1">
        <v>42712</v>
      </c>
      <c r="I25" s="13">
        <f t="shared" si="2"/>
        <v>4.5443076797218901E-2</v>
      </c>
      <c r="J25" s="13">
        <f t="shared" si="3"/>
        <v>3.04E-2</v>
      </c>
    </row>
    <row r="26" spans="1:10" x14ac:dyDescent="0.3">
      <c r="A26" s="1">
        <v>42719</v>
      </c>
      <c r="B26">
        <v>37.466929999999998</v>
      </c>
      <c r="C26" s="4">
        <f t="shared" si="1"/>
        <v>3.1946441034081251E-2</v>
      </c>
      <c r="D26">
        <v>0.48499999999999999</v>
      </c>
      <c r="E26" s="5">
        <f t="shared" si="0"/>
        <v>3.7307692307692308E-4</v>
      </c>
      <c r="F26">
        <v>2258.070068</v>
      </c>
      <c r="G26" s="2">
        <v>-5.9999999999999995E-4</v>
      </c>
      <c r="H26" s="1">
        <v>42719</v>
      </c>
      <c r="I26" s="13">
        <f t="shared" si="2"/>
        <v>3.157336411100433E-2</v>
      </c>
      <c r="J26" s="13">
        <f t="shared" si="3"/>
        <v>-9.7307692307692308E-4</v>
      </c>
    </row>
    <row r="27" spans="1:10" x14ac:dyDescent="0.3">
      <c r="A27" s="1">
        <v>42726</v>
      </c>
      <c r="B27">
        <v>38.420017000000001</v>
      </c>
      <c r="C27" s="4">
        <f t="shared" si="1"/>
        <v>2.5438086333734941E-2</v>
      </c>
      <c r="D27">
        <v>0.5</v>
      </c>
      <c r="E27" s="5">
        <f t="shared" si="0"/>
        <v>3.8461538461538462E-4</v>
      </c>
      <c r="F27">
        <v>2263.790039</v>
      </c>
      <c r="G27" s="2">
        <v>2.5000000000000001E-3</v>
      </c>
      <c r="H27" s="1">
        <v>42726</v>
      </c>
      <c r="I27" s="13">
        <f t="shared" si="2"/>
        <v>2.5053470949119555E-2</v>
      </c>
      <c r="J27" s="13">
        <f t="shared" si="3"/>
        <v>2.1153846153846153E-3</v>
      </c>
    </row>
    <row r="28" spans="1:10" x14ac:dyDescent="0.3">
      <c r="A28" s="1">
        <v>42733</v>
      </c>
      <c r="B28">
        <v>38.240189000000001</v>
      </c>
      <c r="C28" s="4">
        <f t="shared" si="1"/>
        <v>-4.680580958618538E-3</v>
      </c>
      <c r="D28">
        <v>0.48</v>
      </c>
      <c r="E28" s="5">
        <f t="shared" si="0"/>
        <v>3.6923076923076921E-4</v>
      </c>
      <c r="F28">
        <v>2238.830078</v>
      </c>
      <c r="G28" s="2">
        <v>-1.0999999999999999E-2</v>
      </c>
      <c r="H28" s="1">
        <v>42733</v>
      </c>
      <c r="I28" s="13">
        <f t="shared" si="2"/>
        <v>-5.0498117278493073E-3</v>
      </c>
      <c r="J28" s="13">
        <f t="shared" si="3"/>
        <v>-1.1369230769230769E-2</v>
      </c>
    </row>
    <row r="29" spans="1:10" x14ac:dyDescent="0.3">
      <c r="A29" s="1">
        <v>42740</v>
      </c>
      <c r="B29">
        <v>37.152237</v>
      </c>
      <c r="C29" s="4">
        <f t="shared" si="1"/>
        <v>-2.84504869994236E-2</v>
      </c>
      <c r="D29">
        <v>0.503</v>
      </c>
      <c r="E29" s="5">
        <f t="shared" si="0"/>
        <v>3.8692307692307691E-4</v>
      </c>
      <c r="F29">
        <v>2276.9799800000001</v>
      </c>
      <c r="G29" s="2">
        <v>1.7000000000000001E-2</v>
      </c>
      <c r="H29" s="1">
        <v>42740</v>
      </c>
      <c r="I29" s="13">
        <f t="shared" si="2"/>
        <v>-2.8837410076346676E-2</v>
      </c>
      <c r="J29" s="13">
        <f t="shared" si="3"/>
        <v>1.6613076923076925E-2</v>
      </c>
    </row>
    <row r="30" spans="1:10" x14ac:dyDescent="0.3">
      <c r="A30" s="1">
        <v>42747</v>
      </c>
      <c r="B30">
        <v>37.25658</v>
      </c>
      <c r="C30" s="4">
        <f t="shared" si="1"/>
        <v>2.8085253655116401E-3</v>
      </c>
      <c r="D30">
        <v>0.51300000000000001</v>
      </c>
      <c r="E30" s="5">
        <f t="shared" si="0"/>
        <v>3.9461538461538464E-4</v>
      </c>
      <c r="F30">
        <v>2274.639893</v>
      </c>
      <c r="G30" s="2">
        <v>-1E-3</v>
      </c>
      <c r="H30" s="1">
        <v>42747</v>
      </c>
      <c r="I30" s="13">
        <f t="shared" si="2"/>
        <v>2.4139099808962554E-3</v>
      </c>
      <c r="J30" s="13">
        <f t="shared" si="3"/>
        <v>-1.3946153846153848E-3</v>
      </c>
    </row>
    <row r="31" spans="1:10" x14ac:dyDescent="0.3">
      <c r="A31" s="1">
        <v>42754</v>
      </c>
      <c r="B31">
        <v>37.702281999999997</v>
      </c>
      <c r="C31" s="4">
        <f t="shared" si="1"/>
        <v>1.1963041159440753E-2</v>
      </c>
      <c r="D31">
        <v>0.48</v>
      </c>
      <c r="E31" s="5">
        <f t="shared" si="0"/>
        <v>3.6923076923076921E-4</v>
      </c>
      <c r="F31">
        <v>2271.3100589999999</v>
      </c>
      <c r="G31" s="2">
        <v>-1.5E-3</v>
      </c>
      <c r="H31" s="1">
        <v>42754</v>
      </c>
      <c r="I31" s="13">
        <f t="shared" si="2"/>
        <v>1.1593810390209984E-2</v>
      </c>
      <c r="J31" s="13">
        <f t="shared" si="3"/>
        <v>-1.8692307692307693E-3</v>
      </c>
    </row>
    <row r="32" spans="1:10" x14ac:dyDescent="0.3">
      <c r="A32" s="1">
        <v>42761</v>
      </c>
      <c r="B32">
        <v>38.211646999999999</v>
      </c>
      <c r="C32" s="4">
        <f t="shared" si="1"/>
        <v>1.3510190178939369E-2</v>
      </c>
      <c r="D32">
        <v>0.498</v>
      </c>
      <c r="E32" s="5">
        <f t="shared" si="0"/>
        <v>3.830769230769231E-4</v>
      </c>
      <c r="F32">
        <v>2294.6899410000001</v>
      </c>
      <c r="G32" s="2">
        <v>1.03E-2</v>
      </c>
      <c r="H32" s="1">
        <v>42761</v>
      </c>
      <c r="I32" s="13">
        <f t="shared" si="2"/>
        <v>1.3127113255862445E-2</v>
      </c>
      <c r="J32" s="13">
        <f t="shared" si="3"/>
        <v>9.9169230769230766E-3</v>
      </c>
    </row>
    <row r="33" spans="1:10" x14ac:dyDescent="0.3">
      <c r="A33" s="1">
        <v>42768</v>
      </c>
      <c r="B33">
        <v>37.520358999999999</v>
      </c>
      <c r="C33" s="4">
        <f t="shared" si="1"/>
        <v>-1.8091028633233218E-2</v>
      </c>
      <c r="D33">
        <v>0.48799999999999999</v>
      </c>
      <c r="E33" s="5">
        <f t="shared" si="0"/>
        <v>3.7538461538461537E-4</v>
      </c>
      <c r="F33">
        <v>2297.419922</v>
      </c>
      <c r="G33" s="2">
        <v>1.1999999999999999E-3</v>
      </c>
      <c r="H33" s="1">
        <v>42768</v>
      </c>
      <c r="I33" s="13">
        <f t="shared" si="2"/>
        <v>-1.8466413248617832E-2</v>
      </c>
      <c r="J33" s="13">
        <f t="shared" si="3"/>
        <v>8.2461538461538458E-4</v>
      </c>
    </row>
    <row r="34" spans="1:10" x14ac:dyDescent="0.3">
      <c r="A34" s="1">
        <v>42775</v>
      </c>
      <c r="B34">
        <v>37.638607</v>
      </c>
      <c r="C34" s="4">
        <f t="shared" si="1"/>
        <v>3.1515689921837167E-3</v>
      </c>
      <c r="D34">
        <v>0.52300000000000002</v>
      </c>
      <c r="E34" s="5">
        <f t="shared" si="0"/>
        <v>4.0230769230769232E-4</v>
      </c>
      <c r="F34">
        <v>2316.1000979999999</v>
      </c>
      <c r="G34" s="2">
        <v>8.0999999999999996E-3</v>
      </c>
      <c r="H34" s="1">
        <v>42775</v>
      </c>
      <c r="I34" s="13">
        <f t="shared" si="2"/>
        <v>2.7492612998760244E-3</v>
      </c>
      <c r="J34" s="13">
        <f t="shared" si="3"/>
        <v>7.6976923076923073E-3</v>
      </c>
    </row>
    <row r="35" spans="1:10" x14ac:dyDescent="0.3">
      <c r="A35" s="1">
        <v>42782</v>
      </c>
      <c r="B35">
        <v>37.729565000000001</v>
      </c>
      <c r="C35" s="4">
        <f t="shared" si="1"/>
        <v>2.4166144087107298E-3</v>
      </c>
      <c r="D35">
        <v>0.50800000000000001</v>
      </c>
      <c r="E35" s="5">
        <f t="shared" si="0"/>
        <v>3.9076923076923078E-4</v>
      </c>
      <c r="F35">
        <v>2351.1599120000001</v>
      </c>
      <c r="G35" s="2">
        <v>1.5100000000000001E-2</v>
      </c>
      <c r="H35" s="1">
        <v>42782</v>
      </c>
      <c r="I35" s="13">
        <f t="shared" si="2"/>
        <v>2.0258451779414993E-3</v>
      </c>
      <c r="J35" s="13">
        <f t="shared" si="3"/>
        <v>1.470923076923077E-2</v>
      </c>
    </row>
    <row r="36" spans="1:10" x14ac:dyDescent="0.3">
      <c r="A36" s="1">
        <v>42789</v>
      </c>
      <c r="B36">
        <v>38.530006</v>
      </c>
      <c r="C36" s="4">
        <f t="shared" si="1"/>
        <v>2.1215219417451522E-2</v>
      </c>
      <c r="D36">
        <v>0.498</v>
      </c>
      <c r="E36" s="5">
        <f t="shared" si="0"/>
        <v>3.830769230769231E-4</v>
      </c>
      <c r="F36">
        <v>2367.3400879999999</v>
      </c>
      <c r="G36" s="2">
        <v>6.8999999999999999E-3</v>
      </c>
      <c r="H36" s="1">
        <v>42789</v>
      </c>
      <c r="I36" s="13">
        <f t="shared" si="2"/>
        <v>2.0832142494374598E-2</v>
      </c>
      <c r="J36" s="13">
        <f t="shared" si="3"/>
        <v>6.5169230769230764E-3</v>
      </c>
    </row>
    <row r="37" spans="1:10" x14ac:dyDescent="0.3">
      <c r="A37" s="1">
        <v>42796</v>
      </c>
      <c r="B37">
        <v>38.211646999999999</v>
      </c>
      <c r="C37" s="4">
        <f t="shared" si="1"/>
        <v>-8.2626252381066568E-3</v>
      </c>
      <c r="D37">
        <v>0.68300000000000005</v>
      </c>
      <c r="E37" s="5">
        <f t="shared" si="0"/>
        <v>5.2538461538461549E-4</v>
      </c>
      <c r="F37">
        <v>2383.1201169999999</v>
      </c>
      <c r="G37" s="2">
        <v>6.7000000000000002E-3</v>
      </c>
      <c r="H37" s="1">
        <v>42796</v>
      </c>
      <c r="I37" s="13">
        <f t="shared" si="2"/>
        <v>-8.7880098534912719E-3</v>
      </c>
      <c r="J37" s="13">
        <f t="shared" si="3"/>
        <v>6.1746153846153843E-3</v>
      </c>
    </row>
    <row r="38" spans="1:10" x14ac:dyDescent="0.3">
      <c r="A38" s="1">
        <v>42803</v>
      </c>
      <c r="B38">
        <v>38.520904999999999</v>
      </c>
      <c r="C38" s="4">
        <f t="shared" si="1"/>
        <v>8.0932915558442117E-3</v>
      </c>
      <c r="D38">
        <v>0.72499999999999998</v>
      </c>
      <c r="E38" s="5">
        <f t="shared" si="0"/>
        <v>5.5769230769230765E-4</v>
      </c>
      <c r="F38">
        <v>2372.6000979999999</v>
      </c>
      <c r="G38" s="2">
        <v>-4.4000000000000003E-3</v>
      </c>
      <c r="H38" s="1">
        <v>42803</v>
      </c>
      <c r="I38" s="13">
        <f t="shared" si="2"/>
        <v>7.535599248151904E-3</v>
      </c>
      <c r="J38" s="13">
        <f t="shared" si="3"/>
        <v>-4.9576923076923079E-3</v>
      </c>
    </row>
    <row r="39" spans="1:10" x14ac:dyDescent="0.3">
      <c r="A39" s="1">
        <v>42810</v>
      </c>
      <c r="B39">
        <v>38.757401000000002</v>
      </c>
      <c r="C39" s="4">
        <f t="shared" si="1"/>
        <v>6.1394196216314877E-3</v>
      </c>
      <c r="D39">
        <v>0.70799999999999996</v>
      </c>
      <c r="E39" s="5">
        <f t="shared" si="0"/>
        <v>5.446153846153846E-4</v>
      </c>
      <c r="F39">
        <v>2378.25</v>
      </c>
      <c r="G39" s="2">
        <v>2.3999999999999998E-3</v>
      </c>
      <c r="H39" s="1">
        <v>42810</v>
      </c>
      <c r="I39" s="13">
        <f t="shared" si="2"/>
        <v>5.594804237016103E-3</v>
      </c>
      <c r="J39" s="13">
        <f t="shared" si="3"/>
        <v>1.8553846153846151E-3</v>
      </c>
    </row>
    <row r="40" spans="1:10" x14ac:dyDescent="0.3">
      <c r="A40" s="1">
        <v>42817</v>
      </c>
      <c r="B40">
        <v>37.911484000000002</v>
      </c>
      <c r="C40" s="4">
        <f t="shared" si="1"/>
        <v>-2.1825947513869674E-2</v>
      </c>
      <c r="D40">
        <v>0.748</v>
      </c>
      <c r="E40" s="5">
        <f t="shared" si="0"/>
        <v>5.7538461538461541E-4</v>
      </c>
      <c r="F40">
        <v>2343.9799800000001</v>
      </c>
      <c r="G40" s="2">
        <v>-1.44E-2</v>
      </c>
      <c r="H40" s="1">
        <v>42817</v>
      </c>
      <c r="I40" s="13">
        <f t="shared" si="2"/>
        <v>-2.2401332129254291E-2</v>
      </c>
      <c r="J40" s="13">
        <f t="shared" si="3"/>
        <v>-1.4975384615384614E-2</v>
      </c>
    </row>
    <row r="41" spans="1:10" x14ac:dyDescent="0.3">
      <c r="A41" s="1">
        <v>42824</v>
      </c>
      <c r="B41">
        <v>37.793236</v>
      </c>
      <c r="C41" s="4">
        <f t="shared" si="1"/>
        <v>-3.1190549016757358E-3</v>
      </c>
      <c r="D41">
        <v>0.73799999999999999</v>
      </c>
      <c r="E41" s="5">
        <f t="shared" si="0"/>
        <v>5.6769230769230768E-4</v>
      </c>
      <c r="F41">
        <v>2362.719971</v>
      </c>
      <c r="G41" s="2">
        <v>8.0000000000000002E-3</v>
      </c>
      <c r="H41" s="1">
        <v>42824</v>
      </c>
      <c r="I41" s="13">
        <f t="shared" si="2"/>
        <v>-3.6867472093680435E-3</v>
      </c>
      <c r="J41" s="13">
        <f t="shared" si="3"/>
        <v>7.4323076923076929E-3</v>
      </c>
    </row>
    <row r="42" spans="1:10" x14ac:dyDescent="0.3">
      <c r="A42" s="1">
        <v>42831</v>
      </c>
      <c r="B42">
        <v>36.920043999999997</v>
      </c>
      <c r="C42" s="4">
        <f t="shared" si="1"/>
        <v>-2.3104451812488432E-2</v>
      </c>
      <c r="D42">
        <v>0.79800000000000004</v>
      </c>
      <c r="E42" s="5">
        <f t="shared" si="0"/>
        <v>6.1384615384615395E-4</v>
      </c>
      <c r="F42">
        <v>2355.540039</v>
      </c>
      <c r="G42" s="2">
        <v>-3.0000000000000001E-3</v>
      </c>
      <c r="H42" s="1">
        <v>42831</v>
      </c>
      <c r="I42" s="13">
        <f t="shared" si="2"/>
        <v>-2.3718297966334585E-2</v>
      </c>
      <c r="J42" s="13">
        <f t="shared" si="3"/>
        <v>-3.6138461538461541E-3</v>
      </c>
    </row>
    <row r="43" spans="1:10" x14ac:dyDescent="0.3">
      <c r="A43" s="1">
        <v>42838</v>
      </c>
      <c r="B43">
        <v>37.075718000000002</v>
      </c>
      <c r="C43" s="4">
        <f t="shared" si="1"/>
        <v>4.2165171850825738E-3</v>
      </c>
      <c r="D43">
        <v>0.79</v>
      </c>
      <c r="E43" s="5">
        <f t="shared" si="0"/>
        <v>6.0769230769230779E-4</v>
      </c>
      <c r="F43">
        <v>2328.9499510000001</v>
      </c>
      <c r="G43" s="2">
        <v>-1.1299999999999999E-2</v>
      </c>
      <c r="H43" s="1">
        <v>42838</v>
      </c>
      <c r="I43" s="13">
        <f t="shared" si="2"/>
        <v>3.608824877390266E-3</v>
      </c>
      <c r="J43" s="13">
        <f t="shared" si="3"/>
        <v>-1.1907692307692307E-2</v>
      </c>
    </row>
    <row r="44" spans="1:10" x14ac:dyDescent="0.3">
      <c r="A44" s="1">
        <v>42845</v>
      </c>
      <c r="B44">
        <v>36.753566999999997</v>
      </c>
      <c r="C44" s="4">
        <f t="shared" si="1"/>
        <v>-8.6890023276152105E-3</v>
      </c>
      <c r="D44">
        <v>0.76300000000000001</v>
      </c>
      <c r="E44" s="5">
        <f t="shared" si="0"/>
        <v>5.86923076923077E-4</v>
      </c>
      <c r="F44">
        <v>2348.6899410000001</v>
      </c>
      <c r="G44" s="2">
        <v>8.5000000000000006E-3</v>
      </c>
      <c r="H44" s="1">
        <v>42845</v>
      </c>
      <c r="I44" s="13">
        <f t="shared" si="2"/>
        <v>-9.2759254045382874E-3</v>
      </c>
      <c r="J44" s="13">
        <f t="shared" si="3"/>
        <v>7.9130769230769237E-3</v>
      </c>
    </row>
    <row r="45" spans="1:10" x14ac:dyDescent="0.3">
      <c r="A45" s="1">
        <v>42852</v>
      </c>
      <c r="B45">
        <v>36.477432</v>
      </c>
      <c r="C45" s="4">
        <f t="shared" si="1"/>
        <v>-7.513148315645023E-3</v>
      </c>
      <c r="D45">
        <v>0.78</v>
      </c>
      <c r="E45" s="5">
        <f t="shared" si="0"/>
        <v>6.0000000000000006E-4</v>
      </c>
      <c r="F45">
        <v>2384.1999510000001</v>
      </c>
      <c r="G45" s="2">
        <v>1.5100000000000001E-2</v>
      </c>
      <c r="H45" s="1">
        <v>42852</v>
      </c>
      <c r="I45" s="13">
        <f t="shared" si="2"/>
        <v>-8.1131483156450229E-3</v>
      </c>
      <c r="J45" s="13">
        <f t="shared" si="3"/>
        <v>1.4500000000000001E-2</v>
      </c>
    </row>
    <row r="46" spans="1:10" x14ac:dyDescent="0.3">
      <c r="A46" s="1">
        <v>42859</v>
      </c>
      <c r="B46">
        <v>35.492553999999998</v>
      </c>
      <c r="C46" s="4">
        <f t="shared" si="1"/>
        <v>-2.6999652826438052E-2</v>
      </c>
      <c r="D46">
        <v>0.86799999999999999</v>
      </c>
      <c r="E46" s="5">
        <f t="shared" si="0"/>
        <v>6.6769230769230773E-4</v>
      </c>
      <c r="F46">
        <v>2399.290039</v>
      </c>
      <c r="G46" s="2">
        <v>6.3E-3</v>
      </c>
      <c r="H46" s="1">
        <v>42859</v>
      </c>
      <c r="I46" s="13">
        <f t="shared" si="2"/>
        <v>-2.7667345134130359E-2</v>
      </c>
      <c r="J46" s="13">
        <f t="shared" si="3"/>
        <v>5.6323076923076925E-3</v>
      </c>
    </row>
    <row r="47" spans="1:10" x14ac:dyDescent="0.3">
      <c r="A47" s="1">
        <v>42866</v>
      </c>
      <c r="B47">
        <v>35.428122999999999</v>
      </c>
      <c r="C47" s="4">
        <f t="shared" si="1"/>
        <v>-1.815338507338723E-3</v>
      </c>
      <c r="D47">
        <v>0.85499999999999998</v>
      </c>
      <c r="E47" s="5">
        <f t="shared" si="0"/>
        <v>6.576923076923077E-4</v>
      </c>
      <c r="F47">
        <v>2390.8999020000001</v>
      </c>
      <c r="G47" s="2">
        <v>-3.5000000000000001E-3</v>
      </c>
      <c r="H47" s="1">
        <v>42866</v>
      </c>
      <c r="I47" s="13">
        <f t="shared" si="2"/>
        <v>-2.4730308150310307E-3</v>
      </c>
      <c r="J47" s="13">
        <f t="shared" si="3"/>
        <v>-4.1576923076923076E-3</v>
      </c>
    </row>
    <row r="48" spans="1:10" x14ac:dyDescent="0.3">
      <c r="A48" s="1">
        <v>42873</v>
      </c>
      <c r="B48">
        <v>35.198005999999999</v>
      </c>
      <c r="C48" s="4">
        <f t="shared" si="1"/>
        <v>-6.4953201161687263E-3</v>
      </c>
      <c r="D48">
        <v>0.88800000000000001</v>
      </c>
      <c r="E48" s="5">
        <f t="shared" si="0"/>
        <v>6.8307692307692318E-4</v>
      </c>
      <c r="F48">
        <v>2381.7299800000001</v>
      </c>
      <c r="G48" s="2">
        <v>-3.8E-3</v>
      </c>
      <c r="H48" s="1">
        <v>42873</v>
      </c>
      <c r="I48" s="13">
        <f t="shared" si="2"/>
        <v>-7.1783970392456497E-3</v>
      </c>
      <c r="J48" s="13">
        <f t="shared" si="3"/>
        <v>-4.483076923076923E-3</v>
      </c>
    </row>
    <row r="49" spans="1:10" x14ac:dyDescent="0.3">
      <c r="A49" s="1">
        <v>42880</v>
      </c>
      <c r="B49">
        <v>35.087550999999998</v>
      </c>
      <c r="C49" s="4">
        <f t="shared" si="1"/>
        <v>-3.1381039028177261E-3</v>
      </c>
      <c r="D49">
        <v>0.91</v>
      </c>
      <c r="E49" s="5">
        <f t="shared" si="0"/>
        <v>6.9999999999999999E-4</v>
      </c>
      <c r="F49">
        <v>2415.820068</v>
      </c>
      <c r="G49" s="2">
        <v>1.43E-2</v>
      </c>
      <c r="H49" s="1">
        <v>42880</v>
      </c>
      <c r="I49" s="13">
        <f t="shared" si="2"/>
        <v>-3.8381039028177262E-3</v>
      </c>
      <c r="J49" s="13">
        <f t="shared" si="3"/>
        <v>1.3600000000000001E-2</v>
      </c>
    </row>
    <row r="50" spans="1:10" x14ac:dyDescent="0.3">
      <c r="A50" s="1">
        <v>42887</v>
      </c>
      <c r="B50">
        <v>35.777889000000002</v>
      </c>
      <c r="C50" s="4">
        <f t="shared" si="1"/>
        <v>1.9674727369829947E-2</v>
      </c>
      <c r="D50">
        <v>0.95299999999999996</v>
      </c>
      <c r="E50" s="5">
        <f t="shared" si="0"/>
        <v>7.330769230769231E-4</v>
      </c>
      <c r="F50">
        <v>2439.070068</v>
      </c>
      <c r="G50" s="2">
        <v>9.5999999999999992E-3</v>
      </c>
      <c r="H50" s="1">
        <v>42887</v>
      </c>
      <c r="I50" s="13">
        <f t="shared" si="2"/>
        <v>1.8941650446753024E-2</v>
      </c>
      <c r="J50" s="13">
        <f t="shared" si="3"/>
        <v>8.8669230769230761E-3</v>
      </c>
    </row>
    <row r="51" spans="1:10" x14ac:dyDescent="0.3">
      <c r="A51" s="1">
        <v>42894</v>
      </c>
      <c r="B51">
        <v>35.704253999999999</v>
      </c>
      <c r="C51" s="4">
        <f t="shared" si="1"/>
        <v>-2.0581147199602245E-3</v>
      </c>
      <c r="D51">
        <v>0.98</v>
      </c>
      <c r="E51" s="5">
        <f t="shared" si="0"/>
        <v>7.5384615384615377E-4</v>
      </c>
      <c r="F51">
        <v>2431.7700199999999</v>
      </c>
      <c r="G51" s="2">
        <v>-3.0000000000000001E-3</v>
      </c>
      <c r="H51" s="1">
        <v>42894</v>
      </c>
      <c r="I51" s="13">
        <f t="shared" si="2"/>
        <v>-2.8119608738063784E-3</v>
      </c>
      <c r="J51" s="13">
        <f t="shared" si="3"/>
        <v>-3.7538461538461536E-3</v>
      </c>
    </row>
    <row r="52" spans="1:10" x14ac:dyDescent="0.3">
      <c r="A52" s="1">
        <v>42901</v>
      </c>
      <c r="B52">
        <v>35.860728999999999</v>
      </c>
      <c r="C52" s="4">
        <f t="shared" si="1"/>
        <v>4.382531000367642E-3</v>
      </c>
      <c r="D52">
        <v>0.98499999999999999</v>
      </c>
      <c r="E52" s="5">
        <f t="shared" si="0"/>
        <v>7.5769230769230764E-4</v>
      </c>
      <c r="F52">
        <v>2433.1499020000001</v>
      </c>
      <c r="G52" s="2">
        <v>5.9999999999999995E-4</v>
      </c>
      <c r="H52" s="1">
        <v>42901</v>
      </c>
      <c r="I52" s="13">
        <f t="shared" si="2"/>
        <v>3.6248386926753342E-3</v>
      </c>
      <c r="J52" s="13">
        <f t="shared" si="3"/>
        <v>-1.5769230769230769E-4</v>
      </c>
    </row>
    <row r="53" spans="1:10" x14ac:dyDescent="0.3">
      <c r="A53" s="1">
        <v>42908</v>
      </c>
      <c r="B53">
        <v>34.931072</v>
      </c>
      <c r="C53" s="4">
        <f t="shared" si="1"/>
        <v>-2.5924096523525744E-2</v>
      </c>
      <c r="D53">
        <v>0.93300000000000005</v>
      </c>
      <c r="E53" s="5">
        <f t="shared" si="0"/>
        <v>7.1769230769230786E-4</v>
      </c>
      <c r="F53">
        <v>2438.3000489999999</v>
      </c>
      <c r="G53" s="2">
        <v>2.0999999999999999E-3</v>
      </c>
      <c r="H53" s="1">
        <v>42908</v>
      </c>
      <c r="I53" s="13">
        <f t="shared" si="2"/>
        <v>-2.6641788831218052E-2</v>
      </c>
      <c r="J53" s="13">
        <f t="shared" si="3"/>
        <v>1.382307692307692E-3</v>
      </c>
    </row>
    <row r="54" spans="1:10" x14ac:dyDescent="0.3">
      <c r="A54" s="1">
        <v>42915</v>
      </c>
      <c r="B54">
        <v>34.728577000000001</v>
      </c>
      <c r="C54" s="4">
        <f t="shared" si="1"/>
        <v>-5.7969878508165734E-3</v>
      </c>
      <c r="D54">
        <v>0.99299999999999999</v>
      </c>
      <c r="E54" s="5">
        <f t="shared" si="0"/>
        <v>7.638461538461538E-4</v>
      </c>
      <c r="F54">
        <v>2423.4099120000001</v>
      </c>
      <c r="G54" s="2">
        <v>-6.1000000000000004E-3</v>
      </c>
      <c r="H54" s="1">
        <v>42915</v>
      </c>
      <c r="I54" s="13">
        <f t="shared" si="2"/>
        <v>-6.5608340046627274E-3</v>
      </c>
      <c r="J54" s="13">
        <f t="shared" si="3"/>
        <v>-6.8638461538461544E-3</v>
      </c>
    </row>
    <row r="55" spans="1:10" x14ac:dyDescent="0.3">
      <c r="A55" s="1">
        <v>42922</v>
      </c>
      <c r="B55">
        <v>34.038238999999997</v>
      </c>
      <c r="C55" s="4">
        <f t="shared" si="1"/>
        <v>-1.9878096358512013E-2</v>
      </c>
      <c r="D55">
        <v>1.008</v>
      </c>
      <c r="E55" s="5">
        <f t="shared" si="0"/>
        <v>7.7538461538461539E-4</v>
      </c>
      <c r="F55">
        <v>2425.179932</v>
      </c>
      <c r="G55" s="2">
        <v>6.9999999999999999E-4</v>
      </c>
      <c r="H55" s="1">
        <v>42922</v>
      </c>
      <c r="I55" s="13">
        <f t="shared" si="2"/>
        <v>-2.0653480973896628E-2</v>
      </c>
      <c r="J55" s="13">
        <f t="shared" si="3"/>
        <v>-7.5384615384615399E-5</v>
      </c>
    </row>
    <row r="56" spans="1:10" x14ac:dyDescent="0.3">
      <c r="A56" s="1">
        <v>42929</v>
      </c>
      <c r="B56">
        <v>33.847411999999998</v>
      </c>
      <c r="C56" s="4">
        <f t="shared" si="1"/>
        <v>-5.6062536020150388E-3</v>
      </c>
      <c r="D56">
        <v>1.008</v>
      </c>
      <c r="E56" s="5">
        <f t="shared" si="0"/>
        <v>7.7538461538461539E-4</v>
      </c>
      <c r="F56">
        <v>2459.2700199999999</v>
      </c>
      <c r="G56" s="2">
        <v>1.41E-2</v>
      </c>
      <c r="H56" s="1">
        <v>42929</v>
      </c>
      <c r="I56" s="13">
        <f t="shared" si="2"/>
        <v>-6.3816382173996541E-3</v>
      </c>
      <c r="J56" s="13">
        <f t="shared" si="3"/>
        <v>1.3324615384615384E-2</v>
      </c>
    </row>
    <row r="57" spans="1:10" x14ac:dyDescent="0.3">
      <c r="A57" s="1">
        <v>42936</v>
      </c>
      <c r="B57">
        <v>34.043227999999999</v>
      </c>
      <c r="C57" s="4">
        <f t="shared" si="1"/>
        <v>5.7852576734670489E-3</v>
      </c>
      <c r="D57">
        <v>1.1379999999999999</v>
      </c>
      <c r="E57" s="5">
        <f t="shared" si="0"/>
        <v>8.7538461538461533E-4</v>
      </c>
      <c r="F57">
        <v>2472.540039</v>
      </c>
      <c r="G57" s="2">
        <v>5.4000000000000003E-3</v>
      </c>
      <c r="H57" s="1">
        <v>42936</v>
      </c>
      <c r="I57" s="13">
        <f t="shared" si="2"/>
        <v>4.9098730580824333E-3</v>
      </c>
      <c r="J57" s="13">
        <f t="shared" si="3"/>
        <v>4.5246153846153847E-3</v>
      </c>
    </row>
    <row r="58" spans="1:10" x14ac:dyDescent="0.3">
      <c r="A58" s="1">
        <v>42943</v>
      </c>
      <c r="B58">
        <v>36.364989999999999</v>
      </c>
      <c r="C58" s="4">
        <f t="shared" si="1"/>
        <v>6.8200406847435252E-2</v>
      </c>
      <c r="D58">
        <v>1.0529999999999999</v>
      </c>
      <c r="E58" s="5">
        <f t="shared" si="0"/>
        <v>8.0999999999999996E-4</v>
      </c>
      <c r="F58">
        <v>2472.1000979999999</v>
      </c>
      <c r="G58" s="2">
        <v>-2.0000000000000001E-4</v>
      </c>
      <c r="H58" s="1">
        <v>42943</v>
      </c>
      <c r="I58" s="13">
        <f t="shared" si="2"/>
        <v>6.7390406847435247E-2</v>
      </c>
      <c r="J58" s="13">
        <f t="shared" si="3"/>
        <v>-1.01E-3</v>
      </c>
    </row>
    <row r="59" spans="1:10" x14ac:dyDescent="0.3">
      <c r="A59" s="1">
        <v>42950</v>
      </c>
      <c r="B59">
        <v>35.833500000000001</v>
      </c>
      <c r="C59" s="4">
        <f t="shared" si="1"/>
        <v>-1.4615430940583183E-2</v>
      </c>
      <c r="D59">
        <v>1.0529999999999999</v>
      </c>
      <c r="E59" s="5">
        <f t="shared" si="0"/>
        <v>8.0999999999999996E-4</v>
      </c>
      <c r="F59">
        <v>2476.830078</v>
      </c>
      <c r="G59" s="2">
        <v>1.9E-3</v>
      </c>
      <c r="H59" s="1">
        <v>42950</v>
      </c>
      <c r="I59" s="13">
        <f t="shared" si="2"/>
        <v>-1.5425430940583183E-2</v>
      </c>
      <c r="J59" s="13">
        <f t="shared" si="3"/>
        <v>1.09E-3</v>
      </c>
    </row>
    <row r="60" spans="1:10" x14ac:dyDescent="0.3">
      <c r="A60" s="1">
        <v>42957</v>
      </c>
      <c r="B60">
        <v>35.525795000000002</v>
      </c>
      <c r="C60" s="4">
        <f t="shared" si="1"/>
        <v>-8.5870763391797771E-3</v>
      </c>
      <c r="D60">
        <v>1.0129999999999999</v>
      </c>
      <c r="E60" s="5">
        <f t="shared" si="0"/>
        <v>7.7923076923076915E-4</v>
      </c>
      <c r="F60">
        <v>2441.320068</v>
      </c>
      <c r="G60" s="2">
        <v>-1.43E-2</v>
      </c>
      <c r="H60" s="1">
        <v>42957</v>
      </c>
      <c r="I60" s="13">
        <f t="shared" si="2"/>
        <v>-9.366307108410547E-3</v>
      </c>
      <c r="J60" s="13">
        <f t="shared" si="3"/>
        <v>-1.507923076923077E-2</v>
      </c>
    </row>
    <row r="61" spans="1:10" x14ac:dyDescent="0.3">
      <c r="A61" s="1">
        <v>42964</v>
      </c>
      <c r="B61">
        <v>34.845115999999997</v>
      </c>
      <c r="C61" s="4">
        <f t="shared" si="1"/>
        <v>-1.916013420670825E-2</v>
      </c>
      <c r="D61">
        <v>0.98799999999999999</v>
      </c>
      <c r="E61" s="5">
        <f t="shared" si="0"/>
        <v>7.6000000000000004E-4</v>
      </c>
      <c r="F61">
        <v>2425.5500489999999</v>
      </c>
      <c r="G61" s="2">
        <v>-6.4999999999999997E-3</v>
      </c>
      <c r="H61" s="1">
        <v>42964</v>
      </c>
      <c r="I61" s="13">
        <f t="shared" si="2"/>
        <v>-1.992013420670825E-2</v>
      </c>
      <c r="J61" s="13">
        <f t="shared" si="3"/>
        <v>-7.26E-3</v>
      </c>
    </row>
    <row r="62" spans="1:10" x14ac:dyDescent="0.3">
      <c r="A62" s="1">
        <v>42971</v>
      </c>
      <c r="B62">
        <v>35.423228999999999</v>
      </c>
      <c r="C62" s="4">
        <f t="shared" si="1"/>
        <v>1.6590933432392704E-2</v>
      </c>
      <c r="D62">
        <v>0.995</v>
      </c>
      <c r="E62" s="5">
        <f t="shared" si="0"/>
        <v>7.6538461538461547E-4</v>
      </c>
      <c r="F62">
        <v>2443.0500489999999</v>
      </c>
      <c r="G62" s="2">
        <v>7.1999999999999998E-3</v>
      </c>
      <c r="H62" s="1">
        <v>42971</v>
      </c>
      <c r="I62" s="13">
        <f t="shared" si="2"/>
        <v>1.5825548817008088E-2</v>
      </c>
      <c r="J62" s="13">
        <f t="shared" si="3"/>
        <v>6.4346153846153841E-3</v>
      </c>
    </row>
    <row r="63" spans="1:10" x14ac:dyDescent="0.3">
      <c r="A63" s="1">
        <v>42978</v>
      </c>
      <c r="B63">
        <v>34.947685</v>
      </c>
      <c r="C63" s="4">
        <f t="shared" si="1"/>
        <v>-1.3424637262740766E-2</v>
      </c>
      <c r="D63">
        <v>0.98499999999999999</v>
      </c>
      <c r="E63" s="5">
        <f t="shared" si="0"/>
        <v>7.5769230769230764E-4</v>
      </c>
      <c r="F63">
        <v>2476.5500489999999</v>
      </c>
      <c r="G63" s="2">
        <v>1.37E-2</v>
      </c>
      <c r="H63" s="1">
        <v>42978</v>
      </c>
      <c r="I63" s="13">
        <f t="shared" si="2"/>
        <v>-1.4182329570433075E-2</v>
      </c>
      <c r="J63" s="13">
        <f t="shared" si="3"/>
        <v>1.2942307692307692E-2</v>
      </c>
    </row>
    <row r="64" spans="1:10" x14ac:dyDescent="0.3">
      <c r="A64" s="1">
        <v>42985</v>
      </c>
      <c r="B64">
        <v>33.185386999999999</v>
      </c>
      <c r="C64" s="4">
        <f t="shared" si="1"/>
        <v>-5.042674500471208E-2</v>
      </c>
      <c r="D64">
        <v>1.02</v>
      </c>
      <c r="E64" s="5">
        <f t="shared" si="0"/>
        <v>7.8461538461538469E-4</v>
      </c>
      <c r="F64">
        <v>2461.429932</v>
      </c>
      <c r="G64" s="2">
        <v>-6.1000000000000004E-3</v>
      </c>
      <c r="H64" s="1">
        <v>42985</v>
      </c>
      <c r="I64" s="13">
        <f t="shared" si="2"/>
        <v>-5.1211360389327464E-2</v>
      </c>
      <c r="J64" s="13">
        <f t="shared" si="3"/>
        <v>-6.8846153846153849E-3</v>
      </c>
    </row>
    <row r="65" spans="1:10" x14ac:dyDescent="0.3">
      <c r="A65" s="1">
        <v>42992</v>
      </c>
      <c r="B65">
        <v>34.593361000000002</v>
      </c>
      <c r="C65" s="4">
        <f t="shared" si="1"/>
        <v>4.2427529924541879E-2</v>
      </c>
      <c r="D65">
        <v>1.01</v>
      </c>
      <c r="E65" s="5">
        <f t="shared" si="0"/>
        <v>7.7692307692307685E-4</v>
      </c>
      <c r="F65">
        <v>2500.2299800000001</v>
      </c>
      <c r="G65" s="2">
        <v>1.5800000000000002E-2</v>
      </c>
      <c r="H65" s="1">
        <v>42992</v>
      </c>
      <c r="I65" s="13">
        <f t="shared" si="2"/>
        <v>4.1650606847618801E-2</v>
      </c>
      <c r="J65" s="13">
        <f t="shared" si="3"/>
        <v>1.5023076923076925E-2</v>
      </c>
    </row>
    <row r="66" spans="1:10" x14ac:dyDescent="0.3">
      <c r="A66" s="1">
        <v>42999</v>
      </c>
      <c r="B66">
        <v>35.982692999999998</v>
      </c>
      <c r="C66" s="4">
        <f t="shared" si="1"/>
        <v>4.0161810238675447E-2</v>
      </c>
      <c r="D66">
        <v>1.0029999999999999</v>
      </c>
      <c r="E66" s="5">
        <f t="shared" si="0"/>
        <v>7.7153846153846142E-4</v>
      </c>
      <c r="F66">
        <v>2502.219971</v>
      </c>
      <c r="G66" s="2">
        <v>8.0000000000000004E-4</v>
      </c>
      <c r="H66" s="1">
        <v>42999</v>
      </c>
      <c r="I66" s="13">
        <f t="shared" si="2"/>
        <v>3.9390271777136984E-2</v>
      </c>
      <c r="J66" s="13">
        <f t="shared" si="3"/>
        <v>2.846153846153862E-5</v>
      </c>
    </row>
    <row r="67" spans="1:10" x14ac:dyDescent="0.3">
      <c r="A67" s="1">
        <v>43006</v>
      </c>
      <c r="B67">
        <v>36.523502000000001</v>
      </c>
      <c r="C67" s="4">
        <f t="shared" si="1"/>
        <v>1.5029697749415337E-2</v>
      </c>
      <c r="D67">
        <v>1.028</v>
      </c>
      <c r="E67" s="5">
        <f t="shared" ref="E67:E106" si="4">D67*(0.01)/13</f>
        <v>7.9076923076923085E-4</v>
      </c>
      <c r="F67">
        <v>2519.360107</v>
      </c>
      <c r="G67" s="2">
        <v>6.7999999999999996E-3</v>
      </c>
      <c r="H67" s="1">
        <v>43006</v>
      </c>
      <c r="I67" s="13">
        <f t="shared" si="2"/>
        <v>1.4238928518646107E-2</v>
      </c>
      <c r="J67" s="13">
        <f t="shared" si="3"/>
        <v>6.0092307692307684E-3</v>
      </c>
    </row>
    <row r="68" spans="1:10" x14ac:dyDescent="0.3">
      <c r="A68" s="1">
        <v>43013</v>
      </c>
      <c r="B68">
        <v>35.982692999999998</v>
      </c>
      <c r="C68" s="4">
        <f t="shared" ref="C68:C106" si="5">(B68-B67)/B67</f>
        <v>-1.4807150749125945E-2</v>
      </c>
      <c r="D68">
        <v>1.0429999999999999</v>
      </c>
      <c r="E68" s="5">
        <f t="shared" si="4"/>
        <v>8.0230769230769234E-4</v>
      </c>
      <c r="F68">
        <v>2549.330078</v>
      </c>
      <c r="G68" s="2">
        <v>1.1900000000000001E-2</v>
      </c>
      <c r="H68" s="1">
        <v>43013</v>
      </c>
      <c r="I68" s="13">
        <f t="shared" ref="I68:I106" si="6">C68-E68</f>
        <v>-1.5609458441433638E-2</v>
      </c>
      <c r="J68" s="13">
        <f t="shared" ref="J68:J106" si="7">G68-E68</f>
        <v>1.1097692307692308E-2</v>
      </c>
    </row>
    <row r="69" spans="1:10" x14ac:dyDescent="0.3">
      <c r="A69" s="1">
        <v>43020</v>
      </c>
      <c r="B69">
        <v>33.705970999999998</v>
      </c>
      <c r="C69" s="4">
        <f t="shared" si="5"/>
        <v>-6.3272696126440556E-2</v>
      </c>
      <c r="D69">
        <v>1.05</v>
      </c>
      <c r="E69" s="5">
        <f t="shared" si="4"/>
        <v>8.0769230769230777E-4</v>
      </c>
      <c r="F69">
        <v>2553.169922</v>
      </c>
      <c r="G69" s="2">
        <v>1.5E-3</v>
      </c>
      <c r="H69" s="1">
        <v>43020</v>
      </c>
      <c r="I69" s="13">
        <f t="shared" si="6"/>
        <v>-6.4080388434132857E-2</v>
      </c>
      <c r="J69" s="13">
        <f t="shared" si="7"/>
        <v>6.9230769230769226E-4</v>
      </c>
    </row>
    <row r="70" spans="1:10" x14ac:dyDescent="0.3">
      <c r="A70" s="1">
        <v>43027</v>
      </c>
      <c r="B70">
        <v>33.554912999999999</v>
      </c>
      <c r="C70" s="4">
        <f t="shared" si="5"/>
        <v>-4.4816391730711164E-3</v>
      </c>
      <c r="D70">
        <v>1.075</v>
      </c>
      <c r="E70" s="5">
        <f t="shared" si="4"/>
        <v>8.2692307692307687E-4</v>
      </c>
      <c r="F70">
        <v>2575.209961</v>
      </c>
      <c r="G70" s="2">
        <v>8.6E-3</v>
      </c>
      <c r="H70" s="1">
        <v>43027</v>
      </c>
      <c r="I70" s="13">
        <f t="shared" si="6"/>
        <v>-5.3085622499941931E-3</v>
      </c>
      <c r="J70" s="13">
        <f t="shared" si="7"/>
        <v>7.7730769230769233E-3</v>
      </c>
    </row>
    <row r="71" spans="1:10" x14ac:dyDescent="0.3">
      <c r="A71" s="1">
        <v>43034</v>
      </c>
      <c r="B71">
        <v>32.072600999999999</v>
      </c>
      <c r="C71" s="4">
        <f t="shared" si="5"/>
        <v>-4.4175706848055316E-2</v>
      </c>
      <c r="D71">
        <v>1.073</v>
      </c>
      <c r="E71" s="5">
        <f t="shared" si="4"/>
        <v>8.2538461538461541E-4</v>
      </c>
      <c r="F71">
        <v>2581.070068</v>
      </c>
      <c r="G71" s="2">
        <v>2.3E-3</v>
      </c>
      <c r="H71" s="1">
        <v>43034</v>
      </c>
      <c r="I71" s="13">
        <f t="shared" si="6"/>
        <v>-4.5001091463439932E-2</v>
      </c>
      <c r="J71" s="13">
        <f t="shared" si="7"/>
        <v>1.4746153846153845E-3</v>
      </c>
    </row>
    <row r="72" spans="1:10" x14ac:dyDescent="0.3">
      <c r="A72" s="1">
        <v>43041</v>
      </c>
      <c r="B72">
        <v>31.440023</v>
      </c>
      <c r="C72" s="4">
        <f t="shared" si="5"/>
        <v>-1.9723314613616736E-2</v>
      </c>
      <c r="D72">
        <v>1.1479999999999999</v>
      </c>
      <c r="E72" s="5">
        <f t="shared" si="4"/>
        <v>8.8307692307692295E-4</v>
      </c>
      <c r="F72">
        <v>2587.8400879999999</v>
      </c>
      <c r="G72" s="2">
        <v>2.5999999999999999E-3</v>
      </c>
      <c r="H72" s="1">
        <v>43041</v>
      </c>
      <c r="I72" s="13">
        <f t="shared" si="6"/>
        <v>-2.060639153669366E-2</v>
      </c>
      <c r="J72" s="13">
        <f t="shared" si="7"/>
        <v>1.7169230769230768E-3</v>
      </c>
    </row>
    <row r="73" spans="1:10" x14ac:dyDescent="0.3">
      <c r="A73" s="1">
        <v>43048</v>
      </c>
      <c r="B73">
        <v>32.308639999999997</v>
      </c>
      <c r="C73" s="4">
        <f t="shared" si="5"/>
        <v>2.7627746964434374E-2</v>
      </c>
      <c r="D73">
        <v>1.2</v>
      </c>
      <c r="E73" s="5">
        <f t="shared" si="4"/>
        <v>9.2307692307692305E-4</v>
      </c>
      <c r="F73">
        <v>2582.3000489999999</v>
      </c>
      <c r="G73" s="2">
        <v>-2.0999999999999999E-3</v>
      </c>
      <c r="H73" s="1">
        <v>43048</v>
      </c>
      <c r="I73" s="13">
        <f t="shared" si="6"/>
        <v>2.6704670041357452E-2</v>
      </c>
      <c r="J73" s="13">
        <f t="shared" si="7"/>
        <v>-3.023076923076923E-3</v>
      </c>
    </row>
    <row r="74" spans="1:10" x14ac:dyDescent="0.3">
      <c r="A74" s="1">
        <v>43055</v>
      </c>
      <c r="B74">
        <v>32.582436000000001</v>
      </c>
      <c r="C74" s="4">
        <f t="shared" si="5"/>
        <v>8.4743895131458458E-3</v>
      </c>
      <c r="D74">
        <v>1.24</v>
      </c>
      <c r="E74" s="5">
        <f t="shared" si="4"/>
        <v>9.5384615384615386E-4</v>
      </c>
      <c r="F74">
        <v>2578.8500979999999</v>
      </c>
      <c r="G74" s="2">
        <v>-1.2999999999999999E-3</v>
      </c>
      <c r="H74" s="1">
        <v>43055</v>
      </c>
      <c r="I74" s="13">
        <f t="shared" si="6"/>
        <v>7.5205433592996918E-3</v>
      </c>
      <c r="J74" s="13">
        <f t="shared" si="7"/>
        <v>-2.253846153846154E-3</v>
      </c>
    </row>
    <row r="75" spans="1:10" x14ac:dyDescent="0.3">
      <c r="A75" s="1">
        <v>43062</v>
      </c>
      <c r="B75">
        <v>32.865681000000002</v>
      </c>
      <c r="C75" s="4">
        <f t="shared" si="5"/>
        <v>8.6931805835512369E-3</v>
      </c>
      <c r="D75">
        <v>1.24</v>
      </c>
      <c r="E75" s="5">
        <f t="shared" si="4"/>
        <v>9.5384615384615386E-4</v>
      </c>
      <c r="F75">
        <v>2602.419922</v>
      </c>
      <c r="G75" s="2">
        <v>9.1000000000000004E-3</v>
      </c>
      <c r="H75" s="1">
        <v>43062</v>
      </c>
      <c r="I75" s="13">
        <f t="shared" si="6"/>
        <v>7.7393344297050828E-3</v>
      </c>
      <c r="J75" s="13">
        <f t="shared" si="7"/>
        <v>8.1461538461538464E-3</v>
      </c>
    </row>
    <row r="76" spans="1:10" x14ac:dyDescent="0.3">
      <c r="A76" s="1">
        <v>43069</v>
      </c>
      <c r="B76">
        <v>34.461284999999997</v>
      </c>
      <c r="C76" s="4">
        <f t="shared" si="5"/>
        <v>4.8549245031618067E-2</v>
      </c>
      <c r="D76">
        <v>1.2350000000000001</v>
      </c>
      <c r="E76" s="5">
        <f t="shared" si="4"/>
        <v>9.5000000000000011E-4</v>
      </c>
      <c r="F76">
        <v>2642.219971</v>
      </c>
      <c r="G76" s="2">
        <v>1.5299999999999999E-2</v>
      </c>
      <c r="H76" s="1">
        <v>43069</v>
      </c>
      <c r="I76" s="13">
        <f t="shared" si="6"/>
        <v>4.7599245031618068E-2</v>
      </c>
      <c r="J76" s="13">
        <f t="shared" si="7"/>
        <v>1.435E-2</v>
      </c>
    </row>
    <row r="77" spans="1:10" x14ac:dyDescent="0.3">
      <c r="A77" s="1">
        <v>43076</v>
      </c>
      <c r="B77">
        <v>34.678440000000002</v>
      </c>
      <c r="C77" s="4">
        <f t="shared" si="5"/>
        <v>6.3014191142322564E-3</v>
      </c>
      <c r="D77">
        <v>1.2529999999999999</v>
      </c>
      <c r="E77" s="5">
        <f t="shared" si="4"/>
        <v>9.6384615384615378E-4</v>
      </c>
      <c r="F77">
        <v>2651.5</v>
      </c>
      <c r="G77" s="2">
        <v>3.5000000000000001E-3</v>
      </c>
      <c r="H77" s="1">
        <v>43076</v>
      </c>
      <c r="I77" s="13">
        <f t="shared" si="6"/>
        <v>5.3375729603861027E-3</v>
      </c>
      <c r="J77" s="13">
        <f t="shared" si="7"/>
        <v>2.5361538461538464E-3</v>
      </c>
    </row>
    <row r="78" spans="1:10" x14ac:dyDescent="0.3">
      <c r="A78" s="1">
        <v>43083</v>
      </c>
      <c r="B78">
        <v>36.104103000000002</v>
      </c>
      <c r="C78" s="4">
        <f t="shared" si="5"/>
        <v>4.1110932325675552E-2</v>
      </c>
      <c r="D78">
        <v>1.2849999999999999</v>
      </c>
      <c r="E78" s="5">
        <f t="shared" si="4"/>
        <v>9.8846153846153854E-4</v>
      </c>
      <c r="F78">
        <v>2675.8100589999999</v>
      </c>
      <c r="G78" s="2">
        <v>9.1999999999999998E-3</v>
      </c>
      <c r="H78" s="1">
        <v>43083</v>
      </c>
      <c r="I78" s="13">
        <f t="shared" si="6"/>
        <v>4.0122470787214017E-2</v>
      </c>
      <c r="J78" s="13">
        <f t="shared" si="7"/>
        <v>8.2115384615384611E-3</v>
      </c>
    </row>
    <row r="79" spans="1:10" x14ac:dyDescent="0.3">
      <c r="A79" s="1">
        <v>43090</v>
      </c>
      <c r="B79">
        <v>36.764995999999996</v>
      </c>
      <c r="C79" s="4">
        <f t="shared" si="5"/>
        <v>1.8305204812871113E-2</v>
      </c>
      <c r="D79">
        <v>1.298</v>
      </c>
      <c r="E79" s="5">
        <f t="shared" si="4"/>
        <v>9.9846153846153856E-4</v>
      </c>
      <c r="F79">
        <v>2683.3400879999999</v>
      </c>
      <c r="G79" s="2">
        <v>2.8E-3</v>
      </c>
      <c r="H79" s="1">
        <v>43090</v>
      </c>
      <c r="I79" s="13">
        <f t="shared" si="6"/>
        <v>1.7306743274409574E-2</v>
      </c>
      <c r="J79" s="13">
        <f t="shared" si="7"/>
        <v>1.8015384615384614E-3</v>
      </c>
    </row>
    <row r="80" spans="1:10" x14ac:dyDescent="0.3">
      <c r="A80" s="1">
        <v>43097</v>
      </c>
      <c r="B80">
        <v>36.708354999999997</v>
      </c>
      <c r="C80" s="4">
        <f t="shared" si="5"/>
        <v>-1.5406230426354204E-3</v>
      </c>
      <c r="D80">
        <v>1.355</v>
      </c>
      <c r="E80" s="5">
        <f t="shared" si="4"/>
        <v>1.0423076923076922E-3</v>
      </c>
      <c r="F80">
        <v>2673.610107</v>
      </c>
      <c r="G80" s="2">
        <v>-3.5999999999999999E-3</v>
      </c>
      <c r="H80" s="1">
        <v>43097</v>
      </c>
      <c r="I80" s="13">
        <f t="shared" si="6"/>
        <v>-2.5829307349431127E-3</v>
      </c>
      <c r="J80" s="13">
        <f t="shared" si="7"/>
        <v>-4.6423076923076921E-3</v>
      </c>
    </row>
    <row r="81" spans="1:10" x14ac:dyDescent="0.3">
      <c r="A81" s="1">
        <v>43104</v>
      </c>
      <c r="B81">
        <v>36.009686000000002</v>
      </c>
      <c r="C81" s="4">
        <f t="shared" si="5"/>
        <v>-1.9032969469756827E-2</v>
      </c>
      <c r="D81">
        <v>1.37</v>
      </c>
      <c r="E81" s="5">
        <f t="shared" si="4"/>
        <v>1.0538461538461539E-3</v>
      </c>
      <c r="F81">
        <v>2743.1499020000001</v>
      </c>
      <c r="G81" s="2">
        <v>2.5999999999999999E-2</v>
      </c>
      <c r="H81" s="1">
        <v>43104</v>
      </c>
      <c r="I81" s="13">
        <f t="shared" si="6"/>
        <v>-2.0086815623602983E-2</v>
      </c>
      <c r="J81" s="13">
        <f t="shared" si="7"/>
        <v>2.4946153846153844E-2</v>
      </c>
    </row>
    <row r="82" spans="1:10" x14ac:dyDescent="0.3">
      <c r="A82" s="1">
        <v>43111</v>
      </c>
      <c r="B82">
        <v>34.838946999999997</v>
      </c>
      <c r="C82" s="4">
        <f t="shared" si="5"/>
        <v>-3.2511780302666472E-2</v>
      </c>
      <c r="D82">
        <v>1.41</v>
      </c>
      <c r="E82" s="5">
        <f t="shared" si="4"/>
        <v>1.0846153846153846E-3</v>
      </c>
      <c r="F82">
        <v>2786.23999</v>
      </c>
      <c r="G82" s="2">
        <v>1.5699999999999999E-2</v>
      </c>
      <c r="H82" s="1">
        <v>43111</v>
      </c>
      <c r="I82" s="13">
        <f t="shared" si="6"/>
        <v>-3.3596395687281858E-2</v>
      </c>
      <c r="J82" s="13">
        <f t="shared" si="7"/>
        <v>1.4615384615384613E-2</v>
      </c>
    </row>
    <row r="83" spans="1:10" x14ac:dyDescent="0.3">
      <c r="A83" s="1">
        <v>43118</v>
      </c>
      <c r="B83">
        <v>35.596947</v>
      </c>
      <c r="C83" s="4">
        <f t="shared" si="5"/>
        <v>2.1757259196152016E-2</v>
      </c>
      <c r="D83">
        <v>1.403</v>
      </c>
      <c r="E83" s="5">
        <f t="shared" si="4"/>
        <v>1.0792307692307694E-3</v>
      </c>
      <c r="F83">
        <v>2810.3000489999999</v>
      </c>
      <c r="G83" s="2">
        <v>8.6E-3</v>
      </c>
      <c r="H83" s="1">
        <v>43118</v>
      </c>
      <c r="I83" s="13">
        <f t="shared" si="6"/>
        <v>2.0678028426921246E-2</v>
      </c>
      <c r="J83" s="13">
        <f t="shared" si="7"/>
        <v>7.5207692307692302E-3</v>
      </c>
    </row>
    <row r="84" spans="1:10" x14ac:dyDescent="0.3">
      <c r="A84" s="1">
        <v>43125</v>
      </c>
      <c r="B84">
        <v>36.180503999999999</v>
      </c>
      <c r="C84" s="4">
        <f t="shared" si="5"/>
        <v>1.6393456438834459E-2</v>
      </c>
      <c r="D84">
        <v>1.3879999999999999</v>
      </c>
      <c r="E84" s="5">
        <f t="shared" si="4"/>
        <v>1.0676923076923077E-3</v>
      </c>
      <c r="F84">
        <v>2872.8701169999999</v>
      </c>
      <c r="G84" s="2">
        <v>2.23E-2</v>
      </c>
      <c r="H84" s="1">
        <v>43125</v>
      </c>
      <c r="I84" s="13">
        <f t="shared" si="6"/>
        <v>1.5325764131142151E-2</v>
      </c>
      <c r="J84" s="13">
        <f t="shared" si="7"/>
        <v>2.1232307692307693E-2</v>
      </c>
    </row>
    <row r="85" spans="1:10" x14ac:dyDescent="0.3">
      <c r="A85" s="1">
        <v>43132</v>
      </c>
      <c r="B85">
        <v>36.419670000000004</v>
      </c>
      <c r="C85" s="4">
        <f t="shared" si="5"/>
        <v>6.6103556766374631E-3</v>
      </c>
      <c r="D85">
        <v>1.45</v>
      </c>
      <c r="E85" s="5">
        <f t="shared" si="4"/>
        <v>1.1153846153846153E-3</v>
      </c>
      <c r="F85">
        <v>2762.1298830000001</v>
      </c>
      <c r="G85" s="2">
        <v>-3.85E-2</v>
      </c>
      <c r="H85" s="1">
        <v>43132</v>
      </c>
      <c r="I85" s="13">
        <f t="shared" si="6"/>
        <v>5.4949710612528478E-3</v>
      </c>
      <c r="J85" s="13">
        <f t="shared" si="7"/>
        <v>-3.9615384615384615E-2</v>
      </c>
    </row>
    <row r="86" spans="1:10" x14ac:dyDescent="0.3">
      <c r="A86" s="1">
        <v>43139</v>
      </c>
      <c r="B86">
        <v>34.487236000000003</v>
      </c>
      <c r="C86" s="4">
        <f t="shared" si="5"/>
        <v>-5.3060173252530859E-2</v>
      </c>
      <c r="D86">
        <v>1.5249999999999999</v>
      </c>
      <c r="E86" s="5">
        <f t="shared" si="4"/>
        <v>1.173076923076923E-3</v>
      </c>
      <c r="F86">
        <v>2619.5500489999999</v>
      </c>
      <c r="G86" s="2">
        <v>-5.16E-2</v>
      </c>
      <c r="H86" s="1">
        <v>43139</v>
      </c>
      <c r="I86" s="13">
        <f t="shared" si="6"/>
        <v>-5.4233250175607782E-2</v>
      </c>
      <c r="J86" s="13">
        <f t="shared" si="7"/>
        <v>-5.2773076923076923E-2</v>
      </c>
    </row>
    <row r="87" spans="1:10" x14ac:dyDescent="0.3">
      <c r="A87" s="1">
        <v>43146</v>
      </c>
      <c r="B87">
        <v>35.529986999999998</v>
      </c>
      <c r="C87" s="4">
        <f t="shared" si="5"/>
        <v>3.0235853055895677E-2</v>
      </c>
      <c r="D87">
        <v>1.57</v>
      </c>
      <c r="E87" s="5">
        <f t="shared" si="4"/>
        <v>1.2076923076923078E-3</v>
      </c>
      <c r="F87">
        <v>2732.219971</v>
      </c>
      <c r="G87" s="2">
        <v>4.2999999999999997E-2</v>
      </c>
      <c r="H87" s="1">
        <v>43146</v>
      </c>
      <c r="I87" s="13">
        <f t="shared" si="6"/>
        <v>2.9028160748203368E-2</v>
      </c>
      <c r="J87" s="13">
        <f t="shared" si="7"/>
        <v>4.1792307692307691E-2</v>
      </c>
    </row>
    <row r="88" spans="1:10" x14ac:dyDescent="0.3">
      <c r="A88" s="1">
        <v>43153</v>
      </c>
      <c r="B88">
        <v>35.128188999999999</v>
      </c>
      <c r="C88" s="4">
        <f t="shared" si="5"/>
        <v>-1.1308701013597315E-2</v>
      </c>
      <c r="D88">
        <v>1.605</v>
      </c>
      <c r="E88" s="5">
        <f t="shared" si="4"/>
        <v>1.2346153846153848E-3</v>
      </c>
      <c r="F88">
        <v>2747.3000489999999</v>
      </c>
      <c r="G88" s="2">
        <v>5.4999999999999997E-3</v>
      </c>
      <c r="H88" s="1">
        <v>43153</v>
      </c>
      <c r="I88" s="13">
        <f t="shared" si="6"/>
        <v>-1.2543316398212699E-2</v>
      </c>
      <c r="J88" s="13">
        <f t="shared" si="7"/>
        <v>4.2653846153846153E-3</v>
      </c>
    </row>
    <row r="89" spans="1:10" x14ac:dyDescent="0.3">
      <c r="A89" s="1">
        <v>43160</v>
      </c>
      <c r="B89">
        <v>34.774231</v>
      </c>
      <c r="C89" s="4">
        <f t="shared" si="5"/>
        <v>-1.007618126855326E-2</v>
      </c>
      <c r="D89">
        <v>1.605</v>
      </c>
      <c r="E89" s="5">
        <f t="shared" si="4"/>
        <v>1.2346153846153848E-3</v>
      </c>
      <c r="F89">
        <v>2691.25</v>
      </c>
      <c r="G89" s="2">
        <v>-2.0400000000000001E-2</v>
      </c>
      <c r="H89" s="1">
        <v>43160</v>
      </c>
      <c r="I89" s="13">
        <f t="shared" si="6"/>
        <v>-1.1310796653168644E-2</v>
      </c>
      <c r="J89" s="13">
        <f t="shared" si="7"/>
        <v>-2.1634615384615388E-2</v>
      </c>
    </row>
    <row r="90" spans="1:10" x14ac:dyDescent="0.3">
      <c r="A90" s="1">
        <v>43167</v>
      </c>
      <c r="B90">
        <v>35.443882000000002</v>
      </c>
      <c r="C90" s="4">
        <f t="shared" si="5"/>
        <v>1.925710449211664E-2</v>
      </c>
      <c r="D90">
        <v>1.635</v>
      </c>
      <c r="E90" s="5">
        <f t="shared" si="4"/>
        <v>1.2576923076923078E-3</v>
      </c>
      <c r="F90">
        <v>2786.570068</v>
      </c>
      <c r="G90" s="2">
        <v>3.5400000000000001E-2</v>
      </c>
      <c r="H90" s="1">
        <v>43167</v>
      </c>
      <c r="I90" s="13">
        <f t="shared" si="6"/>
        <v>1.7999412184424333E-2</v>
      </c>
      <c r="J90" s="13">
        <f t="shared" si="7"/>
        <v>3.4142307692307694E-2</v>
      </c>
    </row>
    <row r="91" spans="1:10" x14ac:dyDescent="0.3">
      <c r="A91" s="1">
        <v>43174</v>
      </c>
      <c r="B91">
        <v>35.396053000000002</v>
      </c>
      <c r="C91" s="4">
        <f t="shared" si="5"/>
        <v>-1.3494289367062028E-3</v>
      </c>
      <c r="D91">
        <v>1.738</v>
      </c>
      <c r="E91" s="5">
        <f t="shared" si="4"/>
        <v>1.3369230769230769E-3</v>
      </c>
      <c r="F91">
        <v>2752.01001</v>
      </c>
      <c r="G91" s="2">
        <v>-1.24E-2</v>
      </c>
      <c r="H91" s="1">
        <v>43174</v>
      </c>
      <c r="I91" s="13">
        <f t="shared" si="6"/>
        <v>-2.6863520136292795E-3</v>
      </c>
      <c r="J91" s="13">
        <f t="shared" si="7"/>
        <v>-1.3736923076923077E-2</v>
      </c>
    </row>
    <row r="92" spans="1:10" x14ac:dyDescent="0.3">
      <c r="A92" s="1">
        <v>43181</v>
      </c>
      <c r="B92">
        <v>33.195759000000002</v>
      </c>
      <c r="C92" s="4">
        <f t="shared" si="5"/>
        <v>-6.2162128641857314E-2</v>
      </c>
      <c r="D92">
        <v>1.6879999999999999</v>
      </c>
      <c r="E92" s="5">
        <f t="shared" si="4"/>
        <v>1.2984615384615385E-3</v>
      </c>
      <c r="F92">
        <v>2588.26001</v>
      </c>
      <c r="G92" s="2">
        <v>-5.9499999999999997E-2</v>
      </c>
      <c r="H92" s="1">
        <v>43181</v>
      </c>
      <c r="I92" s="13">
        <f t="shared" si="6"/>
        <v>-6.3460590180318854E-2</v>
      </c>
      <c r="J92" s="13">
        <f t="shared" si="7"/>
        <v>-6.0798461538461537E-2</v>
      </c>
    </row>
    <row r="93" spans="1:10" x14ac:dyDescent="0.3">
      <c r="A93" s="1">
        <v>43188</v>
      </c>
      <c r="B93">
        <v>34.104576000000002</v>
      </c>
      <c r="C93" s="4">
        <f t="shared" si="5"/>
        <v>2.7377503252749819E-2</v>
      </c>
      <c r="D93">
        <v>1.67</v>
      </c>
      <c r="E93" s="5">
        <f t="shared" si="4"/>
        <v>1.2846153846153845E-3</v>
      </c>
      <c r="F93">
        <v>2640.8701169999999</v>
      </c>
      <c r="G93" s="2">
        <v>2.0299999999999999E-2</v>
      </c>
      <c r="H93" s="1">
        <v>43188</v>
      </c>
      <c r="I93" s="13">
        <f t="shared" si="6"/>
        <v>2.6092887868134435E-2</v>
      </c>
      <c r="J93" s="13">
        <f t="shared" si="7"/>
        <v>1.9015384615384615E-2</v>
      </c>
    </row>
    <row r="94" spans="1:10" x14ac:dyDescent="0.3">
      <c r="A94" s="1">
        <v>43195</v>
      </c>
      <c r="B94">
        <v>34.085445</v>
      </c>
      <c r="C94" s="4">
        <f t="shared" si="5"/>
        <v>-5.6095111694106866E-4</v>
      </c>
      <c r="D94">
        <v>1.68</v>
      </c>
      <c r="E94" s="5">
        <f t="shared" si="4"/>
        <v>1.2923076923076922E-3</v>
      </c>
      <c r="F94">
        <v>2604.469971</v>
      </c>
      <c r="G94" s="2">
        <v>-1.38E-2</v>
      </c>
      <c r="H94" s="1">
        <v>43195</v>
      </c>
      <c r="I94" s="13">
        <f t="shared" si="6"/>
        <v>-1.8532588092487609E-3</v>
      </c>
      <c r="J94" s="13">
        <f t="shared" si="7"/>
        <v>-1.5092307692307691E-2</v>
      </c>
    </row>
    <row r="95" spans="1:10" x14ac:dyDescent="0.3">
      <c r="A95" s="1">
        <v>43202</v>
      </c>
      <c r="B95">
        <v>33.616683999999999</v>
      </c>
      <c r="C95" s="4">
        <f t="shared" si="5"/>
        <v>-1.3752526921681692E-2</v>
      </c>
      <c r="D95">
        <v>1.718</v>
      </c>
      <c r="E95" s="5">
        <f t="shared" si="4"/>
        <v>1.3215384615384617E-3</v>
      </c>
      <c r="F95">
        <v>2656.3000489999999</v>
      </c>
      <c r="G95" s="2">
        <v>1.9900000000000001E-2</v>
      </c>
      <c r="H95" s="1">
        <v>43202</v>
      </c>
      <c r="I95" s="13">
        <f t="shared" si="6"/>
        <v>-1.5074065383220155E-2</v>
      </c>
      <c r="J95" s="13">
        <f t="shared" si="7"/>
        <v>1.857846153846154E-2</v>
      </c>
    </row>
    <row r="96" spans="1:10" x14ac:dyDescent="0.3">
      <c r="A96" s="1">
        <v>43209</v>
      </c>
      <c r="B96">
        <v>33.639118000000003</v>
      </c>
      <c r="C96" s="4">
        <f t="shared" si="5"/>
        <v>6.6734720176457802E-4</v>
      </c>
      <c r="D96">
        <v>1.7649999999999999</v>
      </c>
      <c r="E96" s="5">
        <f t="shared" si="4"/>
        <v>1.3576923076923076E-3</v>
      </c>
      <c r="F96">
        <v>2670.139893</v>
      </c>
      <c r="G96" s="2">
        <v>5.1999999999999998E-3</v>
      </c>
      <c r="H96" s="1">
        <v>43209</v>
      </c>
      <c r="I96" s="13">
        <f t="shared" si="6"/>
        <v>-6.9034510592772956E-4</v>
      </c>
      <c r="J96" s="13">
        <f t="shared" si="7"/>
        <v>3.8423076923076922E-3</v>
      </c>
    </row>
    <row r="97" spans="1:10" x14ac:dyDescent="0.3">
      <c r="A97" s="1">
        <v>43216</v>
      </c>
      <c r="B97">
        <v>32.057586999999998</v>
      </c>
      <c r="C97" s="4">
        <f t="shared" si="5"/>
        <v>-4.7014639325561547E-2</v>
      </c>
      <c r="D97">
        <v>1.77</v>
      </c>
      <c r="E97" s="5">
        <f t="shared" si="4"/>
        <v>1.3615384615384616E-3</v>
      </c>
      <c r="F97">
        <v>2669.9099120000001</v>
      </c>
      <c r="G97" s="2">
        <v>-1E-4</v>
      </c>
      <c r="H97" s="1">
        <v>43216</v>
      </c>
      <c r="I97" s="13">
        <f t="shared" si="6"/>
        <v>-4.837617778710001E-2</v>
      </c>
      <c r="J97" s="13">
        <f t="shared" si="7"/>
        <v>-1.4615384615384616E-3</v>
      </c>
    </row>
    <row r="98" spans="1:10" x14ac:dyDescent="0.3">
      <c r="A98" s="1">
        <v>43223</v>
      </c>
      <c r="B98">
        <v>31.184346999999999</v>
      </c>
      <c r="C98" s="4">
        <f t="shared" si="5"/>
        <v>-2.7239729552944805E-2</v>
      </c>
      <c r="D98">
        <v>1.7929999999999999</v>
      </c>
      <c r="E98" s="5">
        <f t="shared" si="4"/>
        <v>1.3792307692307691E-3</v>
      </c>
      <c r="F98">
        <v>2663.419922</v>
      </c>
      <c r="G98" s="2">
        <v>-2.3999999999999998E-3</v>
      </c>
      <c r="H98" s="1">
        <v>43223</v>
      </c>
      <c r="I98" s="13">
        <f t="shared" si="6"/>
        <v>-2.8618960322175573E-2</v>
      </c>
      <c r="J98" s="13">
        <f t="shared" si="7"/>
        <v>-3.7792307692307691E-3</v>
      </c>
    </row>
    <row r="99" spans="1:10" x14ac:dyDescent="0.3">
      <c r="A99" s="1">
        <v>43230</v>
      </c>
      <c r="B99">
        <v>31.329889000000001</v>
      </c>
      <c r="C99" s="4">
        <f t="shared" si="5"/>
        <v>4.6671491950754174E-3</v>
      </c>
      <c r="D99">
        <v>1.86</v>
      </c>
      <c r="E99" s="5">
        <f t="shared" si="4"/>
        <v>1.4307692307692309E-3</v>
      </c>
      <c r="F99">
        <v>2727.719971</v>
      </c>
      <c r="G99" s="2">
        <v>2.41E-2</v>
      </c>
      <c r="H99" s="1">
        <v>43230</v>
      </c>
      <c r="I99" s="13">
        <f t="shared" si="6"/>
        <v>3.2363799643061863E-3</v>
      </c>
      <c r="J99" s="13">
        <f t="shared" si="7"/>
        <v>2.2669230769230768E-2</v>
      </c>
    </row>
    <row r="100" spans="1:10" x14ac:dyDescent="0.3">
      <c r="A100" s="1">
        <v>43237</v>
      </c>
      <c r="B100">
        <v>31.097023</v>
      </c>
      <c r="C100" s="4">
        <f t="shared" si="5"/>
        <v>-7.4327106616943759E-3</v>
      </c>
      <c r="D100">
        <v>1.855</v>
      </c>
      <c r="E100" s="5">
        <f t="shared" si="4"/>
        <v>1.4269230769230769E-3</v>
      </c>
      <c r="F100">
        <v>2712.969971</v>
      </c>
      <c r="G100" s="2">
        <v>-5.4000000000000003E-3</v>
      </c>
      <c r="H100" s="1">
        <v>43237</v>
      </c>
      <c r="I100" s="13">
        <f t="shared" si="6"/>
        <v>-8.8596337386174524E-3</v>
      </c>
      <c r="J100" s="13">
        <f t="shared" si="7"/>
        <v>-6.8269230769230776E-3</v>
      </c>
    </row>
    <row r="101" spans="1:10" x14ac:dyDescent="0.3">
      <c r="A101" s="1">
        <v>43244</v>
      </c>
      <c r="B101">
        <v>31.543344000000001</v>
      </c>
      <c r="C101" s="4">
        <f t="shared" si="5"/>
        <v>1.4352531430420239E-2</v>
      </c>
      <c r="D101">
        <v>1.853</v>
      </c>
      <c r="E101" s="5">
        <f t="shared" si="4"/>
        <v>1.4253846153846155E-3</v>
      </c>
      <c r="F101">
        <v>2721.330078</v>
      </c>
      <c r="G101" s="2">
        <v>3.0999999999999999E-3</v>
      </c>
      <c r="H101" s="1">
        <v>43244</v>
      </c>
      <c r="I101" s="13">
        <f t="shared" si="6"/>
        <v>1.2927146815035625E-2</v>
      </c>
      <c r="J101" s="13">
        <f t="shared" si="7"/>
        <v>1.6746153846153844E-3</v>
      </c>
    </row>
    <row r="102" spans="1:10" x14ac:dyDescent="0.3">
      <c r="A102" s="1">
        <v>43251</v>
      </c>
      <c r="B102">
        <v>31.504538</v>
      </c>
      <c r="C102" s="4">
        <f t="shared" si="5"/>
        <v>-1.230243692615501E-3</v>
      </c>
      <c r="D102">
        <v>1.8680000000000001</v>
      </c>
      <c r="E102" s="5">
        <f t="shared" si="4"/>
        <v>1.4369230769230772E-3</v>
      </c>
      <c r="F102">
        <v>2734.6201169999999</v>
      </c>
      <c r="G102" s="2">
        <v>4.8999999999999998E-3</v>
      </c>
      <c r="H102" s="1">
        <v>43251</v>
      </c>
      <c r="I102" s="13">
        <f t="shared" si="6"/>
        <v>-2.6671667695385782E-3</v>
      </c>
      <c r="J102" s="13">
        <f t="shared" si="7"/>
        <v>3.4630769230769229E-3</v>
      </c>
    </row>
    <row r="103" spans="1:10" x14ac:dyDescent="0.3">
      <c r="A103" s="1">
        <v>43258</v>
      </c>
      <c r="B103">
        <v>32.824100000000001</v>
      </c>
      <c r="C103" s="4">
        <f t="shared" si="5"/>
        <v>4.1884823068981406E-2</v>
      </c>
      <c r="D103">
        <v>1.88</v>
      </c>
      <c r="E103" s="5">
        <f t="shared" si="4"/>
        <v>1.4461538461538461E-3</v>
      </c>
      <c r="F103">
        <v>2779.030029</v>
      </c>
      <c r="G103" s="2">
        <v>1.6199999999999999E-2</v>
      </c>
      <c r="H103" s="1">
        <v>43258</v>
      </c>
      <c r="I103" s="13">
        <f t="shared" si="6"/>
        <v>4.0438669222827558E-2</v>
      </c>
      <c r="J103" s="13">
        <f t="shared" si="7"/>
        <v>1.4753846153846152E-2</v>
      </c>
    </row>
    <row r="104" spans="1:10" x14ac:dyDescent="0.3">
      <c r="A104" s="1">
        <v>43265</v>
      </c>
      <c r="B104">
        <v>32.164318000000002</v>
      </c>
      <c r="C104" s="4">
        <f t="shared" si="5"/>
        <v>-2.0100535886741749E-2</v>
      </c>
      <c r="D104">
        <v>1.8879999999999999</v>
      </c>
      <c r="E104" s="5">
        <f t="shared" si="4"/>
        <v>1.4523076923076924E-3</v>
      </c>
      <c r="F104">
        <v>2779.6599120000001</v>
      </c>
      <c r="G104" s="2">
        <v>2.0000000000000001E-4</v>
      </c>
      <c r="H104" s="1">
        <v>43265</v>
      </c>
      <c r="I104" s="13">
        <f t="shared" si="6"/>
        <v>-2.1552843579049442E-2</v>
      </c>
      <c r="J104" s="13">
        <f t="shared" si="7"/>
        <v>-1.2523076923076923E-3</v>
      </c>
    </row>
    <row r="105" spans="1:10" x14ac:dyDescent="0.3">
      <c r="A105" s="1">
        <v>43272</v>
      </c>
      <c r="B105">
        <v>30.747730000000001</v>
      </c>
      <c r="C105" s="4">
        <f t="shared" si="5"/>
        <v>-4.404222094807049E-2</v>
      </c>
      <c r="D105">
        <v>1.87</v>
      </c>
      <c r="E105" s="5">
        <f t="shared" si="4"/>
        <v>1.4384615384615386E-3</v>
      </c>
      <c r="F105">
        <v>2754.8798830000001</v>
      </c>
      <c r="G105" s="2">
        <v>-8.8999999999999999E-3</v>
      </c>
      <c r="H105" s="1">
        <v>43272</v>
      </c>
      <c r="I105" s="13">
        <f t="shared" si="6"/>
        <v>-4.5480682486532031E-2</v>
      </c>
      <c r="J105" s="13">
        <f t="shared" si="7"/>
        <v>-1.0338461538461539E-2</v>
      </c>
    </row>
    <row r="106" spans="1:10" x14ac:dyDescent="0.3">
      <c r="A106" s="1">
        <v>43279</v>
      </c>
      <c r="B106">
        <v>31.155241</v>
      </c>
      <c r="C106" s="4">
        <f t="shared" si="5"/>
        <v>1.3253368622659283E-2</v>
      </c>
      <c r="D106">
        <v>1.88</v>
      </c>
      <c r="E106" s="5">
        <f t="shared" si="4"/>
        <v>1.4461538461538461E-3</v>
      </c>
      <c r="F106">
        <v>2718.3701169999999</v>
      </c>
      <c r="G106" s="2">
        <v>-1.3299999999999999E-2</v>
      </c>
      <c r="H106" s="1">
        <v>43279</v>
      </c>
      <c r="I106" s="13">
        <f t="shared" si="6"/>
        <v>1.1807214776505436E-2</v>
      </c>
      <c r="J106" s="13">
        <f t="shared" si="7"/>
        <v>-1.4746153846153846E-2</v>
      </c>
    </row>
    <row r="107" spans="1:10" x14ac:dyDescent="0.3">
      <c r="H107" t="s">
        <v>35</v>
      </c>
      <c r="I107" s="13">
        <f>AVERAGE(I3:I106)</f>
        <v>-2.3828019530600071E-3</v>
      </c>
      <c r="J107" s="13">
        <f>AVERAGE(J3:J106)</f>
        <v>1.834215976331361E-3</v>
      </c>
    </row>
    <row r="108" spans="1:10" x14ac:dyDescent="0.3">
      <c r="H108" t="s">
        <v>100</v>
      </c>
      <c r="I108" s="13">
        <f>_xlfn.STDEV.P(I3:I106)</f>
        <v>2.5104338667681515E-2</v>
      </c>
      <c r="J108" s="13">
        <f>_xlfn.STDEV.P(J3:J106)</f>
        <v>1.4817673454271226E-2</v>
      </c>
    </row>
    <row r="110" spans="1:10" x14ac:dyDescent="0.3">
      <c r="A110" t="s">
        <v>73</v>
      </c>
    </row>
    <row r="111" spans="1:10" ht="15" thickBot="1" x14ac:dyDescent="0.35"/>
    <row r="112" spans="1:10" x14ac:dyDescent="0.3">
      <c r="A112" s="15" t="s">
        <v>74</v>
      </c>
      <c r="B112" s="15"/>
    </row>
    <row r="113" spans="1:9" x14ac:dyDescent="0.3">
      <c r="A113" s="9" t="s">
        <v>75</v>
      </c>
      <c r="B113" s="9">
        <v>0.40005800655169937</v>
      </c>
    </row>
    <row r="114" spans="1:9" x14ac:dyDescent="0.3">
      <c r="A114" s="9" t="s">
        <v>76</v>
      </c>
      <c r="B114" s="9">
        <v>0.16004640860611954</v>
      </c>
    </row>
    <row r="115" spans="1:9" x14ac:dyDescent="0.3">
      <c r="A115" s="9" t="s">
        <v>77</v>
      </c>
      <c r="B115" s="9">
        <v>0.15181156947480698</v>
      </c>
    </row>
    <row r="116" spans="1:9" x14ac:dyDescent="0.3">
      <c r="A116" s="9" t="s">
        <v>78</v>
      </c>
      <c r="B116" s="9">
        <v>2.3232343191828903E-2</v>
      </c>
    </row>
    <row r="117" spans="1:9" ht="15" thickBot="1" x14ac:dyDescent="0.35">
      <c r="A117" s="10" t="s">
        <v>37</v>
      </c>
      <c r="B117" s="10">
        <v>104</v>
      </c>
    </row>
    <row r="119" spans="1:9" ht="15" thickBot="1" x14ac:dyDescent="0.35">
      <c r="A119" t="s">
        <v>61</v>
      </c>
    </row>
    <row r="120" spans="1:9" x14ac:dyDescent="0.3">
      <c r="A120" s="11"/>
      <c r="B120" s="11" t="s">
        <v>38</v>
      </c>
      <c r="C120" s="11" t="s">
        <v>62</v>
      </c>
      <c r="D120" s="11" t="s">
        <v>63</v>
      </c>
      <c r="E120" s="11" t="s">
        <v>39</v>
      </c>
      <c r="F120" s="11" t="s">
        <v>82</v>
      </c>
    </row>
    <row r="121" spans="1:9" x14ac:dyDescent="0.3">
      <c r="A121" s="9" t="s">
        <v>79</v>
      </c>
      <c r="B121" s="9">
        <v>1</v>
      </c>
      <c r="C121" s="9">
        <v>1.0490032715273816E-2</v>
      </c>
      <c r="D121" s="9">
        <v>1.0490032715273816E-2</v>
      </c>
      <c r="E121" s="9">
        <v>19.435280526313051</v>
      </c>
      <c r="F121" s="9">
        <v>2.5808897723101278E-5</v>
      </c>
    </row>
    <row r="122" spans="1:9" x14ac:dyDescent="0.3">
      <c r="A122" s="9" t="s">
        <v>80</v>
      </c>
      <c r="B122" s="9">
        <v>102</v>
      </c>
      <c r="C122" s="9">
        <v>5.5053660558657715E-2</v>
      </c>
      <c r="D122" s="9">
        <v>5.3974177018291879E-4</v>
      </c>
      <c r="E122" s="9"/>
      <c r="F122" s="9"/>
    </row>
    <row r="123" spans="1:9" ht="15" thickBot="1" x14ac:dyDescent="0.35">
      <c r="A123" s="10" t="s">
        <v>65</v>
      </c>
      <c r="B123" s="10">
        <v>103</v>
      </c>
      <c r="C123" s="10">
        <v>6.554369327393153E-2</v>
      </c>
      <c r="D123" s="10"/>
      <c r="E123" s="10"/>
      <c r="F123" s="10"/>
    </row>
    <row r="124" spans="1:9" ht="15" thickBot="1" x14ac:dyDescent="0.35"/>
    <row r="125" spans="1:9" x14ac:dyDescent="0.3">
      <c r="A125" s="11"/>
      <c r="B125" s="11" t="s">
        <v>83</v>
      </c>
      <c r="C125" s="11" t="s">
        <v>78</v>
      </c>
      <c r="D125" s="11" t="s">
        <v>49</v>
      </c>
      <c r="E125" s="11" t="s">
        <v>64</v>
      </c>
      <c r="F125" s="11" t="s">
        <v>84</v>
      </c>
      <c r="G125" s="11" t="s">
        <v>85</v>
      </c>
      <c r="H125" s="11" t="s">
        <v>86</v>
      </c>
      <c r="I125" s="11" t="s">
        <v>87</v>
      </c>
    </row>
    <row r="126" spans="1:9" x14ac:dyDescent="0.3">
      <c r="A126" s="9" t="s">
        <v>81</v>
      </c>
      <c r="B126" s="9">
        <v>-3.6260053949173365E-3</v>
      </c>
      <c r="C126" s="9">
        <v>2.2955060154268622E-3</v>
      </c>
      <c r="D126" s="9">
        <v>-1.579610495702866</v>
      </c>
      <c r="E126" s="9">
        <v>0.11729233335949654</v>
      </c>
      <c r="F126" s="9">
        <v>-8.1791306925190904E-3</v>
      </c>
      <c r="G126" s="9">
        <v>9.2711990268441648E-4</v>
      </c>
      <c r="H126" s="9">
        <v>-8.1791306925190904E-3</v>
      </c>
      <c r="I126" s="9">
        <v>9.2711990268441648E-4</v>
      </c>
    </row>
    <row r="127" spans="1:9" ht="15" thickBot="1" x14ac:dyDescent="0.35">
      <c r="A127" s="10" t="s">
        <v>88</v>
      </c>
      <c r="B127" s="10">
        <v>0.67778465453336456</v>
      </c>
      <c r="C127" s="10">
        <v>0.15374334476483015</v>
      </c>
      <c r="D127" s="10">
        <v>4.4085463053384313</v>
      </c>
      <c r="E127" s="10">
        <v>2.5808897723100167E-5</v>
      </c>
      <c r="F127" s="10">
        <v>0.37283545915672561</v>
      </c>
      <c r="G127" s="10">
        <v>0.98273384991000357</v>
      </c>
      <c r="H127" s="10">
        <v>0.37283545915672561</v>
      </c>
      <c r="I127" s="10">
        <v>0.98273384991000357</v>
      </c>
    </row>
    <row r="129" spans="1:7" x14ac:dyDescent="0.3">
      <c r="C129" t="s">
        <v>97</v>
      </c>
      <c r="D129" s="5">
        <f>B126</f>
        <v>-3.6260053949173365E-3</v>
      </c>
    </row>
    <row r="130" spans="1:7" x14ac:dyDescent="0.3">
      <c r="C130" t="s">
        <v>98</v>
      </c>
      <c r="D130">
        <f>B127</f>
        <v>0.67778465453336456</v>
      </c>
    </row>
    <row r="131" spans="1:7" x14ac:dyDescent="0.3">
      <c r="A131" t="s">
        <v>89</v>
      </c>
      <c r="F131" t="s">
        <v>94</v>
      </c>
    </row>
    <row r="132" spans="1:7" ht="15" thickBot="1" x14ac:dyDescent="0.35"/>
    <row r="133" spans="1:7" x14ac:dyDescent="0.3">
      <c r="A133" s="11" t="s">
        <v>90</v>
      </c>
      <c r="B133" s="11" t="s">
        <v>91</v>
      </c>
      <c r="C133" s="11" t="s">
        <v>92</v>
      </c>
      <c r="D133" s="11" t="s">
        <v>93</v>
      </c>
      <c r="F133" s="11" t="s">
        <v>95</v>
      </c>
      <c r="G133" s="11" t="s">
        <v>96</v>
      </c>
    </row>
    <row r="134" spans="1:7" x14ac:dyDescent="0.3">
      <c r="A134" s="9">
        <v>1</v>
      </c>
      <c r="B134" s="9">
        <v>4.9073034056577244E-3</v>
      </c>
      <c r="C134" s="9">
        <v>-2.4901128060203365E-2</v>
      </c>
      <c r="D134" s="9">
        <v>-1.0770714984330421</v>
      </c>
      <c r="F134" s="9">
        <v>0.48076923076923078</v>
      </c>
      <c r="G134" s="9">
        <v>-6.4080388434132857E-2</v>
      </c>
    </row>
    <row r="135" spans="1:7" x14ac:dyDescent="0.3">
      <c r="A135" s="9">
        <v>2</v>
      </c>
      <c r="B135" s="9">
        <v>6.3176168598983E-3</v>
      </c>
      <c r="C135" s="9">
        <v>1.1294276705980606E-2</v>
      </c>
      <c r="D135" s="9">
        <v>0.48852178527885476</v>
      </c>
      <c r="F135" s="9">
        <v>1.4423076923076923</v>
      </c>
      <c r="G135" s="9">
        <v>-6.3460590180318854E-2</v>
      </c>
    </row>
    <row r="136" spans="1:7" x14ac:dyDescent="0.3">
      <c r="A136" s="9">
        <v>3</v>
      </c>
      <c r="B136" s="9">
        <v>3.5050503594879524E-4</v>
      </c>
      <c r="C136" s="9">
        <v>4.5459530048699865E-3</v>
      </c>
      <c r="D136" s="9">
        <v>0.19663030537908566</v>
      </c>
      <c r="F136" s="9">
        <v>2.4038461538461537</v>
      </c>
      <c r="G136" s="9">
        <v>-5.4233250175607782E-2</v>
      </c>
    </row>
    <row r="137" spans="1:7" x14ac:dyDescent="0.3">
      <c r="A137" s="9">
        <v>4</v>
      </c>
      <c r="B137" s="9">
        <v>-4.2255841277737743E-3</v>
      </c>
      <c r="C137" s="9">
        <v>8.2163026868350489E-3</v>
      </c>
      <c r="D137" s="9">
        <v>0.355387331252357</v>
      </c>
      <c r="F137" s="9">
        <v>3.3653846153846154</v>
      </c>
      <c r="G137" s="9">
        <v>-5.2674592078159561E-2</v>
      </c>
    </row>
    <row r="138" spans="1:7" x14ac:dyDescent="0.3">
      <c r="A138" s="9">
        <v>5</v>
      </c>
      <c r="B138" s="9">
        <v>-8.4187458321874657E-4</v>
      </c>
      <c r="C138" s="9">
        <v>-2.3532460391014354E-3</v>
      </c>
      <c r="D138" s="9">
        <v>-0.10178712512094538</v>
      </c>
      <c r="F138" s="9">
        <v>4.3269230769230766</v>
      </c>
      <c r="G138" s="9">
        <v>-5.1211360389327464E-2</v>
      </c>
    </row>
    <row r="139" spans="1:7" x14ac:dyDescent="0.3">
      <c r="A139" s="9">
        <v>6</v>
      </c>
      <c r="B139" s="9">
        <v>-3.4242341169908657E-3</v>
      </c>
      <c r="C139" s="9">
        <v>6.0021703080501559E-3</v>
      </c>
      <c r="D139" s="9">
        <v>0.25961741780982983</v>
      </c>
      <c r="F139" s="9">
        <v>5.2884615384615383</v>
      </c>
      <c r="G139" s="9">
        <v>-4.837617778710001E-2</v>
      </c>
    </row>
    <row r="140" spans="1:7" x14ac:dyDescent="0.3">
      <c r="A140" s="9">
        <v>7</v>
      </c>
      <c r="B140" s="9">
        <v>-3.8465460940462696E-3</v>
      </c>
      <c r="C140" s="9">
        <v>-4.8828045984113291E-2</v>
      </c>
      <c r="D140" s="9">
        <v>-2.112004585756782</v>
      </c>
      <c r="F140" s="9">
        <v>6.25</v>
      </c>
      <c r="G140" s="9">
        <v>-4.5480682486532031E-2</v>
      </c>
    </row>
    <row r="141" spans="1:7" x14ac:dyDescent="0.3">
      <c r="A141" s="9">
        <v>8</v>
      </c>
      <c r="B141" s="9">
        <v>-8.3939597531539657E-3</v>
      </c>
      <c r="C141" s="9">
        <v>1.1263286527480459E-4</v>
      </c>
      <c r="D141" s="9">
        <v>4.8718133845599759E-3</v>
      </c>
      <c r="F141" s="9">
        <v>7.2115384615384617</v>
      </c>
      <c r="G141" s="9">
        <v>-4.5001091463439932E-2</v>
      </c>
    </row>
    <row r="142" spans="1:7" x14ac:dyDescent="0.3">
      <c r="A142" s="9">
        <v>9</v>
      </c>
      <c r="B142" s="9">
        <v>-3.9505808403790576E-4</v>
      </c>
      <c r="C142" s="9">
        <v>6.7990432649030798E-3</v>
      </c>
      <c r="D142" s="9">
        <v>0.29408530005288586</v>
      </c>
      <c r="F142" s="9">
        <v>8.1730769230769234</v>
      </c>
      <c r="G142" s="9">
        <v>-4.4352712333452123E-2</v>
      </c>
    </row>
    <row r="143" spans="1:7" x14ac:dyDescent="0.3">
      <c r="A143" s="9">
        <v>10</v>
      </c>
      <c r="B143" s="9">
        <v>-1.9998675784387528E-2</v>
      </c>
      <c r="C143" s="9">
        <v>-1.0538168837438654E-2</v>
      </c>
      <c r="D143" s="9">
        <v>-0.45581715306385773</v>
      </c>
      <c r="F143" s="9">
        <v>9.1346153846153832</v>
      </c>
      <c r="G143" s="9">
        <v>-4.3085075813124665E-2</v>
      </c>
    </row>
    <row r="144" spans="1:7" x14ac:dyDescent="0.3">
      <c r="A144" s="9">
        <v>11</v>
      </c>
      <c r="B144" s="9">
        <v>-1.7608150334251114E-4</v>
      </c>
      <c r="C144" s="9">
        <v>1.2305435277059063E-2</v>
      </c>
      <c r="D144" s="9">
        <v>0.53225836117500691</v>
      </c>
      <c r="F144" s="9">
        <v>10.096153846153845</v>
      </c>
      <c r="G144" s="9">
        <v>-3.3596395687281858E-2</v>
      </c>
    </row>
    <row r="145" spans="1:7" x14ac:dyDescent="0.3">
      <c r="A145" s="9">
        <v>12</v>
      </c>
      <c r="B145" s="9">
        <v>4.3536054801850826E-3</v>
      </c>
      <c r="C145" s="9">
        <v>2.2385191734783396E-2</v>
      </c>
      <c r="D145" s="9">
        <v>0.96824738004649225</v>
      </c>
      <c r="F145" s="9">
        <v>11.057692307692307</v>
      </c>
      <c r="G145" s="9">
        <v>-3.0536844621826181E-2</v>
      </c>
    </row>
    <row r="146" spans="1:7" x14ac:dyDescent="0.3">
      <c r="A146" s="9">
        <v>13</v>
      </c>
      <c r="B146" s="9">
        <v>-2.6093284131172897E-3</v>
      </c>
      <c r="C146" s="9">
        <v>-1.3821292336480035E-2</v>
      </c>
      <c r="D146" s="9">
        <v>-0.59782512708430668</v>
      </c>
      <c r="F146" s="9">
        <v>12.019230769230768</v>
      </c>
      <c r="G146" s="9">
        <v>-2.8837410076346676E-2</v>
      </c>
    </row>
    <row r="147" spans="1:7" x14ac:dyDescent="0.3">
      <c r="A147" s="9">
        <v>14</v>
      </c>
      <c r="B147" s="9">
        <v>-8.3287881517565276E-3</v>
      </c>
      <c r="C147" s="9">
        <v>-3.4756287661368138E-2</v>
      </c>
      <c r="D147" s="9">
        <v>-1.5033458219600797</v>
      </c>
      <c r="F147" s="9">
        <v>12.98076923076923</v>
      </c>
      <c r="G147" s="9">
        <v>-2.8618960322175573E-2</v>
      </c>
    </row>
    <row r="148" spans="1:7" x14ac:dyDescent="0.3">
      <c r="A148" s="9">
        <v>15</v>
      </c>
      <c r="B148" s="9">
        <v>-1.0283936193679694E-2</v>
      </c>
      <c r="C148" s="9">
        <v>3.1351594875819455E-2</v>
      </c>
      <c r="D148" s="9">
        <v>1.3560794992710368</v>
      </c>
      <c r="F148" s="9">
        <v>13.942307692307692</v>
      </c>
      <c r="G148" s="9">
        <v>-2.7667345134130359E-2</v>
      </c>
    </row>
    <row r="149" spans="1:7" x14ac:dyDescent="0.3">
      <c r="A149" s="9">
        <v>16</v>
      </c>
      <c r="B149" s="9">
        <v>-1.2146561432120973E-3</v>
      </c>
      <c r="C149" s="9">
        <v>-4.3138056190240026E-2</v>
      </c>
      <c r="D149" s="9">
        <v>-1.8658902001538935</v>
      </c>
      <c r="F149" s="9">
        <v>14.903846153846153</v>
      </c>
      <c r="G149" s="9">
        <v>-2.6641788831218052E-2</v>
      </c>
    </row>
    <row r="150" spans="1:7" x14ac:dyDescent="0.3">
      <c r="A150" s="9">
        <v>17</v>
      </c>
      <c r="B150" s="9">
        <v>-8.4450542886495596E-3</v>
      </c>
      <c r="C150" s="9">
        <v>-1.7905287735565059E-2</v>
      </c>
      <c r="D150" s="9">
        <v>-0.77447395333231051</v>
      </c>
      <c r="F150" s="9">
        <v>15.865384615384615</v>
      </c>
      <c r="G150" s="9">
        <v>-2.6350342024214619E-2</v>
      </c>
    </row>
    <row r="151" spans="1:7" x14ac:dyDescent="0.3">
      <c r="A151" s="9">
        <v>18</v>
      </c>
      <c r="B151" s="9">
        <v>-1.6961679159266874E-2</v>
      </c>
      <c r="C151" s="9">
        <v>1.6412285603301081E-2</v>
      </c>
      <c r="D151" s="9">
        <v>0.7098957527032681</v>
      </c>
      <c r="F151" s="9">
        <v>16.826923076923077</v>
      </c>
      <c r="G151" s="9">
        <v>-2.3718297966334585E-2</v>
      </c>
    </row>
    <row r="152" spans="1:7" x14ac:dyDescent="0.3">
      <c r="A152" s="9">
        <v>19</v>
      </c>
      <c r="B152" s="9">
        <v>2.18910227298303E-2</v>
      </c>
      <c r="C152" s="9">
        <v>-2.196924638007882E-2</v>
      </c>
      <c r="D152" s="9">
        <v>-0.95025611132265031</v>
      </c>
      <c r="F152" s="9">
        <v>17.788461538461537</v>
      </c>
      <c r="G152" s="9">
        <v>-2.2401332129254291E-2</v>
      </c>
    </row>
    <row r="153" spans="1:7" x14ac:dyDescent="0.3">
      <c r="A153" s="9">
        <v>20</v>
      </c>
      <c r="B153" s="9">
        <v>1.6461164717298804E-3</v>
      </c>
      <c r="C153" s="9">
        <v>2.6791860442242979E-2</v>
      </c>
      <c r="D153" s="9">
        <v>1.1588530930232852</v>
      </c>
      <c r="F153" s="9">
        <v>18.75</v>
      </c>
      <c r="G153" s="9">
        <v>-2.1552843579049442E-2</v>
      </c>
    </row>
    <row r="154" spans="1:7" x14ac:dyDescent="0.3">
      <c r="A154" s="9">
        <v>21</v>
      </c>
      <c r="B154" s="9">
        <v>5.8838346809969473E-3</v>
      </c>
      <c r="C154" s="9">
        <v>3.767646612871102E-2</v>
      </c>
      <c r="D154" s="9">
        <v>1.6296549991952902</v>
      </c>
      <c r="F154" s="9">
        <v>19.71153846153846</v>
      </c>
      <c r="G154" s="9">
        <v>-2.0653480973896628E-2</v>
      </c>
    </row>
    <row r="155" spans="1:7" x14ac:dyDescent="0.3">
      <c r="A155" s="9">
        <v>22</v>
      </c>
      <c r="B155" s="9">
        <v>-1.043774117297765E-2</v>
      </c>
      <c r="C155" s="9">
        <v>-5.2145152802942109E-3</v>
      </c>
      <c r="D155" s="9">
        <v>-0.22554824717055855</v>
      </c>
      <c r="F155" s="9">
        <v>20.673076923076923</v>
      </c>
      <c r="G155" s="9">
        <v>-2.060639153669366E-2</v>
      </c>
    </row>
    <row r="156" spans="1:7" x14ac:dyDescent="0.3">
      <c r="A156" s="9">
        <v>23</v>
      </c>
      <c r="B156" s="9">
        <v>1.6978648102896947E-2</v>
      </c>
      <c r="C156" s="9">
        <v>2.8464428694321954E-2</v>
      </c>
      <c r="D156" s="9">
        <v>1.2311982329359357</v>
      </c>
      <c r="F156" s="9">
        <v>21.634615384615383</v>
      </c>
      <c r="G156" s="9">
        <v>-2.0086815623602983E-2</v>
      </c>
    </row>
    <row r="157" spans="1:7" x14ac:dyDescent="0.3">
      <c r="A157" s="9">
        <v>24</v>
      </c>
      <c r="B157" s="9">
        <v>-4.285542001059418E-3</v>
      </c>
      <c r="C157" s="9">
        <v>3.585890611206375E-2</v>
      </c>
      <c r="D157" s="9">
        <v>1.5510383965301708</v>
      </c>
      <c r="F157" s="9">
        <v>22.596153846153847</v>
      </c>
      <c r="G157" s="9">
        <v>-1.999382465454564E-2</v>
      </c>
    </row>
    <row r="158" spans="1:7" x14ac:dyDescent="0.3">
      <c r="A158" s="9">
        <v>25</v>
      </c>
      <c r="B158" s="9">
        <v>-2.1922301641736806E-3</v>
      </c>
      <c r="C158" s="9">
        <v>2.7245701113293237E-2</v>
      </c>
      <c r="D158" s="9">
        <v>1.1784834828769555</v>
      </c>
      <c r="F158" s="9">
        <v>23.557692307692307</v>
      </c>
      <c r="G158" s="9">
        <v>-1.992013420670825E-2</v>
      </c>
    </row>
    <row r="159" spans="1:7" x14ac:dyDescent="0.3">
      <c r="A159" s="9">
        <v>26</v>
      </c>
      <c r="B159" s="9">
        <v>-1.1331895544150511E-2</v>
      </c>
      <c r="C159" s="9">
        <v>6.2820838163012037E-3</v>
      </c>
      <c r="D159" s="9">
        <v>0.27172477539759465</v>
      </c>
      <c r="F159" s="9">
        <v>24.51923076923077</v>
      </c>
      <c r="G159" s="9">
        <v>-1.8466413248617832E-2</v>
      </c>
    </row>
    <row r="160" spans="1:7" x14ac:dyDescent="0.3">
      <c r="A160" s="9">
        <v>27</v>
      </c>
      <c r="B160" s="9">
        <v>7.6340832081265679E-3</v>
      </c>
      <c r="C160" s="9">
        <v>-3.6471493284473244E-2</v>
      </c>
      <c r="D160" s="9">
        <v>-1.5775351954748917</v>
      </c>
      <c r="F160" s="9">
        <v>25.48076923076923</v>
      </c>
      <c r="G160" s="9">
        <v>-1.6430620749597325E-2</v>
      </c>
    </row>
    <row r="161" spans="1:7" x14ac:dyDescent="0.3">
      <c r="A161" s="9">
        <v>28</v>
      </c>
      <c r="B161" s="9">
        <v>-4.5712543015857905E-3</v>
      </c>
      <c r="C161" s="9">
        <v>6.9851642824820459E-3</v>
      </c>
      <c r="D161" s="9">
        <v>0.30213576438562595</v>
      </c>
      <c r="F161" s="9">
        <v>26.442307692307693</v>
      </c>
      <c r="G161" s="9">
        <v>-1.5652256453271861E-2</v>
      </c>
    </row>
    <row r="162" spans="1:7" x14ac:dyDescent="0.3">
      <c r="A162" s="9">
        <v>29</v>
      </c>
      <c r="B162" s="9">
        <v>-4.8929413260835487E-3</v>
      </c>
      <c r="C162" s="9">
        <v>1.6486751716293532E-2</v>
      </c>
      <c r="D162" s="9">
        <v>0.71311670428864815</v>
      </c>
      <c r="F162" s="9">
        <v>27.403846153846153</v>
      </c>
      <c r="G162" s="9">
        <v>-1.5609458441433638E-2</v>
      </c>
    </row>
    <row r="163" spans="1:7" x14ac:dyDescent="0.3">
      <c r="A163" s="9">
        <v>30</v>
      </c>
      <c r="B163" s="9">
        <v>3.0955328868089221E-3</v>
      </c>
      <c r="C163" s="9">
        <v>1.0031580369053522E-2</v>
      </c>
      <c r="D163" s="9">
        <v>0.43390521399775189</v>
      </c>
      <c r="F163" s="9">
        <v>28.365384615384617</v>
      </c>
      <c r="G163" s="9">
        <v>-1.5425430940583183E-2</v>
      </c>
    </row>
    <row r="164" spans="1:7" x14ac:dyDescent="0.3">
      <c r="A164" s="9">
        <v>31</v>
      </c>
      <c r="B164" s="9">
        <v>-3.0670937413329004E-3</v>
      </c>
      <c r="C164" s="9">
        <v>-1.5399319507284931E-2</v>
      </c>
      <c r="D164" s="9">
        <v>-0.66608099426099243</v>
      </c>
      <c r="F164" s="9">
        <v>29.326923076923077</v>
      </c>
      <c r="G164" s="9">
        <v>-1.5074065383220155E-2</v>
      </c>
    </row>
    <row r="165" spans="1:7" x14ac:dyDescent="0.3">
      <c r="A165" s="9">
        <v>32</v>
      </c>
      <c r="B165" s="9">
        <v>1.591372326556032E-3</v>
      </c>
      <c r="C165" s="9">
        <v>1.1578889733199925E-3</v>
      </c>
      <c r="D165" s="9">
        <v>5.0083241550249499E-2</v>
      </c>
      <c r="F165" s="9">
        <v>30.28846153846154</v>
      </c>
      <c r="G165" s="9">
        <v>-1.4182329570433075E-2</v>
      </c>
    </row>
    <row r="166" spans="1:7" x14ac:dyDescent="0.3">
      <c r="A166" s="9">
        <v>33</v>
      </c>
      <c r="B166" s="9">
        <v>6.3436855004572763E-3</v>
      </c>
      <c r="C166" s="9">
        <v>-4.317840322515777E-3</v>
      </c>
      <c r="D166" s="9">
        <v>-0.18676353677322907</v>
      </c>
      <c r="F166" s="9">
        <v>31.25</v>
      </c>
      <c r="G166" s="9">
        <v>-1.2543316398212699E-2</v>
      </c>
    </row>
    <row r="167" spans="1:7" x14ac:dyDescent="0.3">
      <c r="A167" s="9">
        <v>34</v>
      </c>
      <c r="B167" s="9">
        <v>7.910650613954821E-4</v>
      </c>
      <c r="C167" s="9">
        <v>2.0041077432979115E-2</v>
      </c>
      <c r="D167" s="9">
        <v>0.86685523839578016</v>
      </c>
      <c r="F167" s="9">
        <v>32.21153846153846</v>
      </c>
      <c r="G167" s="9">
        <v>-1.1310796653168644E-2</v>
      </c>
    </row>
    <row r="168" spans="1:7" x14ac:dyDescent="0.3">
      <c r="A168" s="9">
        <v>35</v>
      </c>
      <c r="B168" s="9">
        <v>5.5905416042059935E-4</v>
      </c>
      <c r="C168" s="9">
        <v>-9.3470640139118703E-3</v>
      </c>
      <c r="D168" s="9">
        <v>-0.40429719565609923</v>
      </c>
      <c r="F168" s="9">
        <v>33.173076923076927</v>
      </c>
      <c r="G168" s="9">
        <v>-9.366307108410547E-3</v>
      </c>
    </row>
    <row r="169" spans="1:7" x14ac:dyDescent="0.3">
      <c r="A169" s="9">
        <v>36</v>
      </c>
      <c r="B169" s="9">
        <v>-6.9862531629692869E-3</v>
      </c>
      <c r="C169" s="9">
        <v>1.4521852411121191E-2</v>
      </c>
      <c r="D169" s="9">
        <v>0.62812709924845256</v>
      </c>
      <c r="F169" s="9">
        <v>34.134615384615387</v>
      </c>
      <c r="G169" s="9">
        <v>-9.2759254045382874E-3</v>
      </c>
    </row>
    <row r="170" spans="1:7" x14ac:dyDescent="0.3">
      <c r="A170" s="9">
        <v>37</v>
      </c>
      <c r="B170" s="9">
        <v>-2.3684541743523558E-3</v>
      </c>
      <c r="C170" s="9">
        <v>7.9632584113684592E-3</v>
      </c>
      <c r="D170" s="9">
        <v>0.34444217341501859</v>
      </c>
      <c r="F170" s="9">
        <v>35.096153846153847</v>
      </c>
      <c r="G170" s="9">
        <v>-8.8596337386174524E-3</v>
      </c>
    </row>
    <row r="171" spans="1:7" x14ac:dyDescent="0.3">
      <c r="A171" s="9">
        <v>38</v>
      </c>
      <c r="B171" s="9">
        <v>-1.3776091282960061E-2</v>
      </c>
      <c r="C171" s="9">
        <v>-8.6252408462942302E-3</v>
      </c>
      <c r="D171" s="9">
        <v>-0.37307551128621985</v>
      </c>
      <c r="F171" s="9">
        <v>36.057692307692314</v>
      </c>
      <c r="G171" s="9">
        <v>-8.7880098534912719E-3</v>
      </c>
    </row>
    <row r="172" spans="1:7" x14ac:dyDescent="0.3">
      <c r="A172" s="9">
        <v>39</v>
      </c>
      <c r="B172" s="9">
        <v>1.4114987066991009E-3</v>
      </c>
      <c r="C172" s="9">
        <v>-5.0982459160671444E-3</v>
      </c>
      <c r="D172" s="9">
        <v>-0.22051914093701225</v>
      </c>
      <c r="F172" s="9">
        <v>37.019230769230774</v>
      </c>
      <c r="G172" s="9">
        <v>-8.2813268878791611E-3</v>
      </c>
    </row>
    <row r="173" spans="1:7" x14ac:dyDescent="0.3">
      <c r="A173" s="9">
        <v>40</v>
      </c>
      <c r="B173" s="9">
        <v>-6.0754148618386798E-3</v>
      </c>
      <c r="C173" s="9">
        <v>-1.7642883104495903E-2</v>
      </c>
      <c r="D173" s="9">
        <v>-0.76312392338595159</v>
      </c>
      <c r="F173" s="9">
        <v>37.980769230769234</v>
      </c>
      <c r="G173" s="9">
        <v>-8.1131483156450229E-3</v>
      </c>
    </row>
    <row r="174" spans="1:7" x14ac:dyDescent="0.3">
      <c r="A174" s="9">
        <v>41</v>
      </c>
      <c r="B174" s="9">
        <v>-1.169685651197617E-2</v>
      </c>
      <c r="C174" s="9">
        <v>1.5305681389366436E-2</v>
      </c>
      <c r="D174" s="9">
        <v>0.66203077823330536</v>
      </c>
      <c r="F174" s="9">
        <v>38.942307692307693</v>
      </c>
      <c r="G174" s="9">
        <v>-7.1783970392456497E-3</v>
      </c>
    </row>
    <row r="175" spans="1:7" x14ac:dyDescent="0.3">
      <c r="A175" s="9">
        <v>42</v>
      </c>
      <c r="B175" s="9">
        <v>1.7373567136862956E-3</v>
      </c>
      <c r="C175" s="9">
        <v>-1.1013282118224582E-2</v>
      </c>
      <c r="D175" s="9">
        <v>-0.47636766676043918</v>
      </c>
      <c r="F175" s="9">
        <v>39.90384615384616</v>
      </c>
      <c r="G175" s="9">
        <v>-6.5608340046627274E-3</v>
      </c>
    </row>
    <row r="176" spans="1:7" x14ac:dyDescent="0.3">
      <c r="A176" s="9">
        <v>43</v>
      </c>
      <c r="B176" s="9">
        <v>6.2018720958164509E-3</v>
      </c>
      <c r="C176" s="9">
        <v>-1.4315020411461474E-2</v>
      </c>
      <c r="D176" s="9">
        <v>-0.61918080367265382</v>
      </c>
      <c r="F176" s="9">
        <v>40.86538461538462</v>
      </c>
      <c r="G176" s="9">
        <v>-6.3816382173996541E-3</v>
      </c>
    </row>
    <row r="177" spans="1:7" x14ac:dyDescent="0.3">
      <c r="A177" s="9">
        <v>44</v>
      </c>
      <c r="B177" s="9">
        <v>1.9148632853904475E-4</v>
      </c>
      <c r="C177" s="9">
        <v>-2.7858831462669403E-2</v>
      </c>
      <c r="D177" s="9">
        <v>-1.2050037763568633</v>
      </c>
      <c r="F177" s="9">
        <v>41.82692307692308</v>
      </c>
      <c r="G177" s="9">
        <v>-5.3085622499941931E-3</v>
      </c>
    </row>
    <row r="178" spans="1:7" x14ac:dyDescent="0.3">
      <c r="A178" s="9">
        <v>45</v>
      </c>
      <c r="B178" s="9">
        <v>-6.4440254393425943E-3</v>
      </c>
      <c r="C178" s="9">
        <v>3.9709946243115636E-3</v>
      </c>
      <c r="D178" s="9">
        <v>0.17176109933398256</v>
      </c>
      <c r="F178" s="9">
        <v>42.78846153846154</v>
      </c>
      <c r="G178" s="9">
        <v>-5.0498117278493073E-3</v>
      </c>
    </row>
    <row r="179" spans="1:7" x14ac:dyDescent="0.3">
      <c r="A179" s="9">
        <v>46</v>
      </c>
      <c r="B179" s="9">
        <v>-6.6645661384715279E-3</v>
      </c>
      <c r="C179" s="9">
        <v>-5.138309007741218E-4</v>
      </c>
      <c r="D179" s="9">
        <v>-2.222520268559525E-2</v>
      </c>
      <c r="F179" s="9">
        <v>43.750000000000007</v>
      </c>
      <c r="G179" s="9">
        <v>-3.8381039028177262E-3</v>
      </c>
    </row>
    <row r="180" spans="1:7" x14ac:dyDescent="0.3">
      <c r="A180" s="9">
        <v>47</v>
      </c>
      <c r="B180" s="9">
        <v>5.5918659067364217E-3</v>
      </c>
      <c r="C180" s="9">
        <v>-9.4299698095541475E-3</v>
      </c>
      <c r="D180" s="9">
        <v>-0.40788319663265427</v>
      </c>
      <c r="F180" s="9">
        <v>44.711538461538467</v>
      </c>
      <c r="G180" s="9">
        <v>-3.6867472093680435E-3</v>
      </c>
    </row>
    <row r="181" spans="1:7" x14ac:dyDescent="0.3">
      <c r="A181" s="9">
        <v>48</v>
      </c>
      <c r="B181" s="9">
        <v>2.3838589995488881E-3</v>
      </c>
      <c r="C181" s="9">
        <v>1.6557791447204137E-2</v>
      </c>
      <c r="D181" s="9">
        <v>0.71618945140416745</v>
      </c>
      <c r="F181" s="9">
        <v>45.673076923076927</v>
      </c>
      <c r="G181" s="9">
        <v>-3.195120622320182E-3</v>
      </c>
    </row>
    <row r="182" spans="1:7" x14ac:dyDescent="0.3">
      <c r="A182" s="9">
        <v>49</v>
      </c>
      <c r="B182" s="9">
        <v>-6.1703047134733513E-3</v>
      </c>
      <c r="C182" s="9">
        <v>3.3583438396669728E-3</v>
      </c>
      <c r="D182" s="9">
        <v>0.14526154891048504</v>
      </c>
      <c r="F182" s="9">
        <v>46.634615384615387</v>
      </c>
      <c r="G182" s="9">
        <v>-2.8119608738063784E-3</v>
      </c>
    </row>
    <row r="183" spans="1:7" x14ac:dyDescent="0.3">
      <c r="A183" s="9">
        <v>50</v>
      </c>
      <c r="B183" s="9">
        <v>-3.7328868212091362E-3</v>
      </c>
      <c r="C183" s="9">
        <v>7.3577255138844704E-3</v>
      </c>
      <c r="D183" s="9">
        <v>0.31825049954117823</v>
      </c>
      <c r="F183" s="9">
        <v>47.596153846153847</v>
      </c>
      <c r="G183" s="9">
        <v>-2.6863520136292795E-3</v>
      </c>
    </row>
    <row r="184" spans="1:7" x14ac:dyDescent="0.3">
      <c r="A184" s="9">
        <v>51</v>
      </c>
      <c r="B184" s="9">
        <v>-2.6890984532277552E-3</v>
      </c>
      <c r="C184" s="9">
        <v>-2.3952690377990297E-2</v>
      </c>
      <c r="D184" s="9">
        <v>-1.0360478470915515</v>
      </c>
      <c r="F184" s="9">
        <v>48.557692307692314</v>
      </c>
      <c r="G184" s="9">
        <v>-2.6671667695385782E-3</v>
      </c>
    </row>
    <row r="185" spans="1:7" x14ac:dyDescent="0.3">
      <c r="A185" s="9">
        <v>52</v>
      </c>
      <c r="B185" s="9">
        <v>-8.2782149890721149E-3</v>
      </c>
      <c r="C185" s="9">
        <v>1.7173809844093875E-3</v>
      </c>
      <c r="D185" s="9">
        <v>7.4283466427148087E-2</v>
      </c>
      <c r="F185" s="9">
        <v>49.519230769230774</v>
      </c>
      <c r="G185" s="9">
        <v>-2.5829307349431127E-3</v>
      </c>
    </row>
    <row r="186" spans="1:7" x14ac:dyDescent="0.3">
      <c r="A186" s="9">
        <v>53</v>
      </c>
      <c r="B186" s="9">
        <v>-3.6770999304129286E-3</v>
      </c>
      <c r="C186" s="9">
        <v>-1.6976381043483701E-2</v>
      </c>
      <c r="D186" s="9">
        <v>-0.73429509395189829</v>
      </c>
      <c r="F186" s="9">
        <v>50.480769230769234</v>
      </c>
      <c r="G186" s="9">
        <v>-2.4730308150310307E-3</v>
      </c>
    </row>
    <row r="187" spans="1:7" x14ac:dyDescent="0.3">
      <c r="A187" s="9">
        <v>54</v>
      </c>
      <c r="B187" s="9">
        <v>5.4052144403341565E-3</v>
      </c>
      <c r="C187" s="9">
        <v>-1.1786852657733811E-2</v>
      </c>
      <c r="D187" s="9">
        <v>-0.50982762801675097</v>
      </c>
      <c r="F187" s="9">
        <v>51.442307692307693</v>
      </c>
      <c r="G187" s="9">
        <v>-1.8532588092487609E-3</v>
      </c>
    </row>
    <row r="188" spans="1:7" x14ac:dyDescent="0.3">
      <c r="A188" s="9">
        <v>55</v>
      </c>
      <c r="B188" s="9">
        <v>-5.592905195594515E-4</v>
      </c>
      <c r="C188" s="9">
        <v>5.4691635776418848E-3</v>
      </c>
      <c r="D188" s="9">
        <v>0.23656278524829422</v>
      </c>
      <c r="F188" s="9">
        <v>52.40384615384616</v>
      </c>
      <c r="G188" s="9">
        <v>-6.9034510592772956E-4</v>
      </c>
    </row>
    <row r="189" spans="1:7" x14ac:dyDescent="0.3">
      <c r="A189" s="9">
        <v>56</v>
      </c>
      <c r="B189" s="9">
        <v>-4.3105678959960347E-3</v>
      </c>
      <c r="C189" s="9">
        <v>7.1700974743431276E-2</v>
      </c>
      <c r="D189" s="9">
        <v>3.1013485059514418</v>
      </c>
      <c r="F189" s="9">
        <v>53.36538461538462</v>
      </c>
      <c r="G189" s="9">
        <v>-5.4939355596579198E-4</v>
      </c>
    </row>
    <row r="190" spans="1:7" x14ac:dyDescent="0.3">
      <c r="A190" s="9">
        <v>57</v>
      </c>
      <c r="B190" s="9">
        <v>-2.8872201214759693E-3</v>
      </c>
      <c r="C190" s="9">
        <v>-1.2538210819107214E-2</v>
      </c>
      <c r="D190" s="9">
        <v>-0.54232681675927641</v>
      </c>
      <c r="F190" s="9">
        <v>54.32692307692308</v>
      </c>
      <c r="G190" s="9">
        <v>-7.8223650248520867E-5</v>
      </c>
    </row>
    <row r="191" spans="1:7" x14ac:dyDescent="0.3">
      <c r="A191" s="9">
        <v>58</v>
      </c>
      <c r="B191" s="9">
        <v>-1.3846476612469296E-2</v>
      </c>
      <c r="C191" s="9">
        <v>4.4801695040587487E-3</v>
      </c>
      <c r="D191" s="9">
        <v>0.19378491084034713</v>
      </c>
      <c r="F191" s="9">
        <v>55.28846153846154</v>
      </c>
      <c r="G191" s="9">
        <v>2.0258451779414993E-3</v>
      </c>
    </row>
    <row r="192" spans="1:7" x14ac:dyDescent="0.3">
      <c r="A192" s="9">
        <v>59</v>
      </c>
      <c r="B192" s="9">
        <v>-8.5467219868295627E-3</v>
      </c>
      <c r="C192" s="9">
        <v>-1.1373412219878688E-2</v>
      </c>
      <c r="D192" s="9">
        <v>-0.49194470677572044</v>
      </c>
      <c r="F192" s="9">
        <v>56.250000000000007</v>
      </c>
      <c r="G192" s="9">
        <v>2.4139099808962554E-3</v>
      </c>
    </row>
    <row r="193" spans="1:7" x14ac:dyDescent="0.3">
      <c r="A193" s="9">
        <v>60</v>
      </c>
      <c r="B193" s="9">
        <v>7.3527817059927409E-4</v>
      </c>
      <c r="C193" s="9">
        <v>1.5090270646408815E-2</v>
      </c>
      <c r="D193" s="9">
        <v>0.65271341834764063</v>
      </c>
      <c r="F193" s="9">
        <v>57.211538461538467</v>
      </c>
      <c r="G193" s="9">
        <v>2.5779361910592902E-3</v>
      </c>
    </row>
    <row r="194" spans="1:7" x14ac:dyDescent="0.3">
      <c r="A194" s="9">
        <v>61</v>
      </c>
      <c r="B194" s="9">
        <v>5.1460921531779388E-3</v>
      </c>
      <c r="C194" s="9">
        <v>-1.9328421723611013E-2</v>
      </c>
      <c r="D194" s="9">
        <v>-0.83603008256749056</v>
      </c>
      <c r="F194" s="9">
        <v>58.173076923076927</v>
      </c>
      <c r="G194" s="9">
        <v>2.7492612998760244E-3</v>
      </c>
    </row>
    <row r="195" spans="1:7" x14ac:dyDescent="0.3">
      <c r="A195" s="9">
        <v>62</v>
      </c>
      <c r="B195" s="9">
        <v>-8.2922920549739626E-3</v>
      </c>
      <c r="C195" s="9">
        <v>-4.2919068334353501E-2</v>
      </c>
      <c r="D195" s="9">
        <v>-1.8564181160977782</v>
      </c>
      <c r="F195" s="9">
        <v>59.134615384615387</v>
      </c>
      <c r="G195" s="9">
        <v>3.2363799643061863E-3</v>
      </c>
    </row>
    <row r="196" spans="1:7" x14ac:dyDescent="0.3">
      <c r="A196" s="9">
        <v>63</v>
      </c>
      <c r="B196" s="9">
        <v>6.5564056074185195E-3</v>
      </c>
      <c r="C196" s="9">
        <v>3.5094201240200282E-2</v>
      </c>
      <c r="D196" s="9">
        <v>1.5179619101876358</v>
      </c>
      <c r="F196" s="9">
        <v>60.096153846153854</v>
      </c>
      <c r="G196" s="9">
        <v>3.608824877390266E-3</v>
      </c>
    </row>
    <row r="197" spans="1:7" x14ac:dyDescent="0.3">
      <c r="A197" s="9">
        <v>64</v>
      </c>
      <c r="B197" s="9">
        <v>-3.6067146009036944E-3</v>
      </c>
      <c r="C197" s="9">
        <v>4.2996986378040676E-2</v>
      </c>
      <c r="D197" s="9">
        <v>1.8597883772307764</v>
      </c>
      <c r="F197" s="9">
        <v>61.057692307692314</v>
      </c>
      <c r="G197" s="9">
        <v>3.6248386926753342E-3</v>
      </c>
    </row>
    <row r="198" spans="1:7" x14ac:dyDescent="0.3">
      <c r="A198" s="9">
        <v>65</v>
      </c>
      <c r="B198" s="9">
        <v>4.4695900601700485E-4</v>
      </c>
      <c r="C198" s="9">
        <v>1.3791969512629102E-2</v>
      </c>
      <c r="D198" s="9">
        <v>0.59655679989258048</v>
      </c>
      <c r="F198" s="9">
        <v>62.019230769230774</v>
      </c>
      <c r="G198" s="9">
        <v>3.9907185590612746E-3</v>
      </c>
    </row>
    <row r="199" spans="1:7" x14ac:dyDescent="0.3">
      <c r="A199" s="9">
        <v>66</v>
      </c>
      <c r="B199" s="9">
        <v>3.895840151969472E-3</v>
      </c>
      <c r="C199" s="9">
        <v>-1.9505298593403109E-2</v>
      </c>
      <c r="D199" s="9">
        <v>-0.8436807012352282</v>
      </c>
      <c r="F199" s="9">
        <v>62.980769230769234</v>
      </c>
      <c r="G199" s="9">
        <v>4.8964580408187817E-3</v>
      </c>
    </row>
    <row r="200" spans="1:7" x14ac:dyDescent="0.3">
      <c r="A200" s="9">
        <v>67</v>
      </c>
      <c r="B200" s="9">
        <v>-3.1567698648557766E-3</v>
      </c>
      <c r="C200" s="9">
        <v>-6.0923618569277083E-2</v>
      </c>
      <c r="D200" s="9">
        <v>-2.6351855620246334</v>
      </c>
      <c r="F200" s="9">
        <v>63.942307692307693</v>
      </c>
      <c r="G200" s="9">
        <v>4.9098730580824333E-3</v>
      </c>
    </row>
    <row r="201" spans="1:7" x14ac:dyDescent="0.3">
      <c r="A201" s="9">
        <v>68</v>
      </c>
      <c r="B201" s="9">
        <v>1.6424668620516241E-3</v>
      </c>
      <c r="C201" s="9">
        <v>-6.9510291120458171E-3</v>
      </c>
      <c r="D201" s="9">
        <v>-0.30065928432086231</v>
      </c>
      <c r="F201" s="9">
        <v>64.903846153846146</v>
      </c>
      <c r="G201" s="9">
        <v>5.3375729603861027E-3</v>
      </c>
    </row>
    <row r="202" spans="1:7" x14ac:dyDescent="0.3">
      <c r="A202" s="9">
        <v>69</v>
      </c>
      <c r="B202" s="9">
        <v>-2.6265337158862135E-3</v>
      </c>
      <c r="C202" s="9">
        <v>-4.2374557747553721E-2</v>
      </c>
      <c r="D202" s="9">
        <v>-1.8328658966071922</v>
      </c>
      <c r="F202" s="9">
        <v>65.865384615384613</v>
      </c>
      <c r="G202" s="9">
        <v>5.4949710612528478E-3</v>
      </c>
    </row>
    <row r="203" spans="1:7" x14ac:dyDescent="0.3">
      <c r="A203" s="9">
        <v>70</v>
      </c>
      <c r="B203" s="9">
        <v>-2.4623012803646673E-3</v>
      </c>
      <c r="C203" s="9">
        <v>-1.8144090256328994E-2</v>
      </c>
      <c r="D203" s="9">
        <v>-0.78480309939537041</v>
      </c>
      <c r="F203" s="9">
        <v>66.82692307692308</v>
      </c>
      <c r="G203" s="9">
        <v>5.594804237016103E-3</v>
      </c>
    </row>
    <row r="204" spans="1:7" x14ac:dyDescent="0.3">
      <c r="A204" s="9">
        <v>71</v>
      </c>
      <c r="B204" s="9">
        <v>-5.675000542852816E-3</v>
      </c>
      <c r="C204" s="9">
        <v>3.237967058421027E-2</v>
      </c>
      <c r="D204" s="9">
        <v>1.4005478077373024</v>
      </c>
      <c r="F204" s="9">
        <v>67.788461538461533</v>
      </c>
      <c r="G204" s="9">
        <v>6.4039851808651745E-3</v>
      </c>
    </row>
    <row r="205" spans="1:7" x14ac:dyDescent="0.3">
      <c r="A205" s="9">
        <v>72</v>
      </c>
      <c r="B205" s="9">
        <v>-5.1536277316733044E-3</v>
      </c>
      <c r="C205" s="9">
        <v>1.2674171090972996E-2</v>
      </c>
      <c r="D205" s="9">
        <v>0.54820763201358125</v>
      </c>
      <c r="F205" s="9">
        <v>68.75</v>
      </c>
      <c r="G205" s="9">
        <v>7.5205433592996918E-3</v>
      </c>
    </row>
    <row r="206" spans="1:7" x14ac:dyDescent="0.3">
      <c r="A206" s="9">
        <v>73</v>
      </c>
      <c r="B206" s="9">
        <v>1.895332675473687E-3</v>
      </c>
      <c r="C206" s="9">
        <v>5.8440017542313958E-3</v>
      </c>
      <c r="D206" s="9">
        <v>0.25277600721771998</v>
      </c>
      <c r="F206" s="9">
        <v>69.711538461538453</v>
      </c>
      <c r="G206" s="9">
        <v>7.535599248151904E-3</v>
      </c>
    </row>
    <row r="207" spans="1:7" x14ac:dyDescent="0.3">
      <c r="A207" s="9">
        <v>74</v>
      </c>
      <c r="B207" s="9">
        <v>6.1002043976364443E-3</v>
      </c>
      <c r="C207" s="9">
        <v>4.1499040633981625E-2</v>
      </c>
      <c r="D207" s="9">
        <v>1.7949963459933007</v>
      </c>
      <c r="F207" s="9">
        <v>70.67307692307692</v>
      </c>
      <c r="G207" s="9">
        <v>7.7393344297050828E-3</v>
      </c>
    </row>
    <row r="208" spans="1:7" x14ac:dyDescent="0.3">
      <c r="A208" s="9">
        <v>75</v>
      </c>
      <c r="B208" s="9">
        <v>-1.9070392364584879E-3</v>
      </c>
      <c r="C208" s="9">
        <v>7.2446121968445902E-3</v>
      </c>
      <c r="D208" s="9">
        <v>0.31335790473252839</v>
      </c>
      <c r="F208" s="9">
        <v>71.634615384615387</v>
      </c>
      <c r="G208" s="9">
        <v>1.1593810390209984E-2</v>
      </c>
    </row>
    <row r="209" spans="1:7" x14ac:dyDescent="0.3">
      <c r="A209" s="9">
        <v>76</v>
      </c>
      <c r="B209" s="9">
        <v>1.9396493644239449E-3</v>
      </c>
      <c r="C209" s="9">
        <v>3.8182821422790073E-2</v>
      </c>
      <c r="D209" s="9">
        <v>1.6515568525577027</v>
      </c>
      <c r="F209" s="9">
        <v>72.59615384615384</v>
      </c>
      <c r="G209" s="9">
        <v>1.1807214776505436E-2</v>
      </c>
    </row>
    <row r="210" spans="1:7" x14ac:dyDescent="0.3">
      <c r="A210" s="9">
        <v>77</v>
      </c>
      <c r="B210" s="9">
        <v>-2.4049502711349213E-3</v>
      </c>
      <c r="C210" s="9">
        <v>1.9711693545544494E-2</v>
      </c>
      <c r="D210" s="9">
        <v>0.8526080927909232</v>
      </c>
      <c r="F210" s="9">
        <v>73.557692307692307</v>
      </c>
      <c r="G210" s="9">
        <v>1.2129353773716552E-2</v>
      </c>
    </row>
    <row r="211" spans="1:7" x14ac:dyDescent="0.3">
      <c r="A211" s="9">
        <v>78</v>
      </c>
      <c r="B211" s="9">
        <v>-6.7724903103856867E-3</v>
      </c>
      <c r="C211" s="9">
        <v>4.1895595754425745E-3</v>
      </c>
      <c r="D211" s="9">
        <v>0.18121489109998096</v>
      </c>
      <c r="F211" s="9">
        <v>74.519230769230774</v>
      </c>
      <c r="G211" s="9">
        <v>1.2927146815035625E-2</v>
      </c>
    </row>
    <row r="212" spans="1:7" x14ac:dyDescent="0.3">
      <c r="A212" s="9">
        <v>79</v>
      </c>
      <c r="B212" s="9">
        <v>1.328211487163421E-2</v>
      </c>
      <c r="C212" s="9">
        <v>-3.336893049523719E-2</v>
      </c>
      <c r="D212" s="9">
        <v>-1.4433371806578159</v>
      </c>
      <c r="F212" s="9">
        <v>75.480769230769226</v>
      </c>
      <c r="G212" s="9">
        <v>1.3127113255862445E-2</v>
      </c>
    </row>
    <row r="213" spans="1:7" x14ac:dyDescent="0.3">
      <c r="A213" s="9">
        <v>80</v>
      </c>
      <c r="B213" s="9">
        <v>6.2800780174933745E-3</v>
      </c>
      <c r="C213" s="9">
        <v>-3.9876473704775234E-2</v>
      </c>
      <c r="D213" s="9">
        <v>-1.7248139594956684</v>
      </c>
      <c r="F213" s="9">
        <v>76.442307692307693</v>
      </c>
      <c r="G213" s="9">
        <v>1.4238928518646107E-2</v>
      </c>
    </row>
    <row r="214" spans="1:7" x14ac:dyDescent="0.3">
      <c r="A214" s="9">
        <v>81</v>
      </c>
      <c r="B214" s="9">
        <v>1.4714565799847437E-3</v>
      </c>
      <c r="C214" s="9">
        <v>1.9206571846936502E-2</v>
      </c>
      <c r="D214" s="9">
        <v>0.83075959727315385</v>
      </c>
      <c r="F214" s="9">
        <v>77.403846153846146</v>
      </c>
      <c r="G214" s="9">
        <v>1.5325764131142151E-2</v>
      </c>
    </row>
    <row r="215" spans="1:7" x14ac:dyDescent="0.3">
      <c r="A215" s="9">
        <v>82</v>
      </c>
      <c r="B215" s="9">
        <v>1.0764926939259532E-2</v>
      </c>
      <c r="C215" s="9">
        <v>4.560837191882619E-3</v>
      </c>
      <c r="D215" s="9">
        <v>0.19727410487161848</v>
      </c>
      <c r="F215" s="9">
        <v>78.365384615384613</v>
      </c>
      <c r="G215" s="9">
        <v>1.5825548817008088E-2</v>
      </c>
    </row>
    <row r="216" spans="1:7" x14ac:dyDescent="0.3">
      <c r="A216" s="9">
        <v>83</v>
      </c>
      <c r="B216" s="9">
        <v>-3.0476705170662161E-2</v>
      </c>
      <c r="C216" s="9">
        <v>3.5971676231915009E-2</v>
      </c>
      <c r="D216" s="9">
        <v>1.5559161467137375</v>
      </c>
      <c r="F216" s="9">
        <v>79.32692307692308</v>
      </c>
      <c r="G216" s="9">
        <v>1.7306743274409574E-2</v>
      </c>
    </row>
    <row r="217" spans="1:7" x14ac:dyDescent="0.3">
      <c r="A217" s="9">
        <v>84</v>
      </c>
      <c r="B217" s="9">
        <v>-3.9394787105887702E-2</v>
      </c>
      <c r="C217" s="9">
        <v>-1.483846306972008E-2</v>
      </c>
      <c r="D217" s="9">
        <v>-0.64182175258514129</v>
      </c>
      <c r="F217" s="9">
        <v>80.288461538461533</v>
      </c>
      <c r="G217" s="9">
        <v>1.7611893565878906E-2</v>
      </c>
    </row>
    <row r="218" spans="1:7" x14ac:dyDescent="0.3">
      <c r="A218" s="9">
        <v>85</v>
      </c>
      <c r="B218" s="9">
        <v>2.4700179436465505E-2</v>
      </c>
      <c r="C218" s="9">
        <v>4.3279813117378628E-3</v>
      </c>
      <c r="D218" s="9">
        <v>0.18720217434943115</v>
      </c>
      <c r="F218" s="9">
        <v>81.25</v>
      </c>
      <c r="G218" s="9">
        <v>1.7999412184424333E-2</v>
      </c>
    </row>
    <row r="219" spans="1:7" x14ac:dyDescent="0.3">
      <c r="A219" s="9">
        <v>86</v>
      </c>
      <c r="B219" s="9">
        <v>-7.3499315692694689E-4</v>
      </c>
      <c r="C219" s="9">
        <v>-1.1808323241285753E-2</v>
      </c>
      <c r="D219" s="9">
        <v>-0.51075631500404772</v>
      </c>
      <c r="F219" s="9">
        <v>82.211538461538453</v>
      </c>
      <c r="G219" s="9">
        <v>1.8941650446753024E-2</v>
      </c>
    </row>
    <row r="220" spans="1:7" x14ac:dyDescent="0.3">
      <c r="A220" s="9">
        <v>87</v>
      </c>
      <c r="B220" s="9">
        <v>-1.8289615709341091E-2</v>
      </c>
      <c r="C220" s="9">
        <v>6.9788190561724476E-3</v>
      </c>
      <c r="D220" s="9">
        <v>0.30186130844962766</v>
      </c>
      <c r="F220" s="9">
        <v>83.17307692307692</v>
      </c>
      <c r="G220" s="9">
        <v>2.0678028426921246E-2</v>
      </c>
    </row>
    <row r="221" spans="1:7" x14ac:dyDescent="0.3">
      <c r="A221" s="9">
        <v>88</v>
      </c>
      <c r="B221" s="9">
        <v>1.951512682928527E-2</v>
      </c>
      <c r="C221" s="9">
        <v>-1.5157146448609368E-3</v>
      </c>
      <c r="D221" s="9">
        <v>-6.5560605920756132E-2</v>
      </c>
      <c r="F221" s="9">
        <v>84.134615384615387</v>
      </c>
      <c r="G221" s="9">
        <v>2.0832142494374598E-2</v>
      </c>
    </row>
    <row r="222" spans="1:7" x14ac:dyDescent="0.3">
      <c r="A222" s="9">
        <v>89</v>
      </c>
      <c r="B222" s="9">
        <v>-1.2936681056961047E-2</v>
      </c>
      <c r="C222" s="9">
        <v>1.0250329043331768E-2</v>
      </c>
      <c r="D222" s="9">
        <v>0.44336695251078162</v>
      </c>
      <c r="F222" s="9">
        <v>85.09615384615384</v>
      </c>
      <c r="G222" s="9">
        <v>2.1067658682139757E-2</v>
      </c>
    </row>
    <row r="223" spans="1:7" x14ac:dyDescent="0.3">
      <c r="A223" s="9">
        <v>90</v>
      </c>
      <c r="B223" s="9">
        <v>-4.4834269644923541E-2</v>
      </c>
      <c r="C223" s="9">
        <v>-1.8626320535395313E-2</v>
      </c>
      <c r="D223" s="9">
        <v>-0.80566145119405197</v>
      </c>
      <c r="F223" s="9">
        <v>86.057692307692307</v>
      </c>
      <c r="G223" s="9">
        <v>2.5053470949119555E-2</v>
      </c>
    </row>
    <row r="224" spans="1:7" x14ac:dyDescent="0.3">
      <c r="A224" s="9">
        <v>91</v>
      </c>
      <c r="B224" s="9">
        <v>9.2623304974401802E-3</v>
      </c>
      <c r="C224" s="9">
        <v>1.6830557370694256E-2</v>
      </c>
      <c r="D224" s="9">
        <v>0.72798764790453008</v>
      </c>
      <c r="F224" s="9">
        <v>87.019230769230774</v>
      </c>
      <c r="G224" s="9">
        <v>2.6092887868134435E-2</v>
      </c>
    </row>
    <row r="225" spans="1:7" x14ac:dyDescent="0.3">
      <c r="A225" s="9">
        <v>92</v>
      </c>
      <c r="B225" s="9">
        <v>-1.3855339950259346E-2</v>
      </c>
      <c r="C225" s="9">
        <v>1.2002081141010586E-2</v>
      </c>
      <c r="D225" s="9">
        <v>0.51913710445604822</v>
      </c>
      <c r="F225" s="9">
        <v>87.980769230769226</v>
      </c>
      <c r="G225" s="9">
        <v>2.6704670041357452E-2</v>
      </c>
    </row>
    <row r="226" spans="1:7" x14ac:dyDescent="0.3">
      <c r="A226" s="9">
        <v>93</v>
      </c>
      <c r="B226" s="9">
        <v>8.9661907406902198E-3</v>
      </c>
      <c r="C226" s="9">
        <v>-2.4040256123910374E-2</v>
      </c>
      <c r="D226" s="9">
        <v>-1.039835409202855</v>
      </c>
      <c r="F226" s="9">
        <v>88.942307692307693</v>
      </c>
      <c r="G226" s="9">
        <v>2.6738797214968479E-2</v>
      </c>
    </row>
    <row r="227" spans="1:7" x14ac:dyDescent="0.3">
      <c r="A227" s="9">
        <v>94</v>
      </c>
      <c r="B227" s="9">
        <v>-1.0217482030756781E-3</v>
      </c>
      <c r="C227" s="9">
        <v>3.3140309714794851E-4</v>
      </c>
      <c r="D227" s="9">
        <v>1.4334484348159156E-2</v>
      </c>
      <c r="F227" s="9">
        <v>89.903846153846146</v>
      </c>
      <c r="G227" s="9">
        <v>2.8437976913972859E-2</v>
      </c>
    </row>
    <row r="228" spans="1:7" x14ac:dyDescent="0.3">
      <c r="A228" s="9">
        <v>95</v>
      </c>
      <c r="B228" s="9">
        <v>-4.616613736158408E-3</v>
      </c>
      <c r="C228" s="9">
        <v>-4.3759564050941599E-2</v>
      </c>
      <c r="D228" s="9">
        <v>-1.8927728538712405</v>
      </c>
      <c r="F228" s="9">
        <v>90.865384615384613</v>
      </c>
      <c r="G228" s="9">
        <v>2.9028160748203368E-2</v>
      </c>
    </row>
    <row r="229" spans="1:7" x14ac:dyDescent="0.3">
      <c r="A229" s="9">
        <v>96</v>
      </c>
      <c r="B229" s="9">
        <v>-6.1875100162422751E-3</v>
      </c>
      <c r="C229" s="9">
        <v>-2.2431450305933298E-2</v>
      </c>
      <c r="D229" s="9">
        <v>-0.97024824476327687</v>
      </c>
      <c r="F229" s="9">
        <v>91.82692307692308</v>
      </c>
      <c r="G229" s="9">
        <v>3.157336411100433E-2</v>
      </c>
    </row>
    <row r="230" spans="1:7" x14ac:dyDescent="0.3">
      <c r="A230" s="9">
        <v>97</v>
      </c>
      <c r="B230" s="9">
        <v>1.1738851350542858E-2</v>
      </c>
      <c r="C230" s="9">
        <v>-8.5024713862366721E-3</v>
      </c>
      <c r="D230" s="9">
        <v>-0.36776525040220231</v>
      </c>
      <c r="F230" s="9">
        <v>92.788461538461533</v>
      </c>
      <c r="G230" s="9">
        <v>3.9390271777136984E-2</v>
      </c>
    </row>
    <row r="231" spans="1:7" x14ac:dyDescent="0.3">
      <c r="A231" s="9">
        <v>98</v>
      </c>
      <c r="B231" s="9">
        <v>-8.2531890941354991E-3</v>
      </c>
      <c r="C231" s="9">
        <v>-6.064446444819533E-4</v>
      </c>
      <c r="D231" s="9">
        <v>-2.6231110509117087E-2</v>
      </c>
      <c r="F231" s="9">
        <v>93.75</v>
      </c>
      <c r="G231" s="9">
        <v>4.0122470787214017E-2</v>
      </c>
    </row>
    <row r="232" spans="1:7" x14ac:dyDescent="0.3">
      <c r="A232" s="9">
        <v>99</v>
      </c>
      <c r="B232" s="9">
        <v>-2.4909767849795408E-3</v>
      </c>
      <c r="C232" s="9">
        <v>1.5418123600015165E-2</v>
      </c>
      <c r="D232" s="9">
        <v>0.66689434505717571</v>
      </c>
      <c r="F232" s="9">
        <v>94.711538461538453</v>
      </c>
      <c r="G232" s="9">
        <v>4.0438669222827558E-2</v>
      </c>
    </row>
    <row r="233" spans="1:7" x14ac:dyDescent="0.3">
      <c r="A233" s="9">
        <v>100</v>
      </c>
      <c r="B233" s="9">
        <v>-1.2787849989871771E-3</v>
      </c>
      <c r="C233" s="9">
        <v>-1.3883817705514011E-3</v>
      </c>
      <c r="D233" s="9">
        <v>-6.0052959463905702E-2</v>
      </c>
      <c r="F233" s="9">
        <v>95.67307692307692</v>
      </c>
      <c r="G233" s="9">
        <v>4.1650606847618801E-2</v>
      </c>
    </row>
    <row r="234" spans="1:7" x14ac:dyDescent="0.3">
      <c r="A234" s="9">
        <v>101</v>
      </c>
      <c r="B234" s="9">
        <v>6.3739251235056874E-3</v>
      </c>
      <c r="C234" s="9">
        <v>3.4064744099321871E-2</v>
      </c>
      <c r="D234" s="9">
        <v>1.4734338493456625</v>
      </c>
      <c r="F234" s="9">
        <v>96.634615384615387</v>
      </c>
      <c r="G234" s="9">
        <v>4.3560300809707971E-2</v>
      </c>
    </row>
    <row r="235" spans="1:7" x14ac:dyDescent="0.3">
      <c r="A235" s="9">
        <v>102</v>
      </c>
      <c r="B235" s="9">
        <v>-4.4748003315175809E-3</v>
      </c>
      <c r="C235" s="9">
        <v>-1.7078043247531861E-2</v>
      </c>
      <c r="D235" s="9">
        <v>-0.73869238319049924</v>
      </c>
      <c r="F235" s="9">
        <v>97.59615384615384</v>
      </c>
      <c r="G235" s="9">
        <v>4.5443076797218901E-2</v>
      </c>
    </row>
    <row r="236" spans="1:7" x14ac:dyDescent="0.3">
      <c r="A236" s="9">
        <v>103</v>
      </c>
      <c r="B236" s="9">
        <v>-1.0633255977169968E-2</v>
      </c>
      <c r="C236" s="9">
        <v>-3.4847426509362067E-2</v>
      </c>
      <c r="D236" s="9">
        <v>-1.5072879347566146</v>
      </c>
      <c r="F236" s="9">
        <v>98.557692307692307</v>
      </c>
      <c r="G236" s="9">
        <v>4.7599245031618068E-2</v>
      </c>
    </row>
    <row r="237" spans="1:7" ht="15" thickBot="1" x14ac:dyDescent="0.35">
      <c r="A237" s="10">
        <v>104</v>
      </c>
      <c r="B237" s="10">
        <v>-1.3620722185228567E-2</v>
      </c>
      <c r="C237" s="10">
        <v>2.5427936961734003E-2</v>
      </c>
      <c r="D237" s="10">
        <v>1.0998580505758864</v>
      </c>
      <c r="F237" s="10">
        <v>99.519230769230774</v>
      </c>
      <c r="G237" s="10">
        <v>6.7390406847435247E-2</v>
      </c>
    </row>
  </sheetData>
  <sortState xmlns:xlrd2="http://schemas.microsoft.com/office/spreadsheetml/2017/richdata2" ref="G134:G237">
    <sortCondition ref="G13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"/>
  <sheetViews>
    <sheetView topLeftCell="A83" workbookViewId="0">
      <selection sqref="A1:A106"/>
    </sheetView>
  </sheetViews>
  <sheetFormatPr defaultRowHeight="14.4" x14ac:dyDescent="0.3"/>
  <cols>
    <col min="1" max="1" width="17.44140625" bestFit="1" customWidth="1"/>
    <col min="9" max="11" width="22.33203125" bestFit="1" customWidth="1"/>
  </cols>
  <sheetData>
    <row r="1" spans="1:11" x14ac:dyDescent="0.3">
      <c r="A1" t="s">
        <v>12</v>
      </c>
      <c r="B1" t="s">
        <v>9</v>
      </c>
      <c r="C1" t="s">
        <v>26</v>
      </c>
      <c r="D1" t="s">
        <v>14</v>
      </c>
      <c r="E1" t="s">
        <v>13</v>
      </c>
      <c r="F1" t="s">
        <v>11</v>
      </c>
      <c r="G1" t="s">
        <v>10</v>
      </c>
      <c r="H1" t="s">
        <v>12</v>
      </c>
      <c r="I1" t="s">
        <v>108</v>
      </c>
      <c r="J1" t="s">
        <v>72</v>
      </c>
      <c r="K1" t="s">
        <v>109</v>
      </c>
    </row>
    <row r="2" spans="1:11" x14ac:dyDescent="0.3">
      <c r="A2" s="1">
        <v>42551</v>
      </c>
      <c r="B2">
        <v>139.61850000000001</v>
      </c>
      <c r="D2">
        <v>0.24299999999999999</v>
      </c>
      <c r="E2" s="5">
        <f>D2*(0.01)/13</f>
        <v>1.869230769230769E-4</v>
      </c>
      <c r="F2">
        <v>2102.9499510000001</v>
      </c>
      <c r="H2" s="1">
        <v>42551</v>
      </c>
    </row>
    <row r="3" spans="1:11" x14ac:dyDescent="0.3">
      <c r="A3" s="1">
        <v>42558</v>
      </c>
      <c r="B3">
        <v>141.552155</v>
      </c>
      <c r="C3" s="4">
        <f>(B3-B2)/B2</f>
        <v>1.3849561483614187E-2</v>
      </c>
      <c r="D3">
        <v>0.27300000000000002</v>
      </c>
      <c r="E3" s="5">
        <f t="shared" ref="E3:E66" si="0">D3*(0.01)/13</f>
        <v>2.1000000000000001E-4</v>
      </c>
      <c r="F3">
        <v>2129.8999020000001</v>
      </c>
      <c r="G3" s="2">
        <v>1.2800000000000001E-2</v>
      </c>
      <c r="H3" s="1">
        <v>42558</v>
      </c>
      <c r="I3" s="13">
        <f>C3-E3</f>
        <v>1.3639561483614187E-2</v>
      </c>
      <c r="J3" s="13">
        <f>G3-E3</f>
        <v>1.259E-2</v>
      </c>
      <c r="K3" s="13">
        <f>$C$129+$C$130*J3</f>
        <v>1.1551546294973342E-2</v>
      </c>
    </row>
    <row r="4" spans="1:11" x14ac:dyDescent="0.3">
      <c r="A4" s="1">
        <v>42565</v>
      </c>
      <c r="B4">
        <v>146.427582</v>
      </c>
      <c r="C4" s="4">
        <f t="shared" ref="C4:C67" si="1">(B4-B3)/B3</f>
        <v>3.4442619400601865E-2</v>
      </c>
      <c r="D4">
        <v>0.29799999999999999</v>
      </c>
      <c r="E4" s="5">
        <f t="shared" si="0"/>
        <v>2.2923076923076922E-4</v>
      </c>
      <c r="F4">
        <v>2161.73999</v>
      </c>
      <c r="G4" s="2">
        <v>1.49E-2</v>
      </c>
      <c r="H4" s="1">
        <v>42565</v>
      </c>
      <c r="I4" s="13">
        <f t="shared" ref="I4:I67" si="2">C4-E4</f>
        <v>3.4213388631371099E-2</v>
      </c>
      <c r="J4" s="13">
        <f t="shared" ref="J4:J67" si="3">G4-E4</f>
        <v>1.467076923076923E-2</v>
      </c>
      <c r="K4" s="13">
        <f t="shared" ref="K4:K67" si="4">$C$129+$C$130*J4</f>
        <v>1.388325004725555E-2</v>
      </c>
    </row>
    <row r="5" spans="1:11" x14ac:dyDescent="0.3">
      <c r="A5" s="1">
        <v>42572</v>
      </c>
      <c r="B5">
        <v>148.52623</v>
      </c>
      <c r="C5" s="4">
        <f t="shared" si="1"/>
        <v>1.4332327088485263E-2</v>
      </c>
      <c r="D5">
        <v>0.30299999999999999</v>
      </c>
      <c r="E5" s="5">
        <f t="shared" si="0"/>
        <v>2.3307692307692309E-4</v>
      </c>
      <c r="F5">
        <v>2175.030029</v>
      </c>
      <c r="G5" s="2">
        <v>6.1000000000000004E-3</v>
      </c>
      <c r="H5" s="1">
        <v>42572</v>
      </c>
      <c r="I5" s="13">
        <f t="shared" si="2"/>
        <v>1.409925016540834E-2</v>
      </c>
      <c r="J5" s="13">
        <f t="shared" si="3"/>
        <v>5.8669230769230769E-3</v>
      </c>
      <c r="K5" s="13">
        <f t="shared" si="4"/>
        <v>4.0176864816844279E-3</v>
      </c>
    </row>
    <row r="6" spans="1:11" x14ac:dyDescent="0.3">
      <c r="A6" s="1">
        <v>42579</v>
      </c>
      <c r="B6">
        <v>147.19738799999999</v>
      </c>
      <c r="C6" s="4">
        <f t="shared" si="1"/>
        <v>-8.9468506673872263E-3</v>
      </c>
      <c r="D6">
        <v>0.24</v>
      </c>
      <c r="E6" s="5">
        <f t="shared" si="0"/>
        <v>1.8461538461538461E-4</v>
      </c>
      <c r="F6">
        <v>2173.6000979999999</v>
      </c>
      <c r="G6" s="2">
        <v>-6.9999999999999999E-4</v>
      </c>
      <c r="H6" s="1">
        <v>42579</v>
      </c>
      <c r="I6" s="13">
        <f t="shared" si="2"/>
        <v>-9.1314660520026101E-3</v>
      </c>
      <c r="J6" s="13">
        <f t="shared" si="3"/>
        <v>-8.8461538461538463E-4</v>
      </c>
      <c r="K6" s="13">
        <f t="shared" si="4"/>
        <v>-3.5480672461458687E-3</v>
      </c>
    </row>
    <row r="7" spans="1:11" x14ac:dyDescent="0.3">
      <c r="A7" s="1">
        <v>42586</v>
      </c>
      <c r="B7">
        <v>149.83670000000001</v>
      </c>
      <c r="C7" s="4">
        <f t="shared" si="1"/>
        <v>1.7930426863281151E-2</v>
      </c>
      <c r="D7">
        <v>0.25</v>
      </c>
      <c r="E7" s="5">
        <f t="shared" si="0"/>
        <v>1.9230769230769231E-4</v>
      </c>
      <c r="F7">
        <v>2182.8701169999999</v>
      </c>
      <c r="G7" s="2">
        <v>4.3E-3</v>
      </c>
      <c r="H7" s="1">
        <v>42586</v>
      </c>
      <c r="I7" s="13">
        <f t="shared" si="2"/>
        <v>1.7738119170973458E-2</v>
      </c>
      <c r="J7" s="13">
        <f t="shared" si="3"/>
        <v>4.1076923076923079E-3</v>
      </c>
      <c r="K7" s="13">
        <f t="shared" si="4"/>
        <v>2.0462977639508191E-3</v>
      </c>
    </row>
    <row r="8" spans="1:11" x14ac:dyDescent="0.3">
      <c r="A8" s="1">
        <v>42593</v>
      </c>
      <c r="B8">
        <v>148.41622899999999</v>
      </c>
      <c r="C8" s="4">
        <f t="shared" si="1"/>
        <v>-9.4801273653251864E-3</v>
      </c>
      <c r="D8">
        <v>0.26300000000000001</v>
      </c>
      <c r="E8" s="5">
        <f t="shared" si="0"/>
        <v>2.0230769230769231E-4</v>
      </c>
      <c r="F8">
        <v>2184.0500489999999</v>
      </c>
      <c r="G8" s="2">
        <v>5.0000000000000001E-4</v>
      </c>
      <c r="H8" s="1">
        <v>42593</v>
      </c>
      <c r="I8" s="13">
        <f t="shared" si="2"/>
        <v>-9.682435057632879E-3</v>
      </c>
      <c r="J8" s="13">
        <f t="shared" si="3"/>
        <v>2.9769230769230773E-4</v>
      </c>
      <c r="K8" s="13">
        <f t="shared" si="4"/>
        <v>-2.2231767961430017E-3</v>
      </c>
    </row>
    <row r="9" spans="1:11" x14ac:dyDescent="0.3">
      <c r="A9" s="1">
        <v>42600</v>
      </c>
      <c r="B9">
        <v>147.93255600000001</v>
      </c>
      <c r="C9" s="4">
        <f t="shared" si="1"/>
        <v>-3.2588956292642487E-3</v>
      </c>
      <c r="D9">
        <v>0.29299999999999998</v>
      </c>
      <c r="E9" s="5">
        <f t="shared" si="0"/>
        <v>2.2538461538461539E-4</v>
      </c>
      <c r="F9">
        <v>2183.8701169999999</v>
      </c>
      <c r="G9" s="2">
        <v>-1E-4</v>
      </c>
      <c r="H9" s="1">
        <v>42600</v>
      </c>
      <c r="I9" s="13">
        <f t="shared" si="2"/>
        <v>-3.4842802446488643E-3</v>
      </c>
      <c r="J9" s="13">
        <f t="shared" si="3"/>
        <v>-3.253846153846154E-4</v>
      </c>
      <c r="K9" s="13">
        <f t="shared" si="4"/>
        <v>-2.921394925292203E-3</v>
      </c>
    </row>
    <row r="10" spans="1:11" x14ac:dyDescent="0.3">
      <c r="A10" s="1">
        <v>42607</v>
      </c>
      <c r="B10">
        <v>146.34266700000001</v>
      </c>
      <c r="C10" s="4">
        <f t="shared" si="1"/>
        <v>-1.0747390858304371E-2</v>
      </c>
      <c r="D10">
        <v>0.30499999999999999</v>
      </c>
      <c r="E10" s="5">
        <f t="shared" si="0"/>
        <v>2.3461538461538463E-4</v>
      </c>
      <c r="F10">
        <v>2169.040039</v>
      </c>
      <c r="G10" s="2">
        <v>-6.7999999999999996E-3</v>
      </c>
      <c r="H10" s="1">
        <v>42607</v>
      </c>
      <c r="I10" s="13">
        <f t="shared" si="2"/>
        <v>-1.0982006242919756E-2</v>
      </c>
      <c r="J10" s="13">
        <f t="shared" si="3"/>
        <v>-7.034615384615384E-3</v>
      </c>
      <c r="K10" s="13">
        <f t="shared" si="4"/>
        <v>-1.0439738780155578E-2</v>
      </c>
    </row>
    <row r="11" spans="1:11" x14ac:dyDescent="0.3">
      <c r="A11" s="1">
        <v>42614</v>
      </c>
      <c r="B11">
        <v>147.47962999999999</v>
      </c>
      <c r="C11" s="4">
        <f t="shared" si="1"/>
        <v>7.7691832690187351E-3</v>
      </c>
      <c r="D11">
        <v>0.30299999999999999</v>
      </c>
      <c r="E11" s="5">
        <f t="shared" si="0"/>
        <v>2.3307692307692309E-4</v>
      </c>
      <c r="F11">
        <v>2179.9799800000001</v>
      </c>
      <c r="G11" s="2">
        <v>5.0000000000000001E-3</v>
      </c>
      <c r="H11" s="1">
        <v>42614</v>
      </c>
      <c r="I11" s="13">
        <f t="shared" si="2"/>
        <v>7.5361063459418124E-3</v>
      </c>
      <c r="J11" s="13">
        <f t="shared" si="3"/>
        <v>4.7669230769230766E-3</v>
      </c>
      <c r="K11" s="13">
        <f t="shared" si="4"/>
        <v>2.7850297845444794E-3</v>
      </c>
    </row>
    <row r="12" spans="1:11" x14ac:dyDescent="0.3">
      <c r="A12" s="1">
        <v>42621</v>
      </c>
      <c r="B12">
        <v>143.911652</v>
      </c>
      <c r="C12" s="4">
        <f t="shared" si="1"/>
        <v>-2.4193022453338014E-2</v>
      </c>
      <c r="D12">
        <v>0.33300000000000002</v>
      </c>
      <c r="E12" s="5">
        <f t="shared" si="0"/>
        <v>2.5615384615384617E-4</v>
      </c>
      <c r="F12">
        <v>2127.8100589999999</v>
      </c>
      <c r="G12" s="2">
        <v>-2.3900000000000001E-2</v>
      </c>
      <c r="H12" s="1">
        <v>42621</v>
      </c>
      <c r="I12" s="13">
        <f t="shared" si="2"/>
        <v>-2.4449176299491861E-2</v>
      </c>
      <c r="J12" s="13">
        <f t="shared" si="3"/>
        <v>-2.4156153846153848E-2</v>
      </c>
      <c r="K12" s="13">
        <f t="shared" si="4"/>
        <v>-2.9626083371023387E-2</v>
      </c>
    </row>
    <row r="13" spans="1:11" x14ac:dyDescent="0.3">
      <c r="A13" s="1">
        <v>42628</v>
      </c>
      <c r="B13">
        <v>142.20161400000001</v>
      </c>
      <c r="C13" s="4">
        <f t="shared" si="1"/>
        <v>-1.1882554165940624E-2</v>
      </c>
      <c r="D13">
        <v>0.27300000000000002</v>
      </c>
      <c r="E13" s="5">
        <f t="shared" si="0"/>
        <v>2.1000000000000001E-4</v>
      </c>
      <c r="F13">
        <v>2139.1599120000001</v>
      </c>
      <c r="G13" s="2">
        <v>5.3E-3</v>
      </c>
      <c r="H13" s="1">
        <v>42628</v>
      </c>
      <c r="I13" s="13">
        <f t="shared" si="2"/>
        <v>-1.2092554165940624E-2</v>
      </c>
      <c r="J13" s="13">
        <f t="shared" si="3"/>
        <v>5.0899999999999999E-3</v>
      </c>
      <c r="K13" s="13">
        <f t="shared" si="4"/>
        <v>3.1470688144736953E-3</v>
      </c>
    </row>
    <row r="14" spans="1:11" x14ac:dyDescent="0.3">
      <c r="A14" s="1">
        <v>42635</v>
      </c>
      <c r="B14">
        <v>143.255325</v>
      </c>
      <c r="C14" s="4">
        <f t="shared" si="1"/>
        <v>7.4099791863121373E-3</v>
      </c>
      <c r="D14">
        <v>0.16500000000000001</v>
      </c>
      <c r="E14" s="5">
        <f t="shared" si="0"/>
        <v>1.2692307692307693E-4</v>
      </c>
      <c r="F14">
        <v>2164.6899410000001</v>
      </c>
      <c r="G14" s="2">
        <v>1.1900000000000001E-2</v>
      </c>
      <c r="H14" s="1">
        <v>42635</v>
      </c>
      <c r="I14" s="13">
        <f t="shared" si="2"/>
        <v>7.2830561093890607E-3</v>
      </c>
      <c r="J14" s="13">
        <f t="shared" si="3"/>
        <v>1.1773076923076924E-2</v>
      </c>
      <c r="K14" s="13">
        <f t="shared" si="4"/>
        <v>1.0636104747866611E-2</v>
      </c>
    </row>
    <row r="15" spans="1:11" x14ac:dyDescent="0.3">
      <c r="A15" s="1">
        <v>42642</v>
      </c>
      <c r="B15">
        <v>146.83256499999999</v>
      </c>
      <c r="C15" s="4">
        <f t="shared" si="1"/>
        <v>2.4971078736514603E-2</v>
      </c>
      <c r="D15">
        <v>0.26</v>
      </c>
      <c r="E15" s="5">
        <f t="shared" si="0"/>
        <v>2.0000000000000004E-4</v>
      </c>
      <c r="F15">
        <v>2168.2700199999999</v>
      </c>
      <c r="G15" s="2">
        <v>1.6999999999999999E-3</v>
      </c>
      <c r="H15" s="1">
        <v>42642</v>
      </c>
      <c r="I15" s="13">
        <f t="shared" si="2"/>
        <v>2.4771078736514605E-2</v>
      </c>
      <c r="J15" s="13">
        <f t="shared" si="3"/>
        <v>1.4999999999999998E-3</v>
      </c>
      <c r="K15" s="13">
        <f t="shared" si="4"/>
        <v>-8.7587440619213549E-4</v>
      </c>
    </row>
    <row r="16" spans="1:11" x14ac:dyDescent="0.3">
      <c r="A16" s="1">
        <v>42649</v>
      </c>
      <c r="B16">
        <v>143.893158</v>
      </c>
      <c r="C16" s="4">
        <f t="shared" si="1"/>
        <v>-2.0018767635095039E-2</v>
      </c>
      <c r="D16">
        <v>0.31</v>
      </c>
      <c r="E16" s="5">
        <f t="shared" si="0"/>
        <v>2.3846153846153847E-4</v>
      </c>
      <c r="F16">
        <v>2153.73999</v>
      </c>
      <c r="G16" s="2">
        <v>-6.7000000000000002E-3</v>
      </c>
      <c r="H16" s="1">
        <v>42649</v>
      </c>
      <c r="I16" s="13">
        <f t="shared" si="2"/>
        <v>-2.0257229173556577E-2</v>
      </c>
      <c r="J16" s="13">
        <f t="shared" si="3"/>
        <v>-6.9384615384615383E-3</v>
      </c>
      <c r="K16" s="13">
        <f t="shared" si="4"/>
        <v>-1.033198906886712E-2</v>
      </c>
    </row>
    <row r="17" spans="1:11" x14ac:dyDescent="0.3">
      <c r="A17" s="1">
        <v>42656</v>
      </c>
      <c r="B17">
        <v>142.76544200000001</v>
      </c>
      <c r="C17" s="4">
        <f t="shared" si="1"/>
        <v>-7.8371759691311556E-3</v>
      </c>
      <c r="D17">
        <v>0.28999999999999998</v>
      </c>
      <c r="E17" s="5">
        <f t="shared" si="0"/>
        <v>2.2307692307692306E-4</v>
      </c>
      <c r="F17">
        <v>2132.9799800000001</v>
      </c>
      <c r="G17" s="2">
        <v>-9.5999999999999992E-3</v>
      </c>
      <c r="H17" s="1">
        <v>42656</v>
      </c>
      <c r="I17" s="13">
        <f t="shared" si="2"/>
        <v>-8.0602528922080786E-3</v>
      </c>
      <c r="J17" s="13">
        <f t="shared" si="3"/>
        <v>-9.8230769230769222E-3</v>
      </c>
      <c r="K17" s="13">
        <f t="shared" si="4"/>
        <v>-1.356448040752083E-2</v>
      </c>
    </row>
    <row r="18" spans="1:11" x14ac:dyDescent="0.3">
      <c r="A18" s="1">
        <v>42663</v>
      </c>
      <c r="B18">
        <v>138.31007399999999</v>
      </c>
      <c r="C18" s="4">
        <f t="shared" si="1"/>
        <v>-3.1207608351046336E-2</v>
      </c>
      <c r="D18">
        <v>0.315</v>
      </c>
      <c r="E18" s="5">
        <f t="shared" si="0"/>
        <v>2.423076923076923E-4</v>
      </c>
      <c r="F18">
        <v>2141.1599120000001</v>
      </c>
      <c r="G18" s="2">
        <v>3.8E-3</v>
      </c>
      <c r="H18" s="1">
        <v>42663</v>
      </c>
      <c r="I18" s="13">
        <f t="shared" si="2"/>
        <v>-3.144991604335403E-2</v>
      </c>
      <c r="J18" s="13">
        <f t="shared" si="3"/>
        <v>3.5576923076923077E-3</v>
      </c>
      <c r="K18" s="13">
        <f t="shared" si="4"/>
        <v>1.4299694153808449E-3</v>
      </c>
    </row>
    <row r="19" spans="1:11" x14ac:dyDescent="0.3">
      <c r="A19" s="1">
        <v>42670</v>
      </c>
      <c r="B19">
        <v>141.06466699999999</v>
      </c>
      <c r="C19" s="4">
        <f t="shared" si="1"/>
        <v>1.9916069164998062E-2</v>
      </c>
      <c r="D19">
        <v>0.27300000000000002</v>
      </c>
      <c r="E19" s="5">
        <f t="shared" si="0"/>
        <v>2.1000000000000001E-4</v>
      </c>
      <c r="F19">
        <v>2126.4099120000001</v>
      </c>
      <c r="G19" s="2">
        <v>-6.8999999999999999E-3</v>
      </c>
      <c r="H19" s="1">
        <v>42670</v>
      </c>
      <c r="I19" s="13">
        <f t="shared" si="2"/>
        <v>1.9706069164998063E-2</v>
      </c>
      <c r="J19" s="13">
        <f t="shared" si="3"/>
        <v>-7.11E-3</v>
      </c>
      <c r="K19" s="13">
        <f t="shared" si="4"/>
        <v>-1.0524214553805729E-2</v>
      </c>
    </row>
    <row r="20" spans="1:11" x14ac:dyDescent="0.3">
      <c r="A20" s="1">
        <v>42677</v>
      </c>
      <c r="B20">
        <v>140.89823899999999</v>
      </c>
      <c r="C20" s="4">
        <f t="shared" si="1"/>
        <v>-1.1797993327414601E-3</v>
      </c>
      <c r="D20">
        <v>0.35799999999999998</v>
      </c>
      <c r="E20" s="5">
        <f t="shared" si="0"/>
        <v>2.7538461538461538E-4</v>
      </c>
      <c r="F20">
        <v>2085.179932</v>
      </c>
      <c r="G20" s="2">
        <v>-1.9400000000000001E-2</v>
      </c>
      <c r="H20" s="1">
        <v>42677</v>
      </c>
      <c r="I20" s="13">
        <f t="shared" si="2"/>
        <v>-1.4551839481260756E-3</v>
      </c>
      <c r="J20" s="13">
        <f t="shared" si="3"/>
        <v>-1.9675384615384615E-2</v>
      </c>
      <c r="K20" s="13">
        <f t="shared" si="4"/>
        <v>-2.4604946824981291E-2</v>
      </c>
    </row>
    <row r="21" spans="1:11" x14ac:dyDescent="0.3">
      <c r="A21" s="1">
        <v>42684</v>
      </c>
      <c r="B21">
        <v>149.06950399999999</v>
      </c>
      <c r="C21" s="4">
        <f t="shared" si="1"/>
        <v>5.7994088911217732E-2</v>
      </c>
      <c r="D21">
        <v>0.45800000000000002</v>
      </c>
      <c r="E21" s="5">
        <f t="shared" si="0"/>
        <v>3.5230769230769229E-4</v>
      </c>
      <c r="F21">
        <v>2164.4499510000001</v>
      </c>
      <c r="G21" s="2">
        <v>3.7999999999999999E-2</v>
      </c>
      <c r="H21" s="1">
        <v>42684</v>
      </c>
      <c r="I21" s="13">
        <f t="shared" si="2"/>
        <v>5.7641781218910039E-2</v>
      </c>
      <c r="J21" s="13">
        <f t="shared" si="3"/>
        <v>3.7647692307692306E-2</v>
      </c>
      <c r="K21" s="13">
        <f t="shared" si="4"/>
        <v>3.9631121056745239E-2</v>
      </c>
    </row>
    <row r="22" spans="1:11" x14ac:dyDescent="0.3">
      <c r="A22" s="1">
        <v>42691</v>
      </c>
      <c r="B22">
        <v>149.601044</v>
      </c>
      <c r="C22" s="4">
        <f t="shared" si="1"/>
        <v>3.565719249995001E-3</v>
      </c>
      <c r="D22">
        <v>0.41799999999999998</v>
      </c>
      <c r="E22" s="5">
        <f t="shared" si="0"/>
        <v>3.2153846153846154E-4</v>
      </c>
      <c r="F22">
        <v>2181.8999020000001</v>
      </c>
      <c r="G22" s="2">
        <v>8.0999999999999996E-3</v>
      </c>
      <c r="H22" s="1">
        <v>42691</v>
      </c>
      <c r="I22" s="13">
        <f t="shared" si="2"/>
        <v>3.2441807884565394E-3</v>
      </c>
      <c r="J22" s="13">
        <f t="shared" si="3"/>
        <v>7.7784615384615379E-3</v>
      </c>
      <c r="K22" s="13">
        <f t="shared" si="4"/>
        <v>6.159750742098952E-3</v>
      </c>
    </row>
    <row r="23" spans="1:11" x14ac:dyDescent="0.3">
      <c r="A23" s="1">
        <v>42698</v>
      </c>
      <c r="B23">
        <v>152.166077</v>
      </c>
      <c r="C23" s="4">
        <f t="shared" si="1"/>
        <v>1.7145822859364536E-2</v>
      </c>
      <c r="D23">
        <v>0.48</v>
      </c>
      <c r="E23" s="5">
        <f t="shared" si="0"/>
        <v>3.6923076923076921E-4</v>
      </c>
      <c r="F23">
        <v>2213.3500979999999</v>
      </c>
      <c r="G23" s="2">
        <v>1.44E-2</v>
      </c>
      <c r="H23" s="1">
        <v>42698</v>
      </c>
      <c r="I23" s="13">
        <f t="shared" si="2"/>
        <v>1.6776592090133768E-2</v>
      </c>
      <c r="J23" s="13">
        <f t="shared" si="3"/>
        <v>1.403076923076923E-2</v>
      </c>
      <c r="K23" s="13">
        <f t="shared" si="4"/>
        <v>1.316606796891958E-2</v>
      </c>
    </row>
    <row r="24" spans="1:11" x14ac:dyDescent="0.3">
      <c r="A24" s="1">
        <v>42705</v>
      </c>
      <c r="B24">
        <v>149.25593599999999</v>
      </c>
      <c r="C24" s="4">
        <f t="shared" si="1"/>
        <v>-1.9124768525116211E-2</v>
      </c>
      <c r="D24">
        <v>0.45500000000000002</v>
      </c>
      <c r="E24" s="5">
        <f t="shared" si="0"/>
        <v>3.5E-4</v>
      </c>
      <c r="F24">
        <v>2191.9499510000001</v>
      </c>
      <c r="G24" s="2">
        <v>-9.7000000000000003E-3</v>
      </c>
      <c r="H24" s="1">
        <v>42705</v>
      </c>
      <c r="I24" s="13">
        <f t="shared" si="2"/>
        <v>-1.9474768525116211E-2</v>
      </c>
      <c r="J24" s="13">
        <f t="shared" si="3"/>
        <v>-1.005E-2</v>
      </c>
      <c r="K24" s="13">
        <f t="shared" si="4"/>
        <v>-1.3818769726161589E-2</v>
      </c>
    </row>
    <row r="25" spans="1:11" x14ac:dyDescent="0.3">
      <c r="A25" s="1">
        <v>42712</v>
      </c>
      <c r="B25">
        <v>155.31869499999999</v>
      </c>
      <c r="C25" s="4">
        <f t="shared" si="1"/>
        <v>4.0619885295550322E-2</v>
      </c>
      <c r="D25">
        <v>0.52</v>
      </c>
      <c r="E25" s="5">
        <f t="shared" si="0"/>
        <v>4.0000000000000007E-4</v>
      </c>
      <c r="F25">
        <v>2259.530029</v>
      </c>
      <c r="G25" s="2">
        <v>3.0800000000000001E-2</v>
      </c>
      <c r="H25" s="1">
        <v>42712</v>
      </c>
      <c r="I25" s="13">
        <f t="shared" si="2"/>
        <v>4.0219885295550324E-2</v>
      </c>
      <c r="J25" s="13">
        <f t="shared" si="3"/>
        <v>3.04E-2</v>
      </c>
      <c r="K25" s="13">
        <f t="shared" si="4"/>
        <v>3.15093788186665E-2</v>
      </c>
    </row>
    <row r="26" spans="1:11" x14ac:dyDescent="0.3">
      <c r="A26" s="1">
        <v>42719</v>
      </c>
      <c r="B26">
        <v>155.51458700000001</v>
      </c>
      <c r="C26" s="4">
        <f t="shared" si="1"/>
        <v>1.2612261518165269E-3</v>
      </c>
      <c r="D26">
        <v>0.48499999999999999</v>
      </c>
      <c r="E26" s="5">
        <f t="shared" si="0"/>
        <v>3.7307692307692308E-4</v>
      </c>
      <c r="F26">
        <v>2258.070068</v>
      </c>
      <c r="G26" s="2">
        <v>-5.9999999999999995E-4</v>
      </c>
      <c r="H26" s="1">
        <v>42719</v>
      </c>
      <c r="I26" s="13">
        <f t="shared" si="2"/>
        <v>8.8814922873960383E-4</v>
      </c>
      <c r="J26" s="13">
        <f t="shared" si="3"/>
        <v>-9.7307692307692308E-4</v>
      </c>
      <c r="K26" s="13">
        <f t="shared" si="4"/>
        <v>-3.6471969805312492E-3</v>
      </c>
    </row>
    <row r="27" spans="1:11" x14ac:dyDescent="0.3">
      <c r="A27" s="1">
        <v>42726</v>
      </c>
      <c r="B27">
        <v>155.49594099999999</v>
      </c>
      <c r="C27" s="4">
        <f t="shared" si="1"/>
        <v>-1.1989872049763503E-4</v>
      </c>
      <c r="D27">
        <v>0.5</v>
      </c>
      <c r="E27" s="5">
        <f t="shared" si="0"/>
        <v>3.8461538461538462E-4</v>
      </c>
      <c r="F27">
        <v>2263.790039</v>
      </c>
      <c r="G27" s="2">
        <v>2.5000000000000001E-3</v>
      </c>
      <c r="H27" s="1">
        <v>42726</v>
      </c>
      <c r="I27" s="13">
        <f t="shared" si="2"/>
        <v>-5.0451410511301959E-4</v>
      </c>
      <c r="J27" s="13">
        <f t="shared" si="3"/>
        <v>2.1153846153846153E-3</v>
      </c>
      <c r="K27" s="13">
        <f t="shared" si="4"/>
        <v>-1.8627625394601046E-4</v>
      </c>
    </row>
    <row r="28" spans="1:11" x14ac:dyDescent="0.3">
      <c r="A28" s="1">
        <v>42733</v>
      </c>
      <c r="B28">
        <v>154.82435599999999</v>
      </c>
      <c r="C28" s="4">
        <f t="shared" si="1"/>
        <v>-4.3189873361388466E-3</v>
      </c>
      <c r="D28">
        <v>0.48</v>
      </c>
      <c r="E28" s="5">
        <f t="shared" si="0"/>
        <v>3.6923076923076921E-4</v>
      </c>
      <c r="F28">
        <v>2238.830078</v>
      </c>
      <c r="G28" s="2">
        <v>-1.0999999999999999E-2</v>
      </c>
      <c r="H28" s="1">
        <v>42733</v>
      </c>
      <c r="I28" s="13">
        <f t="shared" si="2"/>
        <v>-4.6882181053696159E-3</v>
      </c>
      <c r="J28" s="13">
        <f t="shared" si="3"/>
        <v>-1.1369230769230769E-2</v>
      </c>
      <c r="K28" s="13">
        <f t="shared" si="4"/>
        <v>-1.529709576503922E-2</v>
      </c>
    </row>
    <row r="29" spans="1:11" x14ac:dyDescent="0.3">
      <c r="A29" s="1">
        <v>42740</v>
      </c>
      <c r="B29">
        <v>158.12623600000001</v>
      </c>
      <c r="C29" s="4">
        <f t="shared" si="1"/>
        <v>2.1326618661988889E-2</v>
      </c>
      <c r="D29">
        <v>0.503</v>
      </c>
      <c r="E29" s="5">
        <f t="shared" si="0"/>
        <v>3.8692307692307691E-4</v>
      </c>
      <c r="F29">
        <v>2276.9799800000001</v>
      </c>
      <c r="G29" s="2">
        <v>1.7000000000000001E-2</v>
      </c>
      <c r="H29" s="1">
        <v>42740</v>
      </c>
      <c r="I29" s="13">
        <f t="shared" si="2"/>
        <v>2.0939695585065813E-2</v>
      </c>
      <c r="J29" s="13">
        <f t="shared" si="3"/>
        <v>1.6613076923076925E-2</v>
      </c>
      <c r="K29" s="13">
        <f t="shared" si="4"/>
        <v>1.6059794215282384E-2</v>
      </c>
    </row>
    <row r="30" spans="1:11" x14ac:dyDescent="0.3">
      <c r="A30" s="1">
        <v>42747</v>
      </c>
      <c r="B30">
        <v>156.08355700000001</v>
      </c>
      <c r="C30" s="4">
        <f t="shared" si="1"/>
        <v>-1.2918027088180311E-2</v>
      </c>
      <c r="D30">
        <v>0.51300000000000001</v>
      </c>
      <c r="E30" s="5">
        <f t="shared" si="0"/>
        <v>3.9461538461538464E-4</v>
      </c>
      <c r="F30">
        <v>2274.639893</v>
      </c>
      <c r="G30" s="2">
        <v>-1E-3</v>
      </c>
      <c r="H30" s="1">
        <v>42747</v>
      </c>
      <c r="I30" s="13">
        <f t="shared" si="2"/>
        <v>-1.3312642472795694E-2</v>
      </c>
      <c r="J30" s="13">
        <f t="shared" si="3"/>
        <v>-1.3946153846153848E-3</v>
      </c>
      <c r="K30" s="13">
        <f t="shared" si="4"/>
        <v>-4.1195717148198446E-3</v>
      </c>
    </row>
    <row r="31" spans="1:11" x14ac:dyDescent="0.3">
      <c r="A31" s="1">
        <v>42754</v>
      </c>
      <c r="B31">
        <v>159.07762099999999</v>
      </c>
      <c r="C31" s="4">
        <f t="shared" si="1"/>
        <v>1.9182443413946416E-2</v>
      </c>
      <c r="D31">
        <v>0.48</v>
      </c>
      <c r="E31" s="5">
        <f t="shared" si="0"/>
        <v>3.6923076923076921E-4</v>
      </c>
      <c r="F31">
        <v>2271.3100589999999</v>
      </c>
      <c r="G31" s="2">
        <v>-1.5E-3</v>
      </c>
      <c r="H31" s="1">
        <v>42754</v>
      </c>
      <c r="I31" s="13">
        <f t="shared" si="2"/>
        <v>1.8813212644715648E-2</v>
      </c>
      <c r="J31" s="13">
        <f t="shared" si="3"/>
        <v>-1.8692307692307693E-3</v>
      </c>
      <c r="K31" s="13">
        <f t="shared" si="4"/>
        <v>-4.6514242897396684E-3</v>
      </c>
    </row>
    <row r="32" spans="1:11" x14ac:dyDescent="0.3">
      <c r="A32" s="1">
        <v>42761</v>
      </c>
      <c r="B32">
        <v>165.37356600000001</v>
      </c>
      <c r="C32" s="4">
        <f t="shared" si="1"/>
        <v>3.9577817171404753E-2</v>
      </c>
      <c r="D32">
        <v>0.498</v>
      </c>
      <c r="E32" s="5">
        <f t="shared" si="0"/>
        <v>3.830769230769231E-4</v>
      </c>
      <c r="F32">
        <v>2294.6899410000001</v>
      </c>
      <c r="G32" s="2">
        <v>1.03E-2</v>
      </c>
      <c r="H32" s="1">
        <v>42761</v>
      </c>
      <c r="I32" s="13">
        <f t="shared" si="2"/>
        <v>3.9194740248327829E-2</v>
      </c>
      <c r="J32" s="13">
        <f t="shared" si="3"/>
        <v>9.9169230769230766E-3</v>
      </c>
      <c r="K32" s="13">
        <f t="shared" si="4"/>
        <v>8.556104321154237E-3</v>
      </c>
    </row>
    <row r="33" spans="1:11" x14ac:dyDescent="0.3">
      <c r="A33" s="1">
        <v>42768</v>
      </c>
      <c r="B33">
        <v>163.993134</v>
      </c>
      <c r="C33" s="4">
        <f t="shared" si="1"/>
        <v>-8.3473558283190981E-3</v>
      </c>
      <c r="D33">
        <v>0.48799999999999999</v>
      </c>
      <c r="E33" s="5">
        <f t="shared" si="0"/>
        <v>3.7538461538461537E-4</v>
      </c>
      <c r="F33">
        <v>2297.419922</v>
      </c>
      <c r="G33" s="2">
        <v>1.1999999999999999E-3</v>
      </c>
      <c r="H33" s="1">
        <v>42768</v>
      </c>
      <c r="I33" s="13">
        <f t="shared" si="2"/>
        <v>-8.7227404437037141E-3</v>
      </c>
      <c r="J33" s="13">
        <f t="shared" si="3"/>
        <v>8.2461538461538458E-4</v>
      </c>
      <c r="K33" s="13">
        <f t="shared" si="4"/>
        <v>-1.6327083782822572E-3</v>
      </c>
    </row>
    <row r="34" spans="1:11" x14ac:dyDescent="0.3">
      <c r="A34" s="1">
        <v>42775</v>
      </c>
      <c r="B34">
        <v>166.66073600000001</v>
      </c>
      <c r="C34" s="4">
        <f t="shared" si="1"/>
        <v>1.6266546866529282E-2</v>
      </c>
      <c r="D34">
        <v>0.52300000000000002</v>
      </c>
      <c r="E34" s="5">
        <f t="shared" si="0"/>
        <v>4.0230769230769232E-4</v>
      </c>
      <c r="F34">
        <v>2316.1000979999999</v>
      </c>
      <c r="G34" s="2">
        <v>8.0999999999999996E-3</v>
      </c>
      <c r="H34" s="1">
        <v>42775</v>
      </c>
      <c r="I34" s="13">
        <f t="shared" si="2"/>
        <v>1.5864239174221591E-2</v>
      </c>
      <c r="J34" s="13">
        <f t="shared" si="3"/>
        <v>7.6976923076923073E-3</v>
      </c>
      <c r="K34" s="13">
        <f t="shared" si="4"/>
        <v>6.0692409846166487E-3</v>
      </c>
    </row>
    <row r="35" spans="1:11" x14ac:dyDescent="0.3">
      <c r="A35" s="1">
        <v>42782</v>
      </c>
      <c r="B35">
        <v>169.849335</v>
      </c>
      <c r="C35" s="4">
        <f t="shared" si="1"/>
        <v>1.9132274802866476E-2</v>
      </c>
      <c r="D35">
        <v>0.50800000000000001</v>
      </c>
      <c r="E35" s="5">
        <f t="shared" si="0"/>
        <v>3.9076923076923078E-4</v>
      </c>
      <c r="F35">
        <v>2351.1599120000001</v>
      </c>
      <c r="G35" s="2">
        <v>1.5100000000000001E-2</v>
      </c>
      <c r="H35" s="1">
        <v>42782</v>
      </c>
      <c r="I35" s="13">
        <f t="shared" si="2"/>
        <v>1.8741505572097247E-2</v>
      </c>
      <c r="J35" s="13">
        <f t="shared" si="3"/>
        <v>1.470923076923077E-2</v>
      </c>
      <c r="K35" s="13">
        <f t="shared" si="4"/>
        <v>1.3926349931770932E-2</v>
      </c>
    </row>
    <row r="36" spans="1:11" x14ac:dyDescent="0.3">
      <c r="A36" s="1">
        <v>42789</v>
      </c>
      <c r="B36">
        <v>170.488617</v>
      </c>
      <c r="C36" s="4">
        <f t="shared" si="1"/>
        <v>3.7638180920755949E-3</v>
      </c>
      <c r="D36">
        <v>0.498</v>
      </c>
      <c r="E36" s="5">
        <f t="shared" si="0"/>
        <v>3.830769230769231E-4</v>
      </c>
      <c r="F36">
        <v>2367.3400879999999</v>
      </c>
      <c r="G36" s="2">
        <v>6.8999999999999999E-3</v>
      </c>
      <c r="H36" s="1">
        <v>42789</v>
      </c>
      <c r="I36" s="13">
        <f t="shared" si="2"/>
        <v>3.3807411689986719E-3</v>
      </c>
      <c r="J36" s="13">
        <f t="shared" si="3"/>
        <v>6.5169230769230764E-3</v>
      </c>
      <c r="K36" s="13">
        <f t="shared" si="4"/>
        <v>4.7460745299943968E-3</v>
      </c>
    </row>
    <row r="37" spans="1:11" x14ac:dyDescent="0.3">
      <c r="A37" s="1">
        <v>42796</v>
      </c>
      <c r="B37">
        <v>169.26646400000001</v>
      </c>
      <c r="C37" s="4">
        <f t="shared" si="1"/>
        <v>-7.1685313747368341E-3</v>
      </c>
      <c r="D37">
        <v>0.68300000000000005</v>
      </c>
      <c r="E37" s="5">
        <f t="shared" si="0"/>
        <v>5.2538461538461549E-4</v>
      </c>
      <c r="F37">
        <v>2383.1201169999999</v>
      </c>
      <c r="G37" s="2">
        <v>6.7000000000000002E-3</v>
      </c>
      <c r="H37" s="1">
        <v>42796</v>
      </c>
      <c r="I37" s="13">
        <f t="shared" si="2"/>
        <v>-7.6939159901214492E-3</v>
      </c>
      <c r="J37" s="13">
        <f t="shared" si="3"/>
        <v>6.1746153846153843E-3</v>
      </c>
      <c r="K37" s="13">
        <f t="shared" si="4"/>
        <v>4.3624855578074896E-3</v>
      </c>
    </row>
    <row r="38" spans="1:11" x14ac:dyDescent="0.3">
      <c r="A38" s="1">
        <v>42803</v>
      </c>
      <c r="B38">
        <v>167.179428</v>
      </c>
      <c r="C38" s="4">
        <f t="shared" si="1"/>
        <v>-1.2329884790409586E-2</v>
      </c>
      <c r="D38">
        <v>0.72499999999999998</v>
      </c>
      <c r="E38" s="5">
        <f t="shared" si="0"/>
        <v>5.5769230769230765E-4</v>
      </c>
      <c r="F38">
        <v>2372.6000979999999</v>
      </c>
      <c r="G38" s="2">
        <v>-4.4000000000000003E-3</v>
      </c>
      <c r="H38" s="1">
        <v>42803</v>
      </c>
      <c r="I38" s="13">
        <f t="shared" si="2"/>
        <v>-1.2887577098101894E-2</v>
      </c>
      <c r="J38" s="13">
        <f t="shared" si="3"/>
        <v>-4.9576923076923079E-3</v>
      </c>
      <c r="K38" s="13">
        <f t="shared" si="4"/>
        <v>-8.1123450163249067E-3</v>
      </c>
    </row>
    <row r="39" spans="1:11" x14ac:dyDescent="0.3">
      <c r="A39" s="1">
        <v>42810</v>
      </c>
      <c r="B39">
        <v>165.12998999999999</v>
      </c>
      <c r="C39" s="4">
        <f t="shared" si="1"/>
        <v>-1.2258912621713296E-2</v>
      </c>
      <c r="D39">
        <v>0.70799999999999996</v>
      </c>
      <c r="E39" s="5">
        <f t="shared" si="0"/>
        <v>5.446153846153846E-4</v>
      </c>
      <c r="F39">
        <v>2378.25</v>
      </c>
      <c r="G39" s="2">
        <v>2.3999999999999998E-3</v>
      </c>
      <c r="H39" s="1">
        <v>42810</v>
      </c>
      <c r="I39" s="13">
        <f t="shared" si="2"/>
        <v>-1.280352800632868E-2</v>
      </c>
      <c r="J39" s="13">
        <f t="shared" si="3"/>
        <v>1.8553846153846151E-3</v>
      </c>
      <c r="K39" s="13">
        <f t="shared" si="4"/>
        <v>-4.7763147326999834E-4</v>
      </c>
    </row>
    <row r="40" spans="1:11" x14ac:dyDescent="0.3">
      <c r="A40" s="1">
        <v>42817</v>
      </c>
      <c r="B40">
        <v>163.419006</v>
      </c>
      <c r="C40" s="4">
        <f t="shared" si="1"/>
        <v>-1.0361437071485296E-2</v>
      </c>
      <c r="D40">
        <v>0.748</v>
      </c>
      <c r="E40" s="5">
        <f t="shared" si="0"/>
        <v>5.7538461538461541E-4</v>
      </c>
      <c r="F40">
        <v>2343.9799800000001</v>
      </c>
      <c r="G40" s="2">
        <v>-1.44E-2</v>
      </c>
      <c r="H40" s="1">
        <v>42817</v>
      </c>
      <c r="I40" s="13">
        <f t="shared" si="2"/>
        <v>-1.0936821686869911E-2</v>
      </c>
      <c r="J40" s="13">
        <f t="shared" si="3"/>
        <v>-1.4975384615384614E-2</v>
      </c>
      <c r="K40" s="13">
        <f t="shared" si="4"/>
        <v>-1.9338140937201511E-2</v>
      </c>
    </row>
    <row r="41" spans="1:11" x14ac:dyDescent="0.3">
      <c r="A41" s="1">
        <v>42824</v>
      </c>
      <c r="B41">
        <v>163.71043399999999</v>
      </c>
      <c r="C41" s="4">
        <f t="shared" si="1"/>
        <v>1.7833176637972958E-3</v>
      </c>
      <c r="D41">
        <v>0.73799999999999999</v>
      </c>
      <c r="E41" s="5">
        <f t="shared" si="0"/>
        <v>5.6769230769230768E-4</v>
      </c>
      <c r="F41">
        <v>2362.719971</v>
      </c>
      <c r="G41" s="2">
        <v>8.0000000000000002E-3</v>
      </c>
      <c r="H41" s="1">
        <v>42824</v>
      </c>
      <c r="I41" s="13">
        <f t="shared" si="2"/>
        <v>1.2156253561049881E-3</v>
      </c>
      <c r="J41" s="13">
        <f t="shared" si="3"/>
        <v>7.4323076923076929E-3</v>
      </c>
      <c r="K41" s="13">
        <f t="shared" si="4"/>
        <v>5.7718517814605089E-3</v>
      </c>
    </row>
    <row r="42" spans="1:11" x14ac:dyDescent="0.3">
      <c r="A42" s="1">
        <v>42831</v>
      </c>
      <c r="B42">
        <v>161.83021500000001</v>
      </c>
      <c r="C42" s="4">
        <f t="shared" si="1"/>
        <v>-1.1485028498549961E-2</v>
      </c>
      <c r="D42">
        <v>0.79800000000000004</v>
      </c>
      <c r="E42" s="5">
        <f t="shared" si="0"/>
        <v>6.1384615384615395E-4</v>
      </c>
      <c r="F42">
        <v>2355.540039</v>
      </c>
      <c r="G42" s="2">
        <v>-3.0000000000000001E-3</v>
      </c>
      <c r="H42" s="1">
        <v>42831</v>
      </c>
      <c r="I42" s="13">
        <f t="shared" si="2"/>
        <v>-1.2098874652396115E-2</v>
      </c>
      <c r="J42" s="13">
        <f t="shared" si="3"/>
        <v>-3.6138461538461541E-3</v>
      </c>
      <c r="K42" s="13">
        <f t="shared" si="4"/>
        <v>-6.6064350513574321E-3</v>
      </c>
    </row>
    <row r="43" spans="1:11" x14ac:dyDescent="0.3">
      <c r="A43" s="1">
        <v>42838</v>
      </c>
      <c r="B43">
        <v>159.37652600000001</v>
      </c>
      <c r="C43" s="4">
        <f t="shared" si="1"/>
        <v>-1.5162119138258557E-2</v>
      </c>
      <c r="D43">
        <v>0.79</v>
      </c>
      <c r="E43" s="5">
        <f t="shared" si="0"/>
        <v>6.0769230769230779E-4</v>
      </c>
      <c r="F43">
        <v>2328.9499510000001</v>
      </c>
      <c r="G43" s="2">
        <v>-1.1299999999999999E-2</v>
      </c>
      <c r="H43" s="1">
        <v>42838</v>
      </c>
      <c r="I43" s="13">
        <f t="shared" si="2"/>
        <v>-1.5769811445950865E-2</v>
      </c>
      <c r="J43" s="13">
        <f t="shared" si="3"/>
        <v>-1.1907692307692307E-2</v>
      </c>
      <c r="K43" s="13">
        <f t="shared" si="4"/>
        <v>-1.5900494148254576E-2</v>
      </c>
    </row>
    <row r="44" spans="1:11" x14ac:dyDescent="0.3">
      <c r="A44" s="1">
        <v>42845</v>
      </c>
      <c r="B44">
        <v>150.774551</v>
      </c>
      <c r="C44" s="4">
        <f t="shared" si="1"/>
        <v>-5.3972659687663224E-2</v>
      </c>
      <c r="D44">
        <v>0.76300000000000001</v>
      </c>
      <c r="E44" s="5">
        <f t="shared" si="0"/>
        <v>5.86923076923077E-4</v>
      </c>
      <c r="F44">
        <v>2348.6899410000001</v>
      </c>
      <c r="G44" s="2">
        <v>8.5000000000000006E-3</v>
      </c>
      <c r="H44" s="1">
        <v>42845</v>
      </c>
      <c r="I44" s="13">
        <f t="shared" si="2"/>
        <v>-5.4559582764586299E-2</v>
      </c>
      <c r="J44" s="13">
        <f t="shared" si="3"/>
        <v>7.9130769230769237E-3</v>
      </c>
      <c r="K44" s="13">
        <f t="shared" si="4"/>
        <v>6.3106003379027938E-3</v>
      </c>
    </row>
    <row r="45" spans="1:11" x14ac:dyDescent="0.3">
      <c r="A45" s="1">
        <v>42852</v>
      </c>
      <c r="B45">
        <v>150.689941</v>
      </c>
      <c r="C45" s="4">
        <f t="shared" si="1"/>
        <v>-5.6116897340319617E-4</v>
      </c>
      <c r="D45">
        <v>0.78</v>
      </c>
      <c r="E45" s="5">
        <f t="shared" si="0"/>
        <v>6.0000000000000006E-4</v>
      </c>
      <c r="F45">
        <v>2384.1999510000001</v>
      </c>
      <c r="G45" s="2">
        <v>1.5100000000000001E-2</v>
      </c>
      <c r="H45" s="1">
        <v>42852</v>
      </c>
      <c r="I45" s="13">
        <f t="shared" si="2"/>
        <v>-1.1611689734031963E-3</v>
      </c>
      <c r="J45" s="13">
        <f t="shared" si="3"/>
        <v>1.4500000000000001E-2</v>
      </c>
      <c r="K45" s="13">
        <f t="shared" si="4"/>
        <v>1.3691886560007253E-2</v>
      </c>
    </row>
    <row r="46" spans="1:11" x14ac:dyDescent="0.3">
      <c r="A46" s="1">
        <v>42859</v>
      </c>
      <c r="B46">
        <v>145.76376300000001</v>
      </c>
      <c r="C46" s="4">
        <f t="shared" si="1"/>
        <v>-3.2690821745029373E-2</v>
      </c>
      <c r="D46">
        <v>0.86799999999999999</v>
      </c>
      <c r="E46" s="5">
        <f t="shared" si="0"/>
        <v>6.6769230769230773E-4</v>
      </c>
      <c r="F46">
        <v>2399.290039</v>
      </c>
      <c r="G46" s="2">
        <v>6.3E-3</v>
      </c>
      <c r="H46" s="1">
        <v>42859</v>
      </c>
      <c r="I46" s="13">
        <f t="shared" si="2"/>
        <v>-3.335851405272168E-2</v>
      </c>
      <c r="J46" s="13">
        <f t="shared" si="3"/>
        <v>5.6323076923076925E-3</v>
      </c>
      <c r="K46" s="13">
        <f t="shared" si="4"/>
        <v>3.7547771861405933E-3</v>
      </c>
    </row>
    <row r="47" spans="1:11" x14ac:dyDescent="0.3">
      <c r="A47" s="1">
        <v>42866</v>
      </c>
      <c r="B47">
        <v>141.364059</v>
      </c>
      <c r="C47" s="4">
        <f t="shared" si="1"/>
        <v>-3.0183798150161735E-2</v>
      </c>
      <c r="D47">
        <v>0.85499999999999998</v>
      </c>
      <c r="E47" s="5">
        <f t="shared" si="0"/>
        <v>6.576923076923077E-4</v>
      </c>
      <c r="F47">
        <v>2390.8999020000001</v>
      </c>
      <c r="G47" s="2">
        <v>-3.5000000000000001E-3</v>
      </c>
      <c r="H47" s="1">
        <v>42866</v>
      </c>
      <c r="I47" s="13">
        <f t="shared" si="2"/>
        <v>-3.0841490457854042E-2</v>
      </c>
      <c r="J47" s="13">
        <f t="shared" si="3"/>
        <v>-4.1576923076923076E-3</v>
      </c>
      <c r="K47" s="13">
        <f t="shared" si="4"/>
        <v>-7.2158674184049452E-3</v>
      </c>
    </row>
    <row r="48" spans="1:11" x14ac:dyDescent="0.3">
      <c r="A48" s="1">
        <v>42873</v>
      </c>
      <c r="B48">
        <v>144.27336099999999</v>
      </c>
      <c r="C48" s="4">
        <f t="shared" si="1"/>
        <v>2.058020985376486E-2</v>
      </c>
      <c r="D48">
        <v>0.88800000000000001</v>
      </c>
      <c r="E48" s="5">
        <f t="shared" si="0"/>
        <v>6.8307692307692318E-4</v>
      </c>
      <c r="F48">
        <v>2381.7299800000001</v>
      </c>
      <c r="G48" s="2">
        <v>-3.8E-3</v>
      </c>
      <c r="H48" s="1">
        <v>42873</v>
      </c>
      <c r="I48" s="13">
        <f t="shared" si="2"/>
        <v>1.9897132930687938E-2</v>
      </c>
      <c r="J48" s="13">
        <f t="shared" si="3"/>
        <v>-4.483076923076923E-3</v>
      </c>
      <c r="K48" s="13">
        <f t="shared" si="4"/>
        <v>-7.5804924414050829E-3</v>
      </c>
    </row>
    <row r="49" spans="1:11" x14ac:dyDescent="0.3">
      <c r="A49" s="1">
        <v>42880</v>
      </c>
      <c r="B49">
        <v>144.75752299999999</v>
      </c>
      <c r="C49" s="4">
        <f t="shared" si="1"/>
        <v>3.3558655363965478E-3</v>
      </c>
      <c r="D49">
        <v>0.91</v>
      </c>
      <c r="E49" s="5">
        <f t="shared" si="0"/>
        <v>6.9999999999999999E-4</v>
      </c>
      <c r="F49">
        <v>2415.820068</v>
      </c>
      <c r="G49" s="2">
        <v>1.43E-2</v>
      </c>
      <c r="H49" s="1">
        <v>42880</v>
      </c>
      <c r="I49" s="13">
        <f t="shared" si="2"/>
        <v>2.6558655363965477E-3</v>
      </c>
      <c r="J49" s="13">
        <f t="shared" si="3"/>
        <v>1.3600000000000001E-2</v>
      </c>
      <c r="K49" s="13">
        <f t="shared" si="4"/>
        <v>1.2683349262347295E-2</v>
      </c>
    </row>
    <row r="50" spans="1:11" x14ac:dyDescent="0.3">
      <c r="A50" s="1">
        <v>42887</v>
      </c>
      <c r="B50">
        <v>144.339844</v>
      </c>
      <c r="C50" s="4">
        <f t="shared" si="1"/>
        <v>-2.8853699023296537E-3</v>
      </c>
      <c r="D50">
        <v>0.95299999999999996</v>
      </c>
      <c r="E50" s="5">
        <f t="shared" si="0"/>
        <v>7.330769230769231E-4</v>
      </c>
      <c r="F50">
        <v>2439.070068</v>
      </c>
      <c r="G50" s="2">
        <v>9.5999999999999992E-3</v>
      </c>
      <c r="H50" s="1">
        <v>42887</v>
      </c>
      <c r="I50" s="13">
        <f t="shared" si="2"/>
        <v>-3.6184468254065768E-3</v>
      </c>
      <c r="J50" s="13">
        <f t="shared" si="3"/>
        <v>8.8669230769230761E-3</v>
      </c>
      <c r="K50" s="13">
        <f t="shared" si="4"/>
        <v>7.3794774738842848E-3</v>
      </c>
    </row>
    <row r="51" spans="1:11" x14ac:dyDescent="0.3">
      <c r="A51" s="1">
        <v>42894</v>
      </c>
      <c r="B51">
        <v>146.285889</v>
      </c>
      <c r="C51" s="4">
        <f t="shared" si="1"/>
        <v>1.3482382591462396E-2</v>
      </c>
      <c r="D51">
        <v>0.98</v>
      </c>
      <c r="E51" s="5">
        <f t="shared" si="0"/>
        <v>7.5384615384615377E-4</v>
      </c>
      <c r="F51">
        <v>2431.7700199999999</v>
      </c>
      <c r="G51" s="2">
        <v>-3.0000000000000001E-3</v>
      </c>
      <c r="H51" s="1">
        <v>42894</v>
      </c>
      <c r="I51" s="13">
        <f t="shared" si="2"/>
        <v>1.2728536437616242E-2</v>
      </c>
      <c r="J51" s="13">
        <f t="shared" si="3"/>
        <v>-3.7538461538461536E-3</v>
      </c>
      <c r="K51" s="13">
        <f t="shared" si="4"/>
        <v>-6.763318630993425E-3</v>
      </c>
    </row>
    <row r="52" spans="1:11" x14ac:dyDescent="0.3">
      <c r="A52" s="1">
        <v>42901</v>
      </c>
      <c r="B52">
        <v>147.50096099999999</v>
      </c>
      <c r="C52" s="4">
        <f t="shared" si="1"/>
        <v>8.306146329670883E-3</v>
      </c>
      <c r="D52">
        <v>0.98499999999999999</v>
      </c>
      <c r="E52" s="5">
        <f t="shared" si="0"/>
        <v>7.5769230769230764E-4</v>
      </c>
      <c r="F52">
        <v>2433.1499020000001</v>
      </c>
      <c r="G52" s="2">
        <v>5.9999999999999995E-4</v>
      </c>
      <c r="H52" s="1">
        <v>42901</v>
      </c>
      <c r="I52" s="13">
        <f t="shared" si="2"/>
        <v>7.5484540219785757E-3</v>
      </c>
      <c r="J52" s="13">
        <f t="shared" si="3"/>
        <v>-1.5769230769230769E-4</v>
      </c>
      <c r="K52" s="13">
        <f t="shared" si="4"/>
        <v>-2.7334794288051338E-3</v>
      </c>
    </row>
    <row r="53" spans="1:11" x14ac:dyDescent="0.3">
      <c r="A53" s="1">
        <v>42908</v>
      </c>
      <c r="B53">
        <v>146.29537999999999</v>
      </c>
      <c r="C53" s="4">
        <f t="shared" si="1"/>
        <v>-8.173377256843738E-3</v>
      </c>
      <c r="D53">
        <v>0.93300000000000005</v>
      </c>
      <c r="E53" s="5">
        <f t="shared" si="0"/>
        <v>7.1769230769230786E-4</v>
      </c>
      <c r="F53">
        <v>2438.3000489999999</v>
      </c>
      <c r="G53" s="2">
        <v>2.0999999999999999E-3</v>
      </c>
      <c r="H53" s="1">
        <v>42908</v>
      </c>
      <c r="I53" s="13">
        <f t="shared" si="2"/>
        <v>-8.8910695645360461E-3</v>
      </c>
      <c r="J53" s="13">
        <f t="shared" si="3"/>
        <v>1.382307692307692E-3</v>
      </c>
      <c r="K53" s="13">
        <f t="shared" si="4"/>
        <v>-1.007760052809207E-3</v>
      </c>
    </row>
    <row r="54" spans="1:11" x14ac:dyDescent="0.3">
      <c r="A54" s="1">
        <v>42915</v>
      </c>
      <c r="B54">
        <v>146.029572</v>
      </c>
      <c r="C54" s="4">
        <f t="shared" si="1"/>
        <v>-1.8169268229795959E-3</v>
      </c>
      <c r="D54">
        <v>0.99299999999999999</v>
      </c>
      <c r="E54" s="5">
        <f t="shared" si="0"/>
        <v>7.638461538461538E-4</v>
      </c>
      <c r="F54">
        <v>2423.4099120000001</v>
      </c>
      <c r="G54" s="2">
        <v>-6.1000000000000004E-3</v>
      </c>
      <c r="H54" s="1">
        <v>42915</v>
      </c>
      <c r="I54" s="13">
        <f t="shared" si="2"/>
        <v>-2.5807729768257499E-3</v>
      </c>
      <c r="J54" s="13">
        <f t="shared" si="3"/>
        <v>-6.8638461538461544E-3</v>
      </c>
      <c r="K54" s="13">
        <f t="shared" si="4"/>
        <v>-1.0248375292907279E-2</v>
      </c>
    </row>
    <row r="55" spans="1:11" x14ac:dyDescent="0.3">
      <c r="A55" s="1">
        <v>42922</v>
      </c>
      <c r="B55">
        <v>145.184708</v>
      </c>
      <c r="C55" s="4">
        <f t="shared" si="1"/>
        <v>-5.7855678711432584E-3</v>
      </c>
      <c r="D55">
        <v>1.008</v>
      </c>
      <c r="E55" s="5">
        <f t="shared" si="0"/>
        <v>7.7538461538461539E-4</v>
      </c>
      <c r="F55">
        <v>2425.179932</v>
      </c>
      <c r="G55" s="2">
        <v>6.9999999999999999E-4</v>
      </c>
      <c r="H55" s="1">
        <v>42922</v>
      </c>
      <c r="I55" s="13">
        <f t="shared" si="2"/>
        <v>-6.5609524865278736E-3</v>
      </c>
      <c r="J55" s="13">
        <f t="shared" si="3"/>
        <v>-7.5384615384615399E-5</v>
      </c>
      <c r="K55" s="13">
        <f t="shared" si="4"/>
        <v>-2.6412456759422145E-3</v>
      </c>
    </row>
    <row r="56" spans="1:11" x14ac:dyDescent="0.3">
      <c r="A56" s="1">
        <v>42929</v>
      </c>
      <c r="B56">
        <v>146.41879299999999</v>
      </c>
      <c r="C56" s="4">
        <f t="shared" si="1"/>
        <v>8.5001031926860583E-3</v>
      </c>
      <c r="D56">
        <v>1.008</v>
      </c>
      <c r="E56" s="5">
        <f t="shared" si="0"/>
        <v>7.7538461538461539E-4</v>
      </c>
      <c r="F56">
        <v>2459.2700199999999</v>
      </c>
      <c r="G56" s="2">
        <v>1.41E-2</v>
      </c>
      <c r="H56" s="1">
        <v>42929</v>
      </c>
      <c r="I56" s="13">
        <f t="shared" si="2"/>
        <v>7.724718577301443E-3</v>
      </c>
      <c r="J56" s="13">
        <f t="shared" si="3"/>
        <v>1.3324615384615384E-2</v>
      </c>
      <c r="K56" s="13">
        <f t="shared" si="4"/>
        <v>1.2374754089217153E-2</v>
      </c>
    </row>
    <row r="57" spans="1:11" x14ac:dyDescent="0.3">
      <c r="A57" s="1">
        <v>42936</v>
      </c>
      <c r="B57">
        <v>139.62184099999999</v>
      </c>
      <c r="C57" s="4">
        <f t="shared" si="1"/>
        <v>-4.6421308772843145E-2</v>
      </c>
      <c r="D57">
        <v>1.1379999999999999</v>
      </c>
      <c r="E57" s="5">
        <f t="shared" si="0"/>
        <v>8.7538461538461533E-4</v>
      </c>
      <c r="F57">
        <v>2472.540039</v>
      </c>
      <c r="G57" s="2">
        <v>5.4000000000000003E-3</v>
      </c>
      <c r="H57" s="1">
        <v>42936</v>
      </c>
      <c r="I57" s="13">
        <f t="shared" si="2"/>
        <v>-4.7296693388227763E-2</v>
      </c>
      <c r="J57" s="13">
        <f t="shared" si="3"/>
        <v>4.5246153846153847E-3</v>
      </c>
      <c r="K57" s="13">
        <f t="shared" si="4"/>
        <v>2.5135005120975685E-3</v>
      </c>
    </row>
    <row r="58" spans="1:11" x14ac:dyDescent="0.3">
      <c r="A58" s="1">
        <v>42943</v>
      </c>
      <c r="B58">
        <v>136.97332800000001</v>
      </c>
      <c r="C58" s="4">
        <f t="shared" si="1"/>
        <v>-1.8969188352128807E-2</v>
      </c>
      <c r="D58">
        <v>1.0529999999999999</v>
      </c>
      <c r="E58" s="5">
        <f t="shared" si="0"/>
        <v>8.0999999999999996E-4</v>
      </c>
      <c r="F58">
        <v>2472.1000979999999</v>
      </c>
      <c r="G58" s="2">
        <v>-2.0000000000000001E-4</v>
      </c>
      <c r="H58" s="1">
        <v>42943</v>
      </c>
      <c r="I58" s="13">
        <f t="shared" si="2"/>
        <v>-1.9779188352128808E-2</v>
      </c>
      <c r="J58" s="13">
        <f t="shared" si="3"/>
        <v>-1.01E-3</v>
      </c>
      <c r="K58" s="13">
        <f t="shared" si="4"/>
        <v>-3.6885728696660165E-3</v>
      </c>
    </row>
    <row r="59" spans="1:11" x14ac:dyDescent="0.3">
      <c r="A59" s="1">
        <v>42950</v>
      </c>
      <c r="B59">
        <v>137.79922500000001</v>
      </c>
      <c r="C59" s="4">
        <f t="shared" si="1"/>
        <v>6.0296191386982846E-3</v>
      </c>
      <c r="D59">
        <v>1.0529999999999999</v>
      </c>
      <c r="E59" s="5">
        <f t="shared" si="0"/>
        <v>8.0999999999999996E-4</v>
      </c>
      <c r="F59">
        <v>2476.830078</v>
      </c>
      <c r="G59" s="2">
        <v>1.9E-3</v>
      </c>
      <c r="H59" s="1">
        <v>42950</v>
      </c>
      <c r="I59" s="13">
        <f t="shared" si="2"/>
        <v>5.2196191386982846E-3</v>
      </c>
      <c r="J59" s="13">
        <f t="shared" si="3"/>
        <v>1.09E-3</v>
      </c>
      <c r="K59" s="13">
        <f t="shared" si="4"/>
        <v>-1.3353191751261158E-3</v>
      </c>
    </row>
    <row r="60" spans="1:11" x14ac:dyDescent="0.3">
      <c r="A60" s="1">
        <v>42957</v>
      </c>
      <c r="B60">
        <v>134.64755199999999</v>
      </c>
      <c r="C60" s="4">
        <f t="shared" si="1"/>
        <v>-2.287148567054725E-2</v>
      </c>
      <c r="D60">
        <v>1.0129999999999999</v>
      </c>
      <c r="E60" s="5">
        <f t="shared" si="0"/>
        <v>7.7923076923076915E-4</v>
      </c>
      <c r="F60">
        <v>2441.320068</v>
      </c>
      <c r="G60" s="2">
        <v>-1.43E-2</v>
      </c>
      <c r="H60" s="1">
        <v>42957</v>
      </c>
      <c r="I60" s="13">
        <f t="shared" si="2"/>
        <v>-2.3650716439778018E-2</v>
      </c>
      <c r="J60" s="13">
        <f t="shared" si="3"/>
        <v>-1.507923076923077E-2</v>
      </c>
      <c r="K60" s="13">
        <f t="shared" si="4"/>
        <v>-1.9454510625393044E-2</v>
      </c>
    </row>
    <row r="61" spans="1:11" x14ac:dyDescent="0.3">
      <c r="A61" s="1">
        <v>42964</v>
      </c>
      <c r="B61">
        <v>134.01724200000001</v>
      </c>
      <c r="C61" s="4">
        <f t="shared" si="1"/>
        <v>-4.6811842520536892E-3</v>
      </c>
      <c r="D61">
        <v>0.98799999999999999</v>
      </c>
      <c r="E61" s="5">
        <f t="shared" si="0"/>
        <v>7.6000000000000004E-4</v>
      </c>
      <c r="F61">
        <v>2425.5500489999999</v>
      </c>
      <c r="G61" s="2">
        <v>-6.4999999999999997E-3</v>
      </c>
      <c r="H61" s="1">
        <v>42964</v>
      </c>
      <c r="I61" s="13">
        <f t="shared" si="2"/>
        <v>-5.4411842520536895E-3</v>
      </c>
      <c r="J61" s="13">
        <f t="shared" si="3"/>
        <v>-7.26E-3</v>
      </c>
      <c r="K61" s="13">
        <f t="shared" si="4"/>
        <v>-1.0692304103415722E-2</v>
      </c>
    </row>
    <row r="62" spans="1:11" x14ac:dyDescent="0.3">
      <c r="A62" s="1">
        <v>42971</v>
      </c>
      <c r="B62">
        <v>137.892899</v>
      </c>
      <c r="C62" s="4">
        <f t="shared" si="1"/>
        <v>2.8919092365741934E-2</v>
      </c>
      <c r="D62">
        <v>0.995</v>
      </c>
      <c r="E62" s="5">
        <f t="shared" si="0"/>
        <v>7.6538461538461547E-4</v>
      </c>
      <c r="F62">
        <v>2443.0500489999999</v>
      </c>
      <c r="G62" s="2">
        <v>7.1999999999999998E-3</v>
      </c>
      <c r="H62" s="1">
        <v>42971</v>
      </c>
      <c r="I62" s="13">
        <f t="shared" si="2"/>
        <v>2.8153707750357318E-2</v>
      </c>
      <c r="J62" s="13">
        <f t="shared" si="3"/>
        <v>6.4346153846153841E-3</v>
      </c>
      <c r="K62" s="13">
        <f t="shared" si="4"/>
        <v>4.6538407771314775E-3</v>
      </c>
    </row>
    <row r="63" spans="1:11" x14ac:dyDescent="0.3">
      <c r="A63" s="1">
        <v>42978</v>
      </c>
      <c r="B63">
        <v>138.21906999999999</v>
      </c>
      <c r="C63" s="4">
        <f t="shared" si="1"/>
        <v>2.3653937393831137E-3</v>
      </c>
      <c r="D63">
        <v>0.98499999999999999</v>
      </c>
      <c r="E63" s="5">
        <f t="shared" si="0"/>
        <v>7.5769230769230764E-4</v>
      </c>
      <c r="F63">
        <v>2476.5500489999999</v>
      </c>
      <c r="G63" s="2">
        <v>1.37E-2</v>
      </c>
      <c r="H63" s="1">
        <v>42978</v>
      </c>
      <c r="I63" s="13">
        <f t="shared" si="2"/>
        <v>1.6077014316908059E-3</v>
      </c>
      <c r="J63" s="13">
        <f t="shared" si="3"/>
        <v>1.2942307692307692E-2</v>
      </c>
      <c r="K63" s="13">
        <f t="shared" si="4"/>
        <v>1.1946341237134247E-2</v>
      </c>
    </row>
    <row r="64" spans="1:11" x14ac:dyDescent="0.3">
      <c r="A64" s="1">
        <v>42985</v>
      </c>
      <c r="B64">
        <v>136.65538000000001</v>
      </c>
      <c r="C64" s="4">
        <f t="shared" si="1"/>
        <v>-1.1313127776073012E-2</v>
      </c>
      <c r="D64">
        <v>1.02</v>
      </c>
      <c r="E64" s="5">
        <f t="shared" si="0"/>
        <v>7.8461538461538469E-4</v>
      </c>
      <c r="F64">
        <v>2461.429932</v>
      </c>
      <c r="G64" s="2">
        <v>-6.1000000000000004E-3</v>
      </c>
      <c r="H64" s="1">
        <v>42985</v>
      </c>
      <c r="I64" s="13">
        <f t="shared" si="2"/>
        <v>-1.2097743160688398E-2</v>
      </c>
      <c r="J64" s="13">
        <f t="shared" si="3"/>
        <v>-6.8846153846153849E-3</v>
      </c>
      <c r="K64" s="13">
        <f t="shared" si="4"/>
        <v>-1.0271649230545587E-2</v>
      </c>
    </row>
    <row r="65" spans="1:11" x14ac:dyDescent="0.3">
      <c r="A65" s="1">
        <v>42992</v>
      </c>
      <c r="B65">
        <v>138.92896999999999</v>
      </c>
      <c r="C65" s="4">
        <f t="shared" si="1"/>
        <v>1.6637398395877166E-2</v>
      </c>
      <c r="D65">
        <v>1.01</v>
      </c>
      <c r="E65" s="5">
        <f t="shared" si="0"/>
        <v>7.7692307692307685E-4</v>
      </c>
      <c r="F65">
        <v>2500.2299800000001</v>
      </c>
      <c r="G65" s="2">
        <v>1.5800000000000002E-2</v>
      </c>
      <c r="H65" s="1">
        <v>42992</v>
      </c>
      <c r="I65" s="13">
        <f t="shared" si="2"/>
        <v>1.5860475318954088E-2</v>
      </c>
      <c r="J65" s="13">
        <f t="shared" si="3"/>
        <v>1.5023076923076925E-2</v>
      </c>
      <c r="K65" s="13">
        <f t="shared" si="4"/>
        <v>1.4278044989416459E-2</v>
      </c>
    </row>
    <row r="66" spans="1:11" x14ac:dyDescent="0.3">
      <c r="A66" s="1">
        <v>42999</v>
      </c>
      <c r="B66">
        <v>139.22636399999999</v>
      </c>
      <c r="C66" s="4">
        <f t="shared" si="1"/>
        <v>2.1406190515915946E-3</v>
      </c>
      <c r="D66">
        <v>1.0029999999999999</v>
      </c>
      <c r="E66" s="5">
        <f t="shared" si="0"/>
        <v>7.7153846153846142E-4</v>
      </c>
      <c r="F66">
        <v>2502.219971</v>
      </c>
      <c r="G66" s="2">
        <v>8.0000000000000004E-4</v>
      </c>
      <c r="H66" s="1">
        <v>42999</v>
      </c>
      <c r="I66" s="13">
        <f t="shared" si="2"/>
        <v>1.369080590053133E-3</v>
      </c>
      <c r="J66" s="13">
        <f t="shared" si="3"/>
        <v>2.846153846153862E-5</v>
      </c>
      <c r="K66" s="13">
        <f t="shared" si="4"/>
        <v>-2.5248759877506809E-3</v>
      </c>
    </row>
    <row r="67" spans="1:11" x14ac:dyDescent="0.3">
      <c r="A67" s="1">
        <v>43006</v>
      </c>
      <c r="B67">
        <v>139.178391</v>
      </c>
      <c r="C67" s="4">
        <f t="shared" si="1"/>
        <v>-3.4456836063020887E-4</v>
      </c>
      <c r="D67">
        <v>1.028</v>
      </c>
      <c r="E67" s="5">
        <f t="shared" ref="E67:E106" si="5">D67*(0.01)/13</f>
        <v>7.9076923076923085E-4</v>
      </c>
      <c r="F67">
        <v>2519.360107</v>
      </c>
      <c r="G67" s="2">
        <v>6.7999999999999996E-3</v>
      </c>
      <c r="H67" s="1">
        <v>43006</v>
      </c>
      <c r="I67" s="13">
        <f t="shared" si="2"/>
        <v>-1.1353375913994398E-3</v>
      </c>
      <c r="J67" s="13">
        <f t="shared" si="3"/>
        <v>6.0092307692307684E-3</v>
      </c>
      <c r="K67" s="13">
        <f t="shared" si="4"/>
        <v>4.1771560543913434E-3</v>
      </c>
    </row>
    <row r="68" spans="1:11" x14ac:dyDescent="0.3">
      <c r="A68" s="1">
        <v>43013</v>
      </c>
      <c r="B68">
        <v>140.52143899999999</v>
      </c>
      <c r="C68" s="4">
        <f t="shared" ref="C68:C106" si="6">(B68-B67)/B67</f>
        <v>9.6498313448671914E-3</v>
      </c>
      <c r="D68">
        <v>1.0429999999999999</v>
      </c>
      <c r="E68" s="5">
        <f t="shared" si="5"/>
        <v>8.0230769230769234E-4</v>
      </c>
      <c r="F68">
        <v>2549.330078</v>
      </c>
      <c r="G68" s="2">
        <v>1.1900000000000001E-2</v>
      </c>
      <c r="H68" s="1">
        <v>43013</v>
      </c>
      <c r="I68" s="13">
        <f t="shared" ref="I68:I106" si="7">C68-E68</f>
        <v>8.847523652559499E-3</v>
      </c>
      <c r="J68" s="13">
        <f t="shared" ref="J68:J106" si="8">G68-E68</f>
        <v>1.1097692307692308E-2</v>
      </c>
      <c r="K68" s="13">
        <f t="shared" ref="K68:K106" si="9">$C$129+$C$130*J68</f>
        <v>9.8792707757764889E-3</v>
      </c>
    </row>
    <row r="69" spans="1:11" x14ac:dyDescent="0.3">
      <c r="A69" s="1">
        <v>43020</v>
      </c>
      <c r="B69">
        <v>141.11622600000001</v>
      </c>
      <c r="C69" s="4">
        <f t="shared" si="6"/>
        <v>4.2327135576801563E-3</v>
      </c>
      <c r="D69">
        <v>1.05</v>
      </c>
      <c r="E69" s="5">
        <f t="shared" si="5"/>
        <v>8.0769230769230777E-4</v>
      </c>
      <c r="F69">
        <v>2553.169922</v>
      </c>
      <c r="G69" s="2">
        <v>1.5E-3</v>
      </c>
      <c r="H69" s="1">
        <v>43020</v>
      </c>
      <c r="I69" s="13">
        <f t="shared" si="7"/>
        <v>3.4250212499878484E-3</v>
      </c>
      <c r="J69" s="13">
        <f t="shared" si="8"/>
        <v>6.9230769230769226E-4</v>
      </c>
      <c r="K69" s="13">
        <f t="shared" si="9"/>
        <v>-1.7809719810151742E-3</v>
      </c>
    </row>
    <row r="70" spans="1:11" x14ac:dyDescent="0.3">
      <c r="A70" s="1">
        <v>43027</v>
      </c>
      <c r="B70">
        <v>155.47728000000001</v>
      </c>
      <c r="C70" s="4">
        <f t="shared" si="6"/>
        <v>0.10176756002530846</v>
      </c>
      <c r="D70">
        <v>1.075</v>
      </c>
      <c r="E70" s="5">
        <f t="shared" si="5"/>
        <v>8.2692307692307687E-4</v>
      </c>
      <c r="F70">
        <v>2575.209961</v>
      </c>
      <c r="G70" s="2">
        <v>8.6E-3</v>
      </c>
      <c r="H70" s="1">
        <v>43027</v>
      </c>
      <c r="I70" s="13">
        <f t="shared" si="7"/>
        <v>0.10094063694838538</v>
      </c>
      <c r="J70" s="13">
        <f t="shared" si="8"/>
        <v>7.7730769230769233E-3</v>
      </c>
      <c r="K70" s="13">
        <f t="shared" si="9"/>
        <v>6.1537167582668001E-3</v>
      </c>
    </row>
    <row r="71" spans="1:11" x14ac:dyDescent="0.3">
      <c r="A71" s="1">
        <v>43034</v>
      </c>
      <c r="B71">
        <v>147.428574</v>
      </c>
      <c r="C71" s="4">
        <f t="shared" si="6"/>
        <v>-5.1767730950785927E-2</v>
      </c>
      <c r="D71">
        <v>1.073</v>
      </c>
      <c r="E71" s="5">
        <f t="shared" si="5"/>
        <v>8.2538461538461541E-4</v>
      </c>
      <c r="F71">
        <v>2581.070068</v>
      </c>
      <c r="G71" s="2">
        <v>2.3E-3</v>
      </c>
      <c r="H71" s="1">
        <v>43034</v>
      </c>
      <c r="I71" s="13">
        <f t="shared" si="7"/>
        <v>-5.2593115566170544E-2</v>
      </c>
      <c r="J71" s="13">
        <f t="shared" si="8"/>
        <v>1.4746153846153845E-3</v>
      </c>
      <c r="K71" s="13">
        <f t="shared" si="9"/>
        <v>-9.043203299722879E-4</v>
      </c>
    </row>
    <row r="72" spans="1:11" x14ac:dyDescent="0.3">
      <c r="A72" s="1">
        <v>43041</v>
      </c>
      <c r="B72">
        <v>145.41400100000001</v>
      </c>
      <c r="C72" s="4">
        <f t="shared" si="6"/>
        <v>-1.3664739102746693E-2</v>
      </c>
      <c r="D72">
        <v>1.1479999999999999</v>
      </c>
      <c r="E72" s="5">
        <f t="shared" si="5"/>
        <v>8.8307692307692295E-4</v>
      </c>
      <c r="F72">
        <v>2587.8400879999999</v>
      </c>
      <c r="G72" s="2">
        <v>2.5999999999999999E-3</v>
      </c>
      <c r="H72" s="1">
        <v>43041</v>
      </c>
      <c r="I72" s="13">
        <f t="shared" si="7"/>
        <v>-1.4547816025823616E-2</v>
      </c>
      <c r="J72" s="13">
        <f t="shared" si="8"/>
        <v>1.7169230769230768E-3</v>
      </c>
      <c r="K72" s="13">
        <f t="shared" si="9"/>
        <v>-6.3279105752537634E-4</v>
      </c>
    </row>
    <row r="73" spans="1:11" x14ac:dyDescent="0.3">
      <c r="A73" s="1">
        <v>43048</v>
      </c>
      <c r="B73">
        <v>143.09243799999999</v>
      </c>
      <c r="C73" s="4">
        <f t="shared" si="6"/>
        <v>-1.5965195813572489E-2</v>
      </c>
      <c r="D73">
        <v>1.2</v>
      </c>
      <c r="E73" s="5">
        <f t="shared" si="5"/>
        <v>9.2307692307692305E-4</v>
      </c>
      <c r="F73">
        <v>2582.3000489999999</v>
      </c>
      <c r="G73" s="2">
        <v>-2.0999999999999999E-3</v>
      </c>
      <c r="H73" s="1">
        <v>43048</v>
      </c>
      <c r="I73" s="13">
        <f t="shared" si="7"/>
        <v>-1.6888272736649411E-2</v>
      </c>
      <c r="J73" s="13">
        <f t="shared" si="8"/>
        <v>-3.023076923076923E-3</v>
      </c>
      <c r="K73" s="13">
        <f t="shared" si="9"/>
        <v>-5.9444208252011528E-3</v>
      </c>
    </row>
    <row r="74" spans="1:11" x14ac:dyDescent="0.3">
      <c r="A74" s="1">
        <v>43055</v>
      </c>
      <c r="B74">
        <v>144.338593</v>
      </c>
      <c r="C74" s="4">
        <f t="shared" si="6"/>
        <v>8.7087411285844182E-3</v>
      </c>
      <c r="D74">
        <v>1.24</v>
      </c>
      <c r="E74" s="5">
        <f t="shared" si="5"/>
        <v>9.5384615384615386E-4</v>
      </c>
      <c r="F74">
        <v>2578.8500979999999</v>
      </c>
      <c r="G74" s="2">
        <v>-1.2999999999999999E-3</v>
      </c>
      <c r="H74" s="1">
        <v>43055</v>
      </c>
      <c r="I74" s="13">
        <f t="shared" si="7"/>
        <v>7.7548949747382641E-3</v>
      </c>
      <c r="J74" s="13">
        <f t="shared" si="8"/>
        <v>-2.253846153846154E-3</v>
      </c>
      <c r="K74" s="13">
        <f t="shared" si="9"/>
        <v>-5.0824231348934965E-3</v>
      </c>
    </row>
    <row r="75" spans="1:11" x14ac:dyDescent="0.3">
      <c r="A75" s="1">
        <v>43062</v>
      </c>
      <c r="B75">
        <v>147.11935399999999</v>
      </c>
      <c r="C75" s="4">
        <f t="shared" si="6"/>
        <v>1.9265540436575988E-2</v>
      </c>
      <c r="D75">
        <v>1.24</v>
      </c>
      <c r="E75" s="5">
        <f t="shared" si="5"/>
        <v>9.5384615384615386E-4</v>
      </c>
      <c r="F75">
        <v>2602.419922</v>
      </c>
      <c r="G75" s="2">
        <v>9.1000000000000004E-3</v>
      </c>
      <c r="H75" s="1">
        <v>43062</v>
      </c>
      <c r="I75" s="13">
        <f t="shared" si="7"/>
        <v>1.8311694282729836E-2</v>
      </c>
      <c r="J75" s="13">
        <f t="shared" si="8"/>
        <v>8.1461538461538464E-3</v>
      </c>
      <c r="K75" s="13">
        <f t="shared" si="9"/>
        <v>6.5717856380660133E-3</v>
      </c>
    </row>
    <row r="76" spans="1:11" x14ac:dyDescent="0.3">
      <c r="A76" s="1">
        <v>43069</v>
      </c>
      <c r="B76">
        <v>149.948578</v>
      </c>
      <c r="C76" s="4">
        <f t="shared" si="6"/>
        <v>1.9230807661104948E-2</v>
      </c>
      <c r="D76">
        <v>1.2350000000000001</v>
      </c>
      <c r="E76" s="5">
        <f t="shared" si="5"/>
        <v>9.5000000000000011E-4</v>
      </c>
      <c r="F76">
        <v>2642.219971</v>
      </c>
      <c r="G76" s="2">
        <v>1.5299999999999999E-2</v>
      </c>
      <c r="H76" s="1">
        <v>43069</v>
      </c>
      <c r="I76" s="13">
        <f t="shared" si="7"/>
        <v>1.8280807661104948E-2</v>
      </c>
      <c r="J76" s="13">
        <f t="shared" si="8"/>
        <v>1.435E-2</v>
      </c>
      <c r="K76" s="13">
        <f t="shared" si="9"/>
        <v>1.3523797010397257E-2</v>
      </c>
    </row>
    <row r="77" spans="1:11" x14ac:dyDescent="0.3">
      <c r="A77" s="1">
        <v>43076</v>
      </c>
      <c r="B77">
        <v>149.99700899999999</v>
      </c>
      <c r="C77" s="4">
        <f t="shared" si="6"/>
        <v>3.2298405657433892E-4</v>
      </c>
      <c r="D77">
        <v>1.2529999999999999</v>
      </c>
      <c r="E77" s="5">
        <f t="shared" si="5"/>
        <v>9.6384615384615378E-4</v>
      </c>
      <c r="F77">
        <v>2651.5</v>
      </c>
      <c r="G77" s="2">
        <v>3.5000000000000001E-3</v>
      </c>
      <c r="H77" s="1">
        <v>43076</v>
      </c>
      <c r="I77" s="13">
        <f t="shared" si="7"/>
        <v>-6.4086209727181481E-4</v>
      </c>
      <c r="J77" s="13">
        <f t="shared" si="8"/>
        <v>2.5361538461538464E-3</v>
      </c>
      <c r="K77" s="13">
        <f t="shared" si="9"/>
        <v>2.8523648265227786E-4</v>
      </c>
    </row>
    <row r="78" spans="1:11" x14ac:dyDescent="0.3">
      <c r="A78" s="1">
        <v>43083</v>
      </c>
      <c r="B78">
        <v>147.758835</v>
      </c>
      <c r="C78" s="4">
        <f t="shared" si="6"/>
        <v>-1.4921457533863137E-2</v>
      </c>
      <c r="D78">
        <v>1.2849999999999999</v>
      </c>
      <c r="E78" s="5">
        <f t="shared" si="5"/>
        <v>9.8846153846153854E-4</v>
      </c>
      <c r="F78">
        <v>2675.8100589999999</v>
      </c>
      <c r="G78" s="2">
        <v>9.1999999999999998E-3</v>
      </c>
      <c r="H78" s="1">
        <v>43083</v>
      </c>
      <c r="I78" s="13">
        <f t="shared" si="7"/>
        <v>-1.5909919072324676E-2</v>
      </c>
      <c r="J78" s="13">
        <f t="shared" si="8"/>
        <v>8.2115384615384611E-3</v>
      </c>
      <c r="K78" s="13">
        <f t="shared" si="9"/>
        <v>6.6450554417421624E-3</v>
      </c>
    </row>
    <row r="79" spans="1:11" x14ac:dyDescent="0.3">
      <c r="A79" s="1">
        <v>43090</v>
      </c>
      <c r="B79">
        <v>147.758835</v>
      </c>
      <c r="C79" s="4">
        <f t="shared" si="6"/>
        <v>0</v>
      </c>
      <c r="D79">
        <v>1.298</v>
      </c>
      <c r="E79" s="5">
        <f t="shared" si="5"/>
        <v>9.9846153846153856E-4</v>
      </c>
      <c r="F79">
        <v>2683.3400879999999</v>
      </c>
      <c r="G79" s="2">
        <v>2.8E-3</v>
      </c>
      <c r="H79" s="1">
        <v>43090</v>
      </c>
      <c r="I79" s="13">
        <f t="shared" si="7"/>
        <v>-9.9846153846153856E-4</v>
      </c>
      <c r="J79" s="13">
        <f t="shared" si="8"/>
        <v>1.8015384615384614E-3</v>
      </c>
      <c r="K79" s="13">
        <f t="shared" si="9"/>
        <v>-5.3797131159153419E-4</v>
      </c>
    </row>
    <row r="80" spans="1:11" x14ac:dyDescent="0.3">
      <c r="A80" s="1">
        <v>43097</v>
      </c>
      <c r="B80">
        <v>148.650238</v>
      </c>
      <c r="C80" s="4">
        <f t="shared" si="6"/>
        <v>6.0328236886816062E-3</v>
      </c>
      <c r="D80">
        <v>1.355</v>
      </c>
      <c r="E80" s="5">
        <f t="shared" si="5"/>
        <v>1.0423076923076922E-3</v>
      </c>
      <c r="F80">
        <v>2673.610107</v>
      </c>
      <c r="G80" s="2">
        <v>-3.5999999999999999E-3</v>
      </c>
      <c r="H80" s="1">
        <v>43097</v>
      </c>
      <c r="I80" s="13">
        <f t="shared" si="7"/>
        <v>4.990515996373914E-3</v>
      </c>
      <c r="J80" s="13">
        <f t="shared" si="8"/>
        <v>-4.6423076923076921E-3</v>
      </c>
      <c r="K80" s="13">
        <f t="shared" si="9"/>
        <v>-7.7589259632987679E-3</v>
      </c>
    </row>
    <row r="81" spans="1:11" x14ac:dyDescent="0.3">
      <c r="A81" s="1">
        <v>43104</v>
      </c>
      <c r="B81">
        <v>157.43826300000001</v>
      </c>
      <c r="C81" s="4">
        <f t="shared" si="6"/>
        <v>5.9118808810787134E-2</v>
      </c>
      <c r="D81">
        <v>1.37</v>
      </c>
      <c r="E81" s="5">
        <f t="shared" si="5"/>
        <v>1.0538461538461539E-3</v>
      </c>
      <c r="F81">
        <v>2743.1499020000001</v>
      </c>
      <c r="G81" s="2">
        <v>2.5999999999999999E-2</v>
      </c>
      <c r="H81" s="1">
        <v>43104</v>
      </c>
      <c r="I81" s="13">
        <f t="shared" si="7"/>
        <v>5.8064962656940979E-2</v>
      </c>
      <c r="J81" s="13">
        <f t="shared" si="8"/>
        <v>2.4946153846153844E-2</v>
      </c>
      <c r="K81" s="13">
        <f t="shared" si="9"/>
        <v>2.5397815194385217E-2</v>
      </c>
    </row>
    <row r="82" spans="1:11" x14ac:dyDescent="0.3">
      <c r="A82" s="1">
        <v>43111</v>
      </c>
      <c r="B82">
        <v>158.06805399999999</v>
      </c>
      <c r="C82" s="4">
        <f t="shared" si="6"/>
        <v>4.0002410341632329E-3</v>
      </c>
      <c r="D82">
        <v>1.41</v>
      </c>
      <c r="E82" s="5">
        <f t="shared" si="5"/>
        <v>1.0846153846153846E-3</v>
      </c>
      <c r="F82">
        <v>2786.23999</v>
      </c>
      <c r="G82" s="2">
        <v>1.5699999999999999E-2</v>
      </c>
      <c r="H82" s="1">
        <v>43111</v>
      </c>
      <c r="I82" s="13">
        <f t="shared" si="7"/>
        <v>2.9156256495478485E-3</v>
      </c>
      <c r="J82" s="13">
        <f t="shared" si="8"/>
        <v>1.4615384615384613E-2</v>
      </c>
      <c r="K82" s="13">
        <f t="shared" si="9"/>
        <v>1.3821186213553396E-2</v>
      </c>
    </row>
    <row r="83" spans="1:11" x14ac:dyDescent="0.3">
      <c r="A83" s="1">
        <v>43118</v>
      </c>
      <c r="B83">
        <v>157.321991</v>
      </c>
      <c r="C83" s="4">
        <f t="shared" si="6"/>
        <v>-4.7198847655832623E-3</v>
      </c>
      <c r="D83">
        <v>1.403</v>
      </c>
      <c r="E83" s="5">
        <f t="shared" si="5"/>
        <v>1.0792307692307694E-3</v>
      </c>
      <c r="F83">
        <v>2810.3000489999999</v>
      </c>
      <c r="G83" s="2">
        <v>8.6E-3</v>
      </c>
      <c r="H83" s="1">
        <v>43118</v>
      </c>
      <c r="I83" s="13">
        <f t="shared" si="7"/>
        <v>-5.7991155348140321E-3</v>
      </c>
      <c r="J83" s="13">
        <f t="shared" si="8"/>
        <v>7.5207692307692302E-3</v>
      </c>
      <c r="K83" s="13">
        <f t="shared" si="9"/>
        <v>5.8709815158458876E-3</v>
      </c>
    </row>
    <row r="84" spans="1:11" x14ac:dyDescent="0.3">
      <c r="A84" s="1">
        <v>43125</v>
      </c>
      <c r="B84">
        <v>162.13746599999999</v>
      </c>
      <c r="C84" s="4">
        <f t="shared" si="6"/>
        <v>3.0609039266481137E-2</v>
      </c>
      <c r="D84">
        <v>1.3879999999999999</v>
      </c>
      <c r="E84" s="5">
        <f t="shared" si="5"/>
        <v>1.0676923076923077E-3</v>
      </c>
      <c r="F84">
        <v>2872.8701169999999</v>
      </c>
      <c r="G84" s="2">
        <v>2.23E-2</v>
      </c>
      <c r="H84" s="1">
        <v>43125</v>
      </c>
      <c r="I84" s="13">
        <f t="shared" si="7"/>
        <v>2.9541346958788829E-2</v>
      </c>
      <c r="J84" s="13">
        <f t="shared" si="8"/>
        <v>2.1232307692307693E-2</v>
      </c>
      <c r="K84" s="13">
        <f t="shared" si="9"/>
        <v>2.1236090345579856E-2</v>
      </c>
    </row>
    <row r="85" spans="1:11" x14ac:dyDescent="0.3">
      <c r="A85" s="1">
        <v>43132</v>
      </c>
      <c r="B85">
        <v>154.08583100000001</v>
      </c>
      <c r="C85" s="4">
        <f t="shared" si="6"/>
        <v>-4.9659311932258622E-2</v>
      </c>
      <c r="D85">
        <v>1.45</v>
      </c>
      <c r="E85" s="5">
        <f t="shared" si="5"/>
        <v>1.1153846153846153E-3</v>
      </c>
      <c r="F85">
        <v>2762.1298830000001</v>
      </c>
      <c r="G85" s="2">
        <v>-3.85E-2</v>
      </c>
      <c r="H85" s="1">
        <v>43132</v>
      </c>
      <c r="I85" s="13">
        <f t="shared" si="7"/>
        <v>-5.0774696547643237E-2</v>
      </c>
      <c r="J85" s="13">
        <f t="shared" si="8"/>
        <v>-3.9615384615384615E-2</v>
      </c>
      <c r="K85" s="13">
        <f t="shared" si="9"/>
        <v>-4.6949650953136343E-2</v>
      </c>
    </row>
    <row r="86" spans="1:11" x14ac:dyDescent="0.3">
      <c r="A86" s="1">
        <v>43139</v>
      </c>
      <c r="B86">
        <v>144.86180100000001</v>
      </c>
      <c r="C86" s="4">
        <f t="shared" si="6"/>
        <v>-5.9862934444634294E-2</v>
      </c>
      <c r="D86">
        <v>1.5249999999999999</v>
      </c>
      <c r="E86" s="5">
        <f t="shared" si="5"/>
        <v>1.173076923076923E-3</v>
      </c>
      <c r="F86">
        <v>2619.5500489999999</v>
      </c>
      <c r="G86" s="2">
        <v>-5.16E-2</v>
      </c>
      <c r="H86" s="1">
        <v>43139</v>
      </c>
      <c r="I86" s="13">
        <f t="shared" si="7"/>
        <v>-6.1036011367711217E-2</v>
      </c>
      <c r="J86" s="13">
        <f t="shared" si="8"/>
        <v>-5.2773076923076923E-2</v>
      </c>
      <c r="K86" s="13">
        <f t="shared" si="9"/>
        <v>-6.1694121445848807E-2</v>
      </c>
    </row>
    <row r="87" spans="1:11" x14ac:dyDescent="0.3">
      <c r="A87" s="1">
        <v>43146</v>
      </c>
      <c r="B87">
        <v>152.81431599999999</v>
      </c>
      <c r="C87" s="4">
        <f t="shared" si="6"/>
        <v>5.489725341741386E-2</v>
      </c>
      <c r="D87">
        <v>1.57</v>
      </c>
      <c r="E87" s="5">
        <f t="shared" si="5"/>
        <v>1.2076923076923078E-3</v>
      </c>
      <c r="F87">
        <v>2732.219971</v>
      </c>
      <c r="G87" s="2">
        <v>4.2999999999999997E-2</v>
      </c>
      <c r="H87" s="1">
        <v>43146</v>
      </c>
      <c r="I87" s="13">
        <f t="shared" si="7"/>
        <v>5.3689561109721555E-2</v>
      </c>
      <c r="J87" s="13">
        <f t="shared" si="8"/>
        <v>4.1792307692307691E-2</v>
      </c>
      <c r="K87" s="13">
        <f t="shared" si="9"/>
        <v>4.4275564612122884E-2</v>
      </c>
    </row>
    <row r="88" spans="1:11" x14ac:dyDescent="0.3">
      <c r="A88" s="1">
        <v>43153</v>
      </c>
      <c r="B88">
        <v>152.168564</v>
      </c>
      <c r="C88" s="4">
        <f t="shared" si="6"/>
        <v>-4.2257297411846381E-3</v>
      </c>
      <c r="D88">
        <v>1.605</v>
      </c>
      <c r="E88" s="5">
        <f t="shared" si="5"/>
        <v>1.2346153846153848E-3</v>
      </c>
      <c r="F88">
        <v>2747.3000489999999</v>
      </c>
      <c r="G88" s="2">
        <v>5.4999999999999997E-3</v>
      </c>
      <c r="H88" s="1">
        <v>43153</v>
      </c>
      <c r="I88" s="13">
        <f t="shared" si="7"/>
        <v>-5.4603451258000233E-3</v>
      </c>
      <c r="J88" s="13">
        <f t="shared" si="8"/>
        <v>4.2653846153846153E-3</v>
      </c>
      <c r="K88" s="13">
        <f t="shared" si="9"/>
        <v>2.2230072904638881E-3</v>
      </c>
    </row>
    <row r="89" spans="1:11" x14ac:dyDescent="0.3">
      <c r="A89" s="1">
        <v>43160</v>
      </c>
      <c r="B89">
        <v>151.160751</v>
      </c>
      <c r="C89" s="4">
        <f t="shared" si="6"/>
        <v>-6.6230039471227367E-3</v>
      </c>
      <c r="D89">
        <v>1.605</v>
      </c>
      <c r="E89" s="5">
        <f t="shared" si="5"/>
        <v>1.2346153846153848E-3</v>
      </c>
      <c r="F89">
        <v>2691.25</v>
      </c>
      <c r="G89" s="2">
        <v>-2.0400000000000001E-2</v>
      </c>
      <c r="H89" s="1">
        <v>43160</v>
      </c>
      <c r="I89" s="13">
        <f t="shared" si="7"/>
        <v>-7.8576193317381211E-3</v>
      </c>
      <c r="J89" s="13">
        <f t="shared" si="8"/>
        <v>-2.1634615384615388E-2</v>
      </c>
      <c r="K89" s="13">
        <f t="shared" si="9"/>
        <v>-2.6800454942194893E-2</v>
      </c>
    </row>
    <row r="90" spans="1:11" x14ac:dyDescent="0.3">
      <c r="A90" s="1">
        <v>43167</v>
      </c>
      <c r="B90">
        <v>155.87687700000001</v>
      </c>
      <c r="C90" s="4">
        <f t="shared" si="6"/>
        <v>3.1199408370232315E-2</v>
      </c>
      <c r="D90">
        <v>1.635</v>
      </c>
      <c r="E90" s="5">
        <f t="shared" si="5"/>
        <v>1.2576923076923078E-3</v>
      </c>
      <c r="F90">
        <v>2786.570068</v>
      </c>
      <c r="G90" s="2">
        <v>3.5400000000000001E-2</v>
      </c>
      <c r="H90" s="1">
        <v>43167</v>
      </c>
      <c r="I90" s="13">
        <f t="shared" si="7"/>
        <v>2.9941716062540008E-2</v>
      </c>
      <c r="J90" s="13">
        <f t="shared" si="8"/>
        <v>3.4142307692307694E-2</v>
      </c>
      <c r="K90" s="13">
        <f t="shared" si="9"/>
        <v>3.5702997582013243E-2</v>
      </c>
    </row>
    <row r="91" spans="1:11" x14ac:dyDescent="0.3">
      <c r="A91" s="1">
        <v>43174</v>
      </c>
      <c r="B91">
        <v>156.80641199999999</v>
      </c>
      <c r="C91" s="4">
        <f t="shared" si="6"/>
        <v>5.9632641985763362E-3</v>
      </c>
      <c r="D91">
        <v>1.738</v>
      </c>
      <c r="E91" s="5">
        <f t="shared" si="5"/>
        <v>1.3369230769230769E-3</v>
      </c>
      <c r="F91">
        <v>2752.01001</v>
      </c>
      <c r="G91" s="2">
        <v>-1.24E-2</v>
      </c>
      <c r="H91" s="1">
        <v>43174</v>
      </c>
      <c r="I91" s="13">
        <f t="shared" si="7"/>
        <v>4.6263411216532595E-3</v>
      </c>
      <c r="J91" s="13">
        <f t="shared" si="8"/>
        <v>-1.3736923076923077E-2</v>
      </c>
      <c r="K91" s="13">
        <f t="shared" si="9"/>
        <v>-1.7950324655806184E-2</v>
      </c>
    </row>
    <row r="92" spans="1:11" x14ac:dyDescent="0.3">
      <c r="A92" s="1">
        <v>43181</v>
      </c>
      <c r="B92">
        <v>145.681442</v>
      </c>
      <c r="C92" s="4">
        <f t="shared" si="6"/>
        <v>-7.0947162543327572E-2</v>
      </c>
      <c r="D92">
        <v>1.6879999999999999</v>
      </c>
      <c r="E92" s="5">
        <f t="shared" si="5"/>
        <v>1.2984615384615385E-3</v>
      </c>
      <c r="F92">
        <v>2588.26001</v>
      </c>
      <c r="G92" s="2">
        <v>-5.9499999999999997E-2</v>
      </c>
      <c r="H92" s="1">
        <v>43181</v>
      </c>
      <c r="I92" s="13">
        <f t="shared" si="7"/>
        <v>-7.2245624081789112E-2</v>
      </c>
      <c r="J92" s="13">
        <f t="shared" si="8"/>
        <v>-6.0798461538461537E-2</v>
      </c>
      <c r="K92" s="13">
        <f t="shared" si="9"/>
        <v>-7.0687343348828577E-2</v>
      </c>
    </row>
    <row r="93" spans="1:11" x14ac:dyDescent="0.3">
      <c r="A93" s="1">
        <v>43188</v>
      </c>
      <c r="B93">
        <v>150.12359599999999</v>
      </c>
      <c r="C93" s="4">
        <f t="shared" si="6"/>
        <v>3.049224348012692E-2</v>
      </c>
      <c r="D93">
        <v>1.67</v>
      </c>
      <c r="E93" s="5">
        <f t="shared" si="5"/>
        <v>1.2846153846153845E-3</v>
      </c>
      <c r="F93">
        <v>2640.8701169999999</v>
      </c>
      <c r="G93" s="2">
        <v>2.0299999999999999E-2</v>
      </c>
      <c r="H93" s="1">
        <v>43188</v>
      </c>
      <c r="I93" s="13">
        <f t="shared" si="7"/>
        <v>2.9207628095511536E-2</v>
      </c>
      <c r="J93" s="13">
        <f t="shared" si="8"/>
        <v>1.9015384615384615E-2</v>
      </c>
      <c r="K93" s="13">
        <f t="shared" si="9"/>
        <v>1.8751813002113191E-2</v>
      </c>
    </row>
    <row r="94" spans="1:11" x14ac:dyDescent="0.3">
      <c r="A94" s="1">
        <v>43195</v>
      </c>
      <c r="B94">
        <v>147.32524100000001</v>
      </c>
      <c r="C94" s="4">
        <f t="shared" si="6"/>
        <v>-1.864034085621015E-2</v>
      </c>
      <c r="D94">
        <v>1.68</v>
      </c>
      <c r="E94" s="5">
        <f t="shared" si="5"/>
        <v>1.2923076923076922E-3</v>
      </c>
      <c r="F94">
        <v>2604.469971</v>
      </c>
      <c r="G94" s="2">
        <v>-1.38E-2</v>
      </c>
      <c r="H94" s="1">
        <v>43195</v>
      </c>
      <c r="I94" s="13">
        <f t="shared" si="7"/>
        <v>-1.9932648548517843E-2</v>
      </c>
      <c r="J94" s="13">
        <f t="shared" si="8"/>
        <v>-1.5092307692307691E-2</v>
      </c>
      <c r="K94" s="13">
        <f t="shared" si="9"/>
        <v>-1.9469164586128275E-2</v>
      </c>
    </row>
    <row r="95" spans="1:11" x14ac:dyDescent="0.3">
      <c r="A95" s="1">
        <v>43202</v>
      </c>
      <c r="B95">
        <v>153.33291600000001</v>
      </c>
      <c r="C95" s="4">
        <f t="shared" si="6"/>
        <v>4.0778314423392026E-2</v>
      </c>
      <c r="D95">
        <v>1.718</v>
      </c>
      <c r="E95" s="5">
        <f t="shared" si="5"/>
        <v>1.3215384615384617E-3</v>
      </c>
      <c r="F95">
        <v>2656.3000489999999</v>
      </c>
      <c r="G95" s="2">
        <v>1.9900000000000001E-2</v>
      </c>
      <c r="H95" s="1">
        <v>43202</v>
      </c>
      <c r="I95" s="13">
        <f t="shared" si="7"/>
        <v>3.9456775961853562E-2</v>
      </c>
      <c r="J95" s="13">
        <f t="shared" si="8"/>
        <v>1.857846153846154E-2</v>
      </c>
      <c r="K95" s="13">
        <f t="shared" si="9"/>
        <v>1.8262198314018444E-2</v>
      </c>
    </row>
    <row r="96" spans="1:11" x14ac:dyDescent="0.3">
      <c r="A96" s="1">
        <v>43209</v>
      </c>
      <c r="B96">
        <v>141.77742000000001</v>
      </c>
      <c r="C96" s="4">
        <f t="shared" si="6"/>
        <v>-7.5362135550855913E-2</v>
      </c>
      <c r="D96">
        <v>1.7649999999999999</v>
      </c>
      <c r="E96" s="5">
        <f t="shared" si="5"/>
        <v>1.3576923076923076E-3</v>
      </c>
      <c r="F96">
        <v>2670.139893</v>
      </c>
      <c r="G96" s="2">
        <v>5.1999999999999998E-3</v>
      </c>
      <c r="H96" s="1">
        <v>43209</v>
      </c>
      <c r="I96" s="13">
        <f t="shared" si="7"/>
        <v>-7.6719827858548223E-2</v>
      </c>
      <c r="J96" s="13">
        <f t="shared" si="8"/>
        <v>3.8423076923076922E-3</v>
      </c>
      <c r="K96" s="13">
        <f t="shared" si="9"/>
        <v>1.7489085607946767E-3</v>
      </c>
    </row>
    <row r="97" spans="1:11" x14ac:dyDescent="0.3">
      <c r="A97" s="1">
        <v>43216</v>
      </c>
      <c r="B97">
        <v>143.323364</v>
      </c>
      <c r="C97" s="4">
        <f t="shared" si="6"/>
        <v>1.0904021246824717E-2</v>
      </c>
      <c r="D97">
        <v>1.77</v>
      </c>
      <c r="E97" s="5">
        <f t="shared" si="5"/>
        <v>1.3615384615384616E-3</v>
      </c>
      <c r="F97">
        <v>2669.9099120000001</v>
      </c>
      <c r="G97" s="2">
        <v>-1E-4</v>
      </c>
      <c r="H97" s="1">
        <v>43216</v>
      </c>
      <c r="I97" s="13">
        <f t="shared" si="7"/>
        <v>9.5424827852862559E-3</v>
      </c>
      <c r="J97" s="13">
        <f t="shared" si="8"/>
        <v>-1.4615384615384616E-3</v>
      </c>
      <c r="K97" s="13">
        <f t="shared" si="9"/>
        <v>-4.1945655138766105E-3</v>
      </c>
    </row>
    <row r="98" spans="1:11" x14ac:dyDescent="0.3">
      <c r="A98" s="1">
        <v>43223</v>
      </c>
      <c r="B98">
        <v>140.808762</v>
      </c>
      <c r="C98" s="4">
        <f t="shared" si="6"/>
        <v>-1.754495519655816E-2</v>
      </c>
      <c r="D98">
        <v>1.7929999999999999</v>
      </c>
      <c r="E98" s="5">
        <f t="shared" si="5"/>
        <v>1.3792307692307691E-3</v>
      </c>
      <c r="F98">
        <v>2663.419922</v>
      </c>
      <c r="G98" s="2">
        <v>-2.3999999999999998E-3</v>
      </c>
      <c r="H98" s="1">
        <v>43223</v>
      </c>
      <c r="I98" s="13">
        <f t="shared" si="7"/>
        <v>-1.8924185965788928E-2</v>
      </c>
      <c r="J98" s="13">
        <f t="shared" si="8"/>
        <v>-3.7792307692307691E-3</v>
      </c>
      <c r="K98" s="13">
        <f t="shared" si="9"/>
        <v>-6.7917645547735783E-3</v>
      </c>
    </row>
    <row r="99" spans="1:11" x14ac:dyDescent="0.3">
      <c r="A99" s="1">
        <v>43230</v>
      </c>
      <c r="B99">
        <v>141.033783</v>
      </c>
      <c r="C99" s="4">
        <f t="shared" si="6"/>
        <v>1.5980610638420224E-3</v>
      </c>
      <c r="D99">
        <v>1.86</v>
      </c>
      <c r="E99" s="5">
        <f t="shared" si="5"/>
        <v>1.4307692307692309E-3</v>
      </c>
      <c r="F99">
        <v>2727.719971</v>
      </c>
      <c r="G99" s="2">
        <v>2.41E-2</v>
      </c>
      <c r="H99" s="1">
        <v>43230</v>
      </c>
      <c r="I99" s="13">
        <f t="shared" si="7"/>
        <v>1.6729183307279149E-4</v>
      </c>
      <c r="J99" s="13">
        <f t="shared" si="8"/>
        <v>2.2669230769230768E-2</v>
      </c>
      <c r="K99" s="13">
        <f t="shared" si="9"/>
        <v>2.2846302031074555E-2</v>
      </c>
    </row>
    <row r="100" spans="1:11" x14ac:dyDescent="0.3">
      <c r="A100" s="1">
        <v>43237</v>
      </c>
      <c r="B100">
        <v>142.54003900000001</v>
      </c>
      <c r="C100" s="4">
        <f t="shared" si="6"/>
        <v>1.06801077582951E-2</v>
      </c>
      <c r="D100">
        <v>1.855</v>
      </c>
      <c r="E100" s="5">
        <f t="shared" si="5"/>
        <v>1.4269230769230769E-3</v>
      </c>
      <c r="F100">
        <v>2712.969971</v>
      </c>
      <c r="G100" s="2">
        <v>-5.4000000000000003E-3</v>
      </c>
      <c r="H100" s="1">
        <v>43237</v>
      </c>
      <c r="I100" s="13">
        <f t="shared" si="7"/>
        <v>9.2531846813720224E-3</v>
      </c>
      <c r="J100" s="13">
        <f t="shared" si="8"/>
        <v>-6.8269230769230776E-3</v>
      </c>
      <c r="K100" s="13">
        <f t="shared" si="9"/>
        <v>-1.0206999403772513E-2</v>
      </c>
    </row>
    <row r="101" spans="1:11" x14ac:dyDescent="0.3">
      <c r="A101" s="1">
        <v>43244</v>
      </c>
      <c r="B101">
        <v>142.104736</v>
      </c>
      <c r="C101" s="4">
        <f t="shared" si="6"/>
        <v>-3.0538998238944263E-3</v>
      </c>
      <c r="D101">
        <v>1.853</v>
      </c>
      <c r="E101" s="5">
        <f t="shared" si="5"/>
        <v>1.4253846153846155E-3</v>
      </c>
      <c r="F101">
        <v>2721.330078</v>
      </c>
      <c r="G101" s="2">
        <v>3.0999999999999999E-3</v>
      </c>
      <c r="H101" s="1">
        <v>43244</v>
      </c>
      <c r="I101" s="13">
        <f t="shared" si="7"/>
        <v>-4.479284439279042E-3</v>
      </c>
      <c r="J101" s="13">
        <f t="shared" si="8"/>
        <v>1.6746153846153844E-3</v>
      </c>
      <c r="K101" s="13">
        <f t="shared" si="9"/>
        <v>-6.8020093049229752E-4</v>
      </c>
    </row>
    <row r="102" spans="1:11" x14ac:dyDescent="0.3">
      <c r="A102" s="1">
        <v>43251</v>
      </c>
      <c r="B102">
        <v>140.43279999999999</v>
      </c>
      <c r="C102" s="4">
        <f t="shared" si="6"/>
        <v>-1.1765519201274308E-2</v>
      </c>
      <c r="D102">
        <v>1.8680000000000001</v>
      </c>
      <c r="E102" s="5">
        <f t="shared" si="5"/>
        <v>1.4369230769230772E-3</v>
      </c>
      <c r="F102">
        <v>2734.6201169999999</v>
      </c>
      <c r="G102" s="2">
        <v>4.8999999999999998E-3</v>
      </c>
      <c r="H102" s="1">
        <v>43251</v>
      </c>
      <c r="I102" s="13">
        <f t="shared" si="7"/>
        <v>-1.3202442278197385E-2</v>
      </c>
      <c r="J102" s="13">
        <f t="shared" si="8"/>
        <v>3.4630769230769229E-3</v>
      </c>
      <c r="K102" s="13">
        <f t="shared" si="9"/>
        <v>1.3239436994730027E-3</v>
      </c>
    </row>
    <row r="103" spans="1:11" x14ac:dyDescent="0.3">
      <c r="A103" s="1">
        <v>43258</v>
      </c>
      <c r="B103">
        <v>144.57801799999999</v>
      </c>
      <c r="C103" s="4">
        <f t="shared" si="6"/>
        <v>2.9517448915068276E-2</v>
      </c>
      <c r="D103">
        <v>1.88</v>
      </c>
      <c r="E103" s="5">
        <f t="shared" si="5"/>
        <v>1.4461538461538461E-3</v>
      </c>
      <c r="F103">
        <v>2779.030029</v>
      </c>
      <c r="G103" s="2">
        <v>1.6199999999999999E-2</v>
      </c>
      <c r="H103" s="1">
        <v>43258</v>
      </c>
      <c r="I103" s="13">
        <f t="shared" si="7"/>
        <v>2.8071295068914429E-2</v>
      </c>
      <c r="J103" s="13">
        <f t="shared" si="8"/>
        <v>1.4753846153846152E-2</v>
      </c>
      <c r="K103" s="13">
        <f t="shared" si="9"/>
        <v>1.3976345797808775E-2</v>
      </c>
    </row>
    <row r="104" spans="1:11" x14ac:dyDescent="0.3">
      <c r="A104" s="1">
        <v>43265</v>
      </c>
      <c r="B104">
        <v>143.836029</v>
      </c>
      <c r="C104" s="4">
        <f t="shared" si="6"/>
        <v>-5.1321010639389843E-3</v>
      </c>
      <c r="D104">
        <v>1.8879999999999999</v>
      </c>
      <c r="E104" s="5">
        <f t="shared" si="5"/>
        <v>1.4523076923076924E-3</v>
      </c>
      <c r="F104">
        <v>2779.6599120000001</v>
      </c>
      <c r="G104" s="2">
        <v>2.0000000000000001E-4</v>
      </c>
      <c r="H104" s="1">
        <v>43265</v>
      </c>
      <c r="I104" s="13">
        <f t="shared" si="7"/>
        <v>-6.5844087562466763E-3</v>
      </c>
      <c r="J104" s="13">
        <f t="shared" si="8"/>
        <v>-1.2523076923076923E-3</v>
      </c>
      <c r="K104" s="13">
        <f t="shared" si="9"/>
        <v>-3.9601021421129283E-3</v>
      </c>
    </row>
    <row r="105" spans="1:11" x14ac:dyDescent="0.3">
      <c r="A105" s="1">
        <v>43272</v>
      </c>
      <c r="B105">
        <v>139.769958</v>
      </c>
      <c r="C105" s="4">
        <f t="shared" si="6"/>
        <v>-2.8268793488452005E-2</v>
      </c>
      <c r="D105">
        <v>1.87</v>
      </c>
      <c r="E105" s="5">
        <f t="shared" si="5"/>
        <v>1.4384615384615386E-3</v>
      </c>
      <c r="F105">
        <v>2754.8798830000001</v>
      </c>
      <c r="G105" s="2">
        <v>-8.8999999999999999E-3</v>
      </c>
      <c r="H105" s="1">
        <v>43272</v>
      </c>
      <c r="I105" s="13">
        <f t="shared" si="7"/>
        <v>-2.9707255026913543E-2</v>
      </c>
      <c r="J105" s="13">
        <f t="shared" si="8"/>
        <v>-1.0338461538461539E-2</v>
      </c>
      <c r="K105" s="13">
        <f t="shared" si="9"/>
        <v>-1.4142018860026962E-2</v>
      </c>
    </row>
    <row r="106" spans="1:11" x14ac:dyDescent="0.3">
      <c r="A106" s="1">
        <v>43279</v>
      </c>
      <c r="B106">
        <v>138.20684800000001</v>
      </c>
      <c r="C106" s="4">
        <f t="shared" si="6"/>
        <v>-1.1183447590361261E-2</v>
      </c>
      <c r="D106">
        <v>1.88</v>
      </c>
      <c r="E106" s="5">
        <f t="shared" si="5"/>
        <v>1.4461538461538461E-3</v>
      </c>
      <c r="F106">
        <v>2718.3701169999999</v>
      </c>
      <c r="G106" s="2">
        <v>-1.3299999999999999E-2</v>
      </c>
      <c r="H106" s="1">
        <v>43279</v>
      </c>
      <c r="I106" s="13">
        <f t="shared" si="7"/>
        <v>-1.2629601436515106E-2</v>
      </c>
      <c r="J106" s="13">
        <f t="shared" si="8"/>
        <v>-1.4746153846153846E-2</v>
      </c>
      <c r="K106" s="13">
        <f t="shared" si="9"/>
        <v>-1.908126562548983E-2</v>
      </c>
    </row>
    <row r="107" spans="1:11" x14ac:dyDescent="0.3">
      <c r="H107" t="s">
        <v>35</v>
      </c>
      <c r="I107" s="13">
        <f>AVERAGE(I3:I106)</f>
        <v>-5.0135298663211861E-4</v>
      </c>
      <c r="J107" s="13">
        <f>AVERAGE(J3:J106)</f>
        <v>1.834215976331361E-3</v>
      </c>
    </row>
    <row r="108" spans="1:11" x14ac:dyDescent="0.3">
      <c r="H108" t="s">
        <v>100</v>
      </c>
      <c r="I108">
        <f>_xlfn.STDEV.P(I3:I106)</f>
        <v>2.6140612780312197E-2</v>
      </c>
      <c r="J108">
        <f>_xlfn.STDEV.P(J3:J106)</f>
        <v>1.4817673454271226E-2</v>
      </c>
    </row>
    <row r="110" spans="1:11" x14ac:dyDescent="0.3">
      <c r="A110" t="s">
        <v>73</v>
      </c>
    </row>
    <row r="111" spans="1:11" ht="15" thickBot="1" x14ac:dyDescent="0.35"/>
    <row r="112" spans="1:11" x14ac:dyDescent="0.3">
      <c r="A112" s="15" t="s">
        <v>74</v>
      </c>
      <c r="B112" s="15"/>
    </row>
    <row r="113" spans="1:9" x14ac:dyDescent="0.3">
      <c r="A113" s="9" t="s">
        <v>75</v>
      </c>
      <c r="B113" s="9">
        <v>0.63520471080215435</v>
      </c>
    </row>
    <row r="114" spans="1:9" x14ac:dyDescent="0.3">
      <c r="A114" s="9" t="s">
        <v>76</v>
      </c>
      <c r="B114" s="9">
        <v>0.40348502462524849</v>
      </c>
    </row>
    <row r="115" spans="1:9" x14ac:dyDescent="0.3">
      <c r="A115" s="9" t="s">
        <v>77</v>
      </c>
      <c r="B115" s="9">
        <v>0.39763683859216264</v>
      </c>
    </row>
    <row r="116" spans="1:9" x14ac:dyDescent="0.3">
      <c r="A116" s="9" t="s">
        <v>78</v>
      </c>
      <c r="B116" s="9">
        <v>2.0386516509768336E-2</v>
      </c>
    </row>
    <row r="117" spans="1:9" ht="15" thickBot="1" x14ac:dyDescent="0.35">
      <c r="A117" s="10" t="s">
        <v>37</v>
      </c>
      <c r="B117" s="10">
        <v>104</v>
      </c>
    </row>
    <row r="119" spans="1:9" ht="15" thickBot="1" x14ac:dyDescent="0.35">
      <c r="A119" t="s">
        <v>61</v>
      </c>
    </row>
    <row r="120" spans="1:9" x14ac:dyDescent="0.3">
      <c r="A120" s="11"/>
      <c r="B120" s="11" t="s">
        <v>38</v>
      </c>
      <c r="C120" s="11" t="s">
        <v>62</v>
      </c>
      <c r="D120" s="11" t="s">
        <v>63</v>
      </c>
      <c r="E120" s="11" t="s">
        <v>39</v>
      </c>
      <c r="F120" s="11" t="s">
        <v>82</v>
      </c>
    </row>
    <row r="121" spans="1:9" x14ac:dyDescent="0.3">
      <c r="A121" s="9" t="s">
        <v>79</v>
      </c>
      <c r="B121" s="9">
        <v>1</v>
      </c>
      <c r="C121" s="9">
        <v>2.8674264548031195E-2</v>
      </c>
      <c r="D121" s="9">
        <v>2.8674264548031195E-2</v>
      </c>
      <c r="E121" s="9">
        <v>68.993192477556903</v>
      </c>
      <c r="F121" s="9">
        <v>4.4093877739540084E-13</v>
      </c>
    </row>
    <row r="122" spans="1:9" x14ac:dyDescent="0.3">
      <c r="A122" s="9" t="s">
        <v>80</v>
      </c>
      <c r="B122" s="9">
        <v>102</v>
      </c>
      <c r="C122" s="9">
        <v>4.2392225651111809E-2</v>
      </c>
      <c r="D122" s="9">
        <v>4.1561005540305694E-4</v>
      </c>
      <c r="E122" s="9"/>
      <c r="F122" s="9"/>
    </row>
    <row r="123" spans="1:9" ht="15" thickBot="1" x14ac:dyDescent="0.35">
      <c r="A123" s="10" t="s">
        <v>65</v>
      </c>
      <c r="B123" s="10">
        <v>103</v>
      </c>
      <c r="C123" s="10">
        <v>7.1066490199143004E-2</v>
      </c>
      <c r="D123" s="10"/>
      <c r="E123" s="10"/>
      <c r="F123" s="10"/>
    </row>
    <row r="124" spans="1:9" ht="15" thickBot="1" x14ac:dyDescent="0.35"/>
    <row r="125" spans="1:9" x14ac:dyDescent="0.3">
      <c r="A125" s="11"/>
      <c r="B125" s="11" t="s">
        <v>83</v>
      </c>
      <c r="C125" s="11" t="s">
        <v>78</v>
      </c>
      <c r="D125" s="11" t="s">
        <v>49</v>
      </c>
      <c r="E125" s="11" t="s">
        <v>64</v>
      </c>
      <c r="F125" s="11" t="s">
        <v>84</v>
      </c>
      <c r="G125" s="11" t="s">
        <v>85</v>
      </c>
      <c r="H125" s="11" t="s">
        <v>86</v>
      </c>
      <c r="I125" s="11" t="s">
        <v>87</v>
      </c>
    </row>
    <row r="126" spans="1:9" x14ac:dyDescent="0.3">
      <c r="A126" s="9" t="s">
        <v>81</v>
      </c>
      <c r="B126" s="9">
        <v>-2.5567699022920644E-3</v>
      </c>
      <c r="C126" s="9">
        <v>2.0143199028771004E-3</v>
      </c>
      <c r="D126" s="9">
        <v>-1.2692968473578452</v>
      </c>
      <c r="E126" s="9">
        <v>0.20722378582056455</v>
      </c>
      <c r="F126" s="9">
        <v>-6.5521638788776362E-3</v>
      </c>
      <c r="G126" s="9">
        <v>1.4386240742935074E-3</v>
      </c>
      <c r="H126" s="9">
        <v>-6.5521638788776362E-3</v>
      </c>
      <c r="I126" s="9">
        <v>1.4386240742935074E-3</v>
      </c>
    </row>
    <row r="127" spans="1:9" ht="15" thickBot="1" x14ac:dyDescent="0.35">
      <c r="A127" s="10" t="s">
        <v>88</v>
      </c>
      <c r="B127" s="10">
        <v>1.1205969973999528</v>
      </c>
      <c r="C127" s="10">
        <v>0.13491068078822044</v>
      </c>
      <c r="D127" s="10">
        <v>8.3062140881124087</v>
      </c>
      <c r="E127" s="10">
        <v>4.4093877739538014E-13</v>
      </c>
      <c r="F127" s="10">
        <v>0.85300230172702718</v>
      </c>
      <c r="G127" s="10">
        <v>1.3881916930728784</v>
      </c>
      <c r="H127" s="10">
        <v>0.85300230172702718</v>
      </c>
      <c r="I127" s="10">
        <v>1.3881916930728784</v>
      </c>
    </row>
    <row r="129" spans="1:7" x14ac:dyDescent="0.3">
      <c r="B129" t="s">
        <v>97</v>
      </c>
      <c r="C129" s="4">
        <f>B126</f>
        <v>-2.5567699022920644E-3</v>
      </c>
    </row>
    <row r="130" spans="1:7" x14ac:dyDescent="0.3">
      <c r="B130" t="s">
        <v>98</v>
      </c>
      <c r="C130">
        <f>B127</f>
        <v>1.1205969973999528</v>
      </c>
    </row>
    <row r="131" spans="1:7" x14ac:dyDescent="0.3">
      <c r="A131" t="s">
        <v>89</v>
      </c>
      <c r="F131" t="s">
        <v>94</v>
      </c>
    </row>
    <row r="132" spans="1:7" ht="15" thickBot="1" x14ac:dyDescent="0.35"/>
    <row r="133" spans="1:7" x14ac:dyDescent="0.3">
      <c r="A133" s="11" t="s">
        <v>90</v>
      </c>
      <c r="B133" s="11" t="s">
        <v>91</v>
      </c>
      <c r="C133" s="11" t="s">
        <v>92</v>
      </c>
      <c r="D133" s="11" t="s">
        <v>93</v>
      </c>
      <c r="F133" s="11" t="s">
        <v>95</v>
      </c>
      <c r="G133" s="11" t="s">
        <v>96</v>
      </c>
    </row>
    <row r="134" spans="1:7" x14ac:dyDescent="0.3">
      <c r="A134" s="9">
        <v>1</v>
      </c>
      <c r="B134" s="9">
        <v>1.1551546294973342E-2</v>
      </c>
      <c r="C134" s="9">
        <v>2.0880151886408446E-3</v>
      </c>
      <c r="D134" s="9">
        <v>0.10292222272231427</v>
      </c>
      <c r="F134" s="9">
        <v>0.48076923076923078</v>
      </c>
      <c r="G134" s="9">
        <v>-7.6719827858548223E-2</v>
      </c>
    </row>
    <row r="135" spans="1:7" x14ac:dyDescent="0.3">
      <c r="A135" s="9">
        <v>2</v>
      </c>
      <c r="B135" s="9">
        <v>1.388325004725555E-2</v>
      </c>
      <c r="C135" s="9">
        <v>2.0330138584115549E-2</v>
      </c>
      <c r="D135" s="9">
        <v>1.0021110299929763</v>
      </c>
      <c r="F135" s="9">
        <v>1.4423076923076923</v>
      </c>
      <c r="G135" s="9">
        <v>-7.2245624081789112E-2</v>
      </c>
    </row>
    <row r="136" spans="1:7" x14ac:dyDescent="0.3">
      <c r="A136" s="9">
        <v>3</v>
      </c>
      <c r="B136" s="9">
        <v>4.0176864816844279E-3</v>
      </c>
      <c r="C136" s="9">
        <v>1.0081563683723913E-2</v>
      </c>
      <c r="D136" s="9">
        <v>0.49693936542714778</v>
      </c>
      <c r="F136" s="9">
        <v>2.4038461538461537</v>
      </c>
      <c r="G136" s="9">
        <v>-6.1036011367711217E-2</v>
      </c>
    </row>
    <row r="137" spans="1:7" x14ac:dyDescent="0.3">
      <c r="A137" s="9">
        <v>4</v>
      </c>
      <c r="B137" s="9">
        <v>-3.5480672461458687E-3</v>
      </c>
      <c r="C137" s="9">
        <v>-5.5833988058567414E-3</v>
      </c>
      <c r="D137" s="9">
        <v>-0.27521630042258111</v>
      </c>
      <c r="F137" s="9">
        <v>3.3653846153846154</v>
      </c>
      <c r="G137" s="9">
        <v>-5.4559582764586299E-2</v>
      </c>
    </row>
    <row r="138" spans="1:7" x14ac:dyDescent="0.3">
      <c r="A138" s="9">
        <v>5</v>
      </c>
      <c r="B138" s="9">
        <v>2.0462977639508191E-3</v>
      </c>
      <c r="C138" s="9">
        <v>1.5691821407022639E-2</v>
      </c>
      <c r="D138" s="9">
        <v>0.77347959275317435</v>
      </c>
      <c r="F138" s="9">
        <v>4.3269230769230766</v>
      </c>
      <c r="G138" s="9">
        <v>-5.2593115566170544E-2</v>
      </c>
    </row>
    <row r="139" spans="1:7" x14ac:dyDescent="0.3">
      <c r="A139" s="9">
        <v>6</v>
      </c>
      <c r="B139" s="9">
        <v>-2.2231767961430017E-3</v>
      </c>
      <c r="C139" s="9">
        <v>-7.4592582614898774E-3</v>
      </c>
      <c r="D139" s="9">
        <v>-0.36768096530564964</v>
      </c>
      <c r="F139" s="9">
        <v>5.2884615384615383</v>
      </c>
      <c r="G139" s="9">
        <v>-5.0774696547643237E-2</v>
      </c>
    </row>
    <row r="140" spans="1:7" x14ac:dyDescent="0.3">
      <c r="A140" s="9">
        <v>7</v>
      </c>
      <c r="B140" s="9">
        <v>-2.921394925292203E-3</v>
      </c>
      <c r="C140" s="9">
        <v>-5.6288531935666129E-4</v>
      </c>
      <c r="D140" s="9">
        <v>-2.774568332697713E-2</v>
      </c>
      <c r="F140" s="9">
        <v>6.25</v>
      </c>
      <c r="G140" s="9">
        <v>-4.7296693388227763E-2</v>
      </c>
    </row>
    <row r="141" spans="1:7" x14ac:dyDescent="0.3">
      <c r="A141" s="9">
        <v>8</v>
      </c>
      <c r="B141" s="9">
        <v>-1.0439738780155578E-2</v>
      </c>
      <c r="C141" s="9">
        <v>-5.4226746276417846E-4</v>
      </c>
      <c r="D141" s="9">
        <v>-2.672939013150016E-2</v>
      </c>
      <c r="F141" s="9">
        <v>7.2115384615384617</v>
      </c>
      <c r="G141" s="9">
        <v>-3.335851405272168E-2</v>
      </c>
    </row>
    <row r="142" spans="1:7" x14ac:dyDescent="0.3">
      <c r="A142" s="9">
        <v>9</v>
      </c>
      <c r="B142" s="9">
        <v>2.7850297845444794E-3</v>
      </c>
      <c r="C142" s="9">
        <v>4.751076561397333E-3</v>
      </c>
      <c r="D142" s="9">
        <v>0.2341895608246046</v>
      </c>
      <c r="F142" s="9">
        <v>8.1730769230769234</v>
      </c>
      <c r="G142" s="9">
        <v>-3.144991604335403E-2</v>
      </c>
    </row>
    <row r="143" spans="1:7" x14ac:dyDescent="0.3">
      <c r="A143" s="9">
        <v>10</v>
      </c>
      <c r="B143" s="9">
        <v>-2.9626083371023387E-2</v>
      </c>
      <c r="C143" s="9">
        <v>5.1769070715315252E-3</v>
      </c>
      <c r="D143" s="9">
        <v>0.25517955306432422</v>
      </c>
      <c r="F143" s="9">
        <v>9.1346153846153832</v>
      </c>
      <c r="G143" s="9">
        <v>-3.0841490457854042E-2</v>
      </c>
    </row>
    <row r="144" spans="1:7" x14ac:dyDescent="0.3">
      <c r="A144" s="9">
        <v>11</v>
      </c>
      <c r="B144" s="9">
        <v>3.1470688144736953E-3</v>
      </c>
      <c r="C144" s="9">
        <v>-1.523962298041432E-2</v>
      </c>
      <c r="D144" s="9">
        <v>-0.75118987597752351</v>
      </c>
      <c r="F144" s="9">
        <v>10.096153846153845</v>
      </c>
      <c r="G144" s="9">
        <v>-2.9707255026913543E-2</v>
      </c>
    </row>
    <row r="145" spans="1:7" x14ac:dyDescent="0.3">
      <c r="A145" s="9">
        <v>12</v>
      </c>
      <c r="B145" s="9">
        <v>1.0636104747866611E-2</v>
      </c>
      <c r="C145" s="9">
        <v>-3.3530486384775503E-3</v>
      </c>
      <c r="D145" s="9">
        <v>-0.16527811705851511</v>
      </c>
      <c r="F145" s="9">
        <v>11.057692307692307</v>
      </c>
      <c r="G145" s="9">
        <v>-2.4449176299491861E-2</v>
      </c>
    </row>
    <row r="146" spans="1:7" x14ac:dyDescent="0.3">
      <c r="A146" s="9">
        <v>13</v>
      </c>
      <c r="B146" s="9">
        <v>-8.7587440619213549E-4</v>
      </c>
      <c r="C146" s="9">
        <v>2.5646953142706739E-2</v>
      </c>
      <c r="D146" s="9">
        <v>1.2641868880372691</v>
      </c>
      <c r="F146" s="9">
        <v>12.019230769230768</v>
      </c>
      <c r="G146" s="9">
        <v>-2.3650716439778018E-2</v>
      </c>
    </row>
    <row r="147" spans="1:7" x14ac:dyDescent="0.3">
      <c r="A147" s="9">
        <v>14</v>
      </c>
      <c r="B147" s="9">
        <v>-1.033198906886712E-2</v>
      </c>
      <c r="C147" s="9">
        <v>-9.9252401046894569E-3</v>
      </c>
      <c r="D147" s="9">
        <v>-0.48923388018658953</v>
      </c>
      <c r="F147" s="9">
        <v>12.98076923076923</v>
      </c>
      <c r="G147" s="9">
        <v>-2.0257229173556577E-2</v>
      </c>
    </row>
    <row r="148" spans="1:7" x14ac:dyDescent="0.3">
      <c r="A148" s="9">
        <v>15</v>
      </c>
      <c r="B148" s="9">
        <v>-1.356448040752083E-2</v>
      </c>
      <c r="C148" s="9">
        <v>5.5042275153127512E-3</v>
      </c>
      <c r="D148" s="9">
        <v>0.27131379758500085</v>
      </c>
      <c r="F148" s="9">
        <v>13.942307692307692</v>
      </c>
      <c r="G148" s="9">
        <v>-1.9932648548517843E-2</v>
      </c>
    </row>
    <row r="149" spans="1:7" x14ac:dyDescent="0.3">
      <c r="A149" s="9">
        <v>16</v>
      </c>
      <c r="B149" s="9">
        <v>1.4299694153808449E-3</v>
      </c>
      <c r="C149" s="9">
        <v>-3.2879885458734874E-2</v>
      </c>
      <c r="D149" s="9">
        <v>-1.6207118188976835</v>
      </c>
      <c r="F149" s="9">
        <v>14.903846153846153</v>
      </c>
      <c r="G149" s="9">
        <v>-1.9779188352128808E-2</v>
      </c>
    </row>
    <row r="150" spans="1:7" x14ac:dyDescent="0.3">
      <c r="A150" s="9">
        <v>17</v>
      </c>
      <c r="B150" s="9">
        <v>-1.0524214553805729E-2</v>
      </c>
      <c r="C150" s="9">
        <v>3.0230283718803791E-2</v>
      </c>
      <c r="D150" s="9">
        <v>1.4901079315858632</v>
      </c>
      <c r="F150" s="9">
        <v>15.865384615384615</v>
      </c>
      <c r="G150" s="9">
        <v>-1.9474768525116211E-2</v>
      </c>
    </row>
    <row r="151" spans="1:7" x14ac:dyDescent="0.3">
      <c r="A151" s="9">
        <v>18</v>
      </c>
      <c r="B151" s="9">
        <v>-2.4604946824981291E-2</v>
      </c>
      <c r="C151" s="9">
        <v>2.3149762876855214E-2</v>
      </c>
      <c r="D151" s="9">
        <v>1.1410956509044272</v>
      </c>
      <c r="F151" s="9">
        <v>16.826923076923077</v>
      </c>
      <c r="G151" s="9">
        <v>-1.8924185965788928E-2</v>
      </c>
    </row>
    <row r="152" spans="1:7" x14ac:dyDescent="0.3">
      <c r="A152" s="9">
        <v>19</v>
      </c>
      <c r="B152" s="9">
        <v>3.9631121056745239E-2</v>
      </c>
      <c r="C152" s="9">
        <v>1.80106601621648E-2</v>
      </c>
      <c r="D152" s="9">
        <v>0.8877795461789092</v>
      </c>
      <c r="F152" s="9">
        <v>17.788461538461537</v>
      </c>
      <c r="G152" s="9">
        <v>-1.6888272736649411E-2</v>
      </c>
    </row>
    <row r="153" spans="1:7" x14ac:dyDescent="0.3">
      <c r="A153" s="9">
        <v>20</v>
      </c>
      <c r="B153" s="9">
        <v>6.159750742098952E-3</v>
      </c>
      <c r="C153" s="9">
        <v>-2.9155699536424127E-3</v>
      </c>
      <c r="D153" s="9">
        <v>-0.14371396422963834</v>
      </c>
      <c r="F153" s="9">
        <v>18.75</v>
      </c>
      <c r="G153" s="9">
        <v>-1.5909919072324676E-2</v>
      </c>
    </row>
    <row r="154" spans="1:7" x14ac:dyDescent="0.3">
      <c r="A154" s="9">
        <v>21</v>
      </c>
      <c r="B154" s="9">
        <v>1.316606796891958E-2</v>
      </c>
      <c r="C154" s="9">
        <v>3.6105241212141884E-3</v>
      </c>
      <c r="D154" s="9">
        <v>0.17796957118390647</v>
      </c>
      <c r="F154" s="9">
        <v>19.71153846153846</v>
      </c>
      <c r="G154" s="9">
        <v>-1.5769811445950865E-2</v>
      </c>
    </row>
    <row r="155" spans="1:7" x14ac:dyDescent="0.3">
      <c r="A155" s="9">
        <v>22</v>
      </c>
      <c r="B155" s="9">
        <v>-1.3818769726161589E-2</v>
      </c>
      <c r="C155" s="9">
        <v>-5.6559987989546218E-3</v>
      </c>
      <c r="D155" s="9">
        <v>-0.27879489156497717</v>
      </c>
      <c r="F155" s="9">
        <v>20.673076923076923</v>
      </c>
      <c r="G155" s="9">
        <v>-1.4547816025823616E-2</v>
      </c>
    </row>
    <row r="156" spans="1:7" x14ac:dyDescent="0.3">
      <c r="A156" s="9">
        <v>23</v>
      </c>
      <c r="B156" s="9">
        <v>3.15093788186665E-2</v>
      </c>
      <c r="C156" s="9">
        <v>8.7105064768838239E-3</v>
      </c>
      <c r="D156" s="9">
        <v>0.42935735933106944</v>
      </c>
      <c r="F156" s="9">
        <v>21.634615384615383</v>
      </c>
      <c r="G156" s="9">
        <v>-1.3312642472795694E-2</v>
      </c>
    </row>
    <row r="157" spans="1:7" x14ac:dyDescent="0.3">
      <c r="A157" s="9">
        <v>24</v>
      </c>
      <c r="B157" s="9">
        <v>-3.6471969805312492E-3</v>
      </c>
      <c r="C157" s="9">
        <v>4.5353462092708532E-3</v>
      </c>
      <c r="D157" s="9">
        <v>0.22355580323973867</v>
      </c>
      <c r="F157" s="9">
        <v>22.596153846153847</v>
      </c>
      <c r="G157" s="9">
        <v>-1.3202442278197385E-2</v>
      </c>
    </row>
    <row r="158" spans="1:7" x14ac:dyDescent="0.3">
      <c r="A158" s="9">
        <v>25</v>
      </c>
      <c r="B158" s="9">
        <v>-1.8627625394601046E-4</v>
      </c>
      <c r="C158" s="9">
        <v>-3.1823785116700913E-4</v>
      </c>
      <c r="D158" s="9">
        <v>-1.5686546331016907E-2</v>
      </c>
      <c r="F158" s="9">
        <v>23.557692307692307</v>
      </c>
      <c r="G158" s="9">
        <v>-1.2887577098101894E-2</v>
      </c>
    </row>
    <row r="159" spans="1:7" x14ac:dyDescent="0.3">
      <c r="A159" s="9">
        <v>26</v>
      </c>
      <c r="B159" s="9">
        <v>-1.529709576503922E-2</v>
      </c>
      <c r="C159" s="9">
        <v>1.0608877659669603E-2</v>
      </c>
      <c r="D159" s="9">
        <v>0.52293166987594786</v>
      </c>
      <c r="F159" s="9">
        <v>24.51923076923077</v>
      </c>
      <c r="G159" s="9">
        <v>-1.280352800632868E-2</v>
      </c>
    </row>
    <row r="160" spans="1:7" x14ac:dyDescent="0.3">
      <c r="A160" s="9">
        <v>27</v>
      </c>
      <c r="B160" s="9">
        <v>1.6059794215282384E-2</v>
      </c>
      <c r="C160" s="9">
        <v>4.8799013697834286E-3</v>
      </c>
      <c r="D160" s="9">
        <v>0.2405395795854853</v>
      </c>
      <c r="F160" s="9">
        <v>25.48076923076923</v>
      </c>
      <c r="G160" s="9">
        <v>-1.2629601436515106E-2</v>
      </c>
    </row>
    <row r="161" spans="1:7" x14ac:dyDescent="0.3">
      <c r="A161" s="9">
        <v>28</v>
      </c>
      <c r="B161" s="9">
        <v>-4.1195717148198446E-3</v>
      </c>
      <c r="C161" s="9">
        <v>-9.1930707579758499E-3</v>
      </c>
      <c r="D161" s="9">
        <v>-0.45314386657803857</v>
      </c>
      <c r="F161" s="9">
        <v>26.442307692307693</v>
      </c>
      <c r="G161" s="9">
        <v>-1.2098874652396115E-2</v>
      </c>
    </row>
    <row r="162" spans="1:7" x14ac:dyDescent="0.3">
      <c r="A162" s="9">
        <v>29</v>
      </c>
      <c r="B162" s="9">
        <v>-4.6514242897396684E-3</v>
      </c>
      <c r="C162" s="9">
        <v>2.3464636934455316E-2</v>
      </c>
      <c r="D162" s="9">
        <v>1.1566163894805157</v>
      </c>
      <c r="F162" s="9">
        <v>27.403846153846153</v>
      </c>
      <c r="G162" s="9">
        <v>-1.2097743160688398E-2</v>
      </c>
    </row>
    <row r="163" spans="1:7" x14ac:dyDescent="0.3">
      <c r="A163" s="9">
        <v>30</v>
      </c>
      <c r="B163" s="9">
        <v>8.556104321154237E-3</v>
      </c>
      <c r="C163" s="9">
        <v>3.0638635927173592E-2</v>
      </c>
      <c r="D163" s="9">
        <v>1.5102363852329572</v>
      </c>
      <c r="F163" s="9">
        <v>28.365384615384617</v>
      </c>
      <c r="G163" s="9">
        <v>-1.2092554165940624E-2</v>
      </c>
    </row>
    <row r="164" spans="1:7" x14ac:dyDescent="0.3">
      <c r="A164" s="9">
        <v>31</v>
      </c>
      <c r="B164" s="9">
        <v>-1.6327083782822572E-3</v>
      </c>
      <c r="C164" s="9">
        <v>-7.0900320654214569E-3</v>
      </c>
      <c r="D164" s="9">
        <v>-0.34948110689781725</v>
      </c>
      <c r="F164" s="9">
        <v>29.326923076923077</v>
      </c>
      <c r="G164" s="9">
        <v>-1.0982006242919756E-2</v>
      </c>
    </row>
    <row r="165" spans="1:7" x14ac:dyDescent="0.3">
      <c r="A165" s="9">
        <v>32</v>
      </c>
      <c r="B165" s="9">
        <v>6.0692409846166487E-3</v>
      </c>
      <c r="C165" s="9">
        <v>9.7949981896049421E-3</v>
      </c>
      <c r="D165" s="9">
        <v>0.48281400955296888</v>
      </c>
      <c r="F165" s="9">
        <v>30.28846153846154</v>
      </c>
      <c r="G165" s="9">
        <v>-1.0936821686869911E-2</v>
      </c>
    </row>
    <row r="166" spans="1:7" x14ac:dyDescent="0.3">
      <c r="A166" s="9">
        <v>33</v>
      </c>
      <c r="B166" s="9">
        <v>1.3926349931770932E-2</v>
      </c>
      <c r="C166" s="9">
        <v>4.8151556403263143E-3</v>
      </c>
      <c r="D166" s="9">
        <v>0.2373481399715611</v>
      </c>
      <c r="F166" s="9">
        <v>31.25</v>
      </c>
      <c r="G166" s="9">
        <v>-9.682435057632879E-3</v>
      </c>
    </row>
    <row r="167" spans="1:7" x14ac:dyDescent="0.3">
      <c r="A167" s="9">
        <v>34</v>
      </c>
      <c r="B167" s="9">
        <v>4.7460745299943968E-3</v>
      </c>
      <c r="C167" s="9">
        <v>-1.3653333609957249E-3</v>
      </c>
      <c r="D167" s="9">
        <v>-6.7299866895163193E-2</v>
      </c>
      <c r="F167" s="9">
        <v>32.21153846153846</v>
      </c>
      <c r="G167" s="9">
        <v>-9.1314660520026101E-3</v>
      </c>
    </row>
    <row r="168" spans="1:7" x14ac:dyDescent="0.3">
      <c r="A168" s="9">
        <v>35</v>
      </c>
      <c r="B168" s="9">
        <v>4.3624855578074896E-3</v>
      </c>
      <c r="C168" s="9">
        <v>-1.205640154792894E-2</v>
      </c>
      <c r="D168" s="9">
        <v>-0.59428286350412973</v>
      </c>
      <c r="F168" s="9">
        <v>33.173076923076927</v>
      </c>
      <c r="G168" s="9">
        <v>-8.8910695645360461E-3</v>
      </c>
    </row>
    <row r="169" spans="1:7" x14ac:dyDescent="0.3">
      <c r="A169" s="9">
        <v>36</v>
      </c>
      <c r="B169" s="9">
        <v>-8.1123450163249067E-3</v>
      </c>
      <c r="C169" s="9">
        <v>-4.775232081776987E-3</v>
      </c>
      <c r="D169" s="9">
        <v>-0.2353802321674249</v>
      </c>
      <c r="F169" s="9">
        <v>34.134615384615387</v>
      </c>
      <c r="G169" s="9">
        <v>-8.7227404437037141E-3</v>
      </c>
    </row>
    <row r="170" spans="1:7" x14ac:dyDescent="0.3">
      <c r="A170" s="9">
        <v>37</v>
      </c>
      <c r="B170" s="9">
        <v>-4.7763147326999834E-4</v>
      </c>
      <c r="C170" s="9">
        <v>-1.2325896533058682E-2</v>
      </c>
      <c r="D170" s="9">
        <v>-0.60756678166380806</v>
      </c>
      <c r="F170" s="9">
        <v>35.096153846153847</v>
      </c>
      <c r="G170" s="9">
        <v>-8.0602528922080786E-3</v>
      </c>
    </row>
    <row r="171" spans="1:7" x14ac:dyDescent="0.3">
      <c r="A171" s="9">
        <v>38</v>
      </c>
      <c r="B171" s="9">
        <v>-1.9338140937201511E-2</v>
      </c>
      <c r="C171" s="9">
        <v>8.4013192503316E-3</v>
      </c>
      <c r="D171" s="9">
        <v>0.41411693542648248</v>
      </c>
      <c r="F171" s="9">
        <v>36.057692307692314</v>
      </c>
      <c r="G171" s="9">
        <v>-7.8576193317381211E-3</v>
      </c>
    </row>
    <row r="172" spans="1:7" x14ac:dyDescent="0.3">
      <c r="A172" s="9">
        <v>39</v>
      </c>
      <c r="B172" s="9">
        <v>5.7718517814605089E-3</v>
      </c>
      <c r="C172" s="9">
        <v>-4.5562264253555208E-3</v>
      </c>
      <c r="D172" s="9">
        <v>-0.22458502863141558</v>
      </c>
      <c r="F172" s="9">
        <v>37.019230769230774</v>
      </c>
      <c r="G172" s="9">
        <v>-7.6939159901214492E-3</v>
      </c>
    </row>
    <row r="173" spans="1:7" x14ac:dyDescent="0.3">
      <c r="A173" s="9">
        <v>40</v>
      </c>
      <c r="B173" s="9">
        <v>-6.6064350513574321E-3</v>
      </c>
      <c r="C173" s="9">
        <v>-5.4924396010386832E-3</v>
      </c>
      <c r="D173" s="9">
        <v>-0.27073274896765964</v>
      </c>
      <c r="F173" s="9">
        <v>37.980769230769234</v>
      </c>
      <c r="G173" s="9">
        <v>-6.5844087562466763E-3</v>
      </c>
    </row>
    <row r="174" spans="1:7" x14ac:dyDescent="0.3">
      <c r="A174" s="9">
        <v>41</v>
      </c>
      <c r="B174" s="9">
        <v>-1.5900494148254576E-2</v>
      </c>
      <c r="C174" s="9">
        <v>1.3068270230371173E-4</v>
      </c>
      <c r="D174" s="9">
        <v>6.44159787037356E-3</v>
      </c>
      <c r="F174" s="9">
        <v>38.942307692307693</v>
      </c>
      <c r="G174" s="9">
        <v>-6.5609524865278736E-3</v>
      </c>
    </row>
    <row r="175" spans="1:7" x14ac:dyDescent="0.3">
      <c r="A175" s="9">
        <v>42</v>
      </c>
      <c r="B175" s="9">
        <v>6.3106003379027938E-3</v>
      </c>
      <c r="C175" s="9">
        <v>-6.0870183102489095E-2</v>
      </c>
      <c r="D175" s="9">
        <v>-3.00040659498289</v>
      </c>
      <c r="F175" s="9">
        <v>39.90384615384616</v>
      </c>
      <c r="G175" s="9">
        <v>-5.7991155348140321E-3</v>
      </c>
    </row>
    <row r="176" spans="1:7" x14ac:dyDescent="0.3">
      <c r="A176" s="9">
        <v>43</v>
      </c>
      <c r="B176" s="9">
        <v>1.3691886560007253E-2</v>
      </c>
      <c r="C176" s="9">
        <v>-1.4853055533410448E-2</v>
      </c>
      <c r="D176" s="9">
        <v>-0.73213523447195716</v>
      </c>
      <c r="F176" s="9">
        <v>40.86538461538462</v>
      </c>
      <c r="G176" s="9">
        <v>-5.4603451258000233E-3</v>
      </c>
    </row>
    <row r="177" spans="1:7" x14ac:dyDescent="0.3">
      <c r="A177" s="9">
        <v>44</v>
      </c>
      <c r="B177" s="9">
        <v>3.7547771861405933E-3</v>
      </c>
      <c r="C177" s="9">
        <v>-3.711329123886227E-2</v>
      </c>
      <c r="D177" s="9">
        <v>-1.829384406600373</v>
      </c>
      <c r="F177" s="9">
        <v>41.82692307692308</v>
      </c>
      <c r="G177" s="9">
        <v>-5.4411842520536895E-3</v>
      </c>
    </row>
    <row r="178" spans="1:7" x14ac:dyDescent="0.3">
      <c r="A178" s="9">
        <v>45</v>
      </c>
      <c r="B178" s="9">
        <v>-7.2158674184049452E-3</v>
      </c>
      <c r="C178" s="9">
        <v>-2.3625623039449095E-2</v>
      </c>
      <c r="D178" s="9">
        <v>-1.164551699455034</v>
      </c>
      <c r="F178" s="9">
        <v>42.78846153846154</v>
      </c>
      <c r="G178" s="9">
        <v>-4.6882181053696159E-3</v>
      </c>
    </row>
    <row r="179" spans="1:7" x14ac:dyDescent="0.3">
      <c r="A179" s="9">
        <v>46</v>
      </c>
      <c r="B179" s="9">
        <v>-7.5804924414050829E-3</v>
      </c>
      <c r="C179" s="9">
        <v>2.7477625372093022E-2</v>
      </c>
      <c r="D179" s="9">
        <v>1.3544241889675834</v>
      </c>
      <c r="F179" s="9">
        <v>43.750000000000007</v>
      </c>
      <c r="G179" s="9">
        <v>-4.479284439279042E-3</v>
      </c>
    </row>
    <row r="180" spans="1:7" x14ac:dyDescent="0.3">
      <c r="A180" s="9">
        <v>47</v>
      </c>
      <c r="B180" s="9">
        <v>1.2683349262347295E-2</v>
      </c>
      <c r="C180" s="9">
        <v>-1.0027483725950748E-2</v>
      </c>
      <c r="D180" s="9">
        <v>-0.49427366189729649</v>
      </c>
      <c r="F180" s="9">
        <v>44.711538461538467</v>
      </c>
      <c r="G180" s="9">
        <v>-3.6184468254065768E-3</v>
      </c>
    </row>
    <row r="181" spans="1:7" x14ac:dyDescent="0.3">
      <c r="A181" s="9">
        <v>48</v>
      </c>
      <c r="B181" s="9">
        <v>7.3794774738842848E-3</v>
      </c>
      <c r="C181" s="9">
        <v>-1.0997924299290862E-2</v>
      </c>
      <c r="D181" s="9">
        <v>-0.54210851548047212</v>
      </c>
      <c r="F181" s="9">
        <v>45.673076923076927</v>
      </c>
      <c r="G181" s="9">
        <v>-3.4842802446488643E-3</v>
      </c>
    </row>
    <row r="182" spans="1:7" x14ac:dyDescent="0.3">
      <c r="A182" s="9">
        <v>49</v>
      </c>
      <c r="B182" s="9">
        <v>-6.763318630993425E-3</v>
      </c>
      <c r="C182" s="9">
        <v>1.9491855068609669E-2</v>
      </c>
      <c r="D182" s="9">
        <v>0.96079044805626068</v>
      </c>
      <c r="F182" s="9">
        <v>46.634615384615387</v>
      </c>
      <c r="G182" s="9">
        <v>-2.5807729768257499E-3</v>
      </c>
    </row>
    <row r="183" spans="1:7" x14ac:dyDescent="0.3">
      <c r="A183" s="9">
        <v>50</v>
      </c>
      <c r="B183" s="9">
        <v>-2.7334794288051338E-3</v>
      </c>
      <c r="C183" s="9">
        <v>1.0281933450783709E-2</v>
      </c>
      <c r="D183" s="9">
        <v>0.50681597068573814</v>
      </c>
      <c r="F183" s="9">
        <v>47.596153846153847</v>
      </c>
      <c r="G183" s="9">
        <v>-1.4551839481260756E-3</v>
      </c>
    </row>
    <row r="184" spans="1:7" x14ac:dyDescent="0.3">
      <c r="A184" s="9">
        <v>51</v>
      </c>
      <c r="B184" s="9">
        <v>-1.007760052809207E-3</v>
      </c>
      <c r="C184" s="9">
        <v>-7.8833095117268395E-3</v>
      </c>
      <c r="D184" s="9">
        <v>-0.38858325445565045</v>
      </c>
      <c r="F184" s="9">
        <v>48.557692307692314</v>
      </c>
      <c r="G184" s="9">
        <v>-1.1611689734031963E-3</v>
      </c>
    </row>
    <row r="185" spans="1:7" x14ac:dyDescent="0.3">
      <c r="A185" s="9">
        <v>52</v>
      </c>
      <c r="B185" s="9">
        <v>-1.0248375292907279E-2</v>
      </c>
      <c r="C185" s="9">
        <v>7.6676023160815289E-3</v>
      </c>
      <c r="D185" s="9">
        <v>0.37795063829759279</v>
      </c>
      <c r="F185" s="9">
        <v>49.519230769230774</v>
      </c>
      <c r="G185" s="9">
        <v>-1.1353375913994398E-3</v>
      </c>
    </row>
    <row r="186" spans="1:7" x14ac:dyDescent="0.3">
      <c r="A186" s="9">
        <v>53</v>
      </c>
      <c r="B186" s="9">
        <v>-2.6412456759422145E-3</v>
      </c>
      <c r="C186" s="9">
        <v>-3.9197068105856596E-3</v>
      </c>
      <c r="D186" s="9">
        <v>-0.19320977144226209</v>
      </c>
      <c r="F186" s="9">
        <v>50.480769230769234</v>
      </c>
      <c r="G186" s="9">
        <v>-9.9846153846153856E-4</v>
      </c>
    </row>
    <row r="187" spans="1:7" x14ac:dyDescent="0.3">
      <c r="A187" s="9">
        <v>54</v>
      </c>
      <c r="B187" s="9">
        <v>1.2374754089217153E-2</v>
      </c>
      <c r="C187" s="9">
        <v>-4.6500355119157098E-3</v>
      </c>
      <c r="D187" s="9">
        <v>-0.22920905615422751</v>
      </c>
      <c r="F187" s="9">
        <v>51.442307692307693</v>
      </c>
      <c r="G187" s="9">
        <v>-6.4086209727181481E-4</v>
      </c>
    </row>
    <row r="188" spans="1:7" x14ac:dyDescent="0.3">
      <c r="A188" s="9">
        <v>55</v>
      </c>
      <c r="B188" s="9">
        <v>2.5135005120975685E-3</v>
      </c>
      <c r="C188" s="9">
        <v>-4.9810193900325331E-2</v>
      </c>
      <c r="D188" s="9">
        <v>-2.4552387829075104</v>
      </c>
      <c r="F188" s="9">
        <v>52.40384615384616</v>
      </c>
      <c r="G188" s="9">
        <v>-5.0451410511301959E-4</v>
      </c>
    </row>
    <row r="189" spans="1:7" x14ac:dyDescent="0.3">
      <c r="A189" s="9">
        <v>56</v>
      </c>
      <c r="B189" s="9">
        <v>-3.6885728696660165E-3</v>
      </c>
      <c r="C189" s="9">
        <v>-1.6090615482462791E-2</v>
      </c>
      <c r="D189" s="9">
        <v>-0.79313690792793035</v>
      </c>
      <c r="F189" s="9">
        <v>53.36538461538462</v>
      </c>
      <c r="G189" s="9">
        <v>1.6729183307279149E-4</v>
      </c>
    </row>
    <row r="190" spans="1:7" x14ac:dyDescent="0.3">
      <c r="A190" s="9">
        <v>57</v>
      </c>
      <c r="B190" s="9">
        <v>-1.3353191751261158E-3</v>
      </c>
      <c r="C190" s="9">
        <v>6.5549383138244002E-3</v>
      </c>
      <c r="D190" s="9">
        <v>0.32310532257460084</v>
      </c>
      <c r="F190" s="9">
        <v>54.32692307692308</v>
      </c>
      <c r="G190" s="9">
        <v>8.8814922873960383E-4</v>
      </c>
    </row>
    <row r="191" spans="1:7" x14ac:dyDescent="0.3">
      <c r="A191" s="9">
        <v>58</v>
      </c>
      <c r="B191" s="9">
        <v>-1.9454510625393044E-2</v>
      </c>
      <c r="C191" s="9">
        <v>-4.1962058143849741E-3</v>
      </c>
      <c r="D191" s="9">
        <v>-0.20683893094567318</v>
      </c>
      <c r="F191" s="9">
        <v>55.28846153846154</v>
      </c>
      <c r="G191" s="9">
        <v>1.2156253561049881E-3</v>
      </c>
    </row>
    <row r="192" spans="1:7" x14ac:dyDescent="0.3">
      <c r="A192" s="9">
        <v>59</v>
      </c>
      <c r="B192" s="9">
        <v>-1.0692304103415722E-2</v>
      </c>
      <c r="C192" s="9">
        <v>5.2511198513620324E-3</v>
      </c>
      <c r="D192" s="9">
        <v>0.25883764151890554</v>
      </c>
      <c r="F192" s="9">
        <v>56.250000000000007</v>
      </c>
      <c r="G192" s="9">
        <v>1.369080590053133E-3</v>
      </c>
    </row>
    <row r="193" spans="1:7" x14ac:dyDescent="0.3">
      <c r="A193" s="9">
        <v>60</v>
      </c>
      <c r="B193" s="9">
        <v>4.6538407771314775E-3</v>
      </c>
      <c r="C193" s="9">
        <v>2.3499866973225841E-2</v>
      </c>
      <c r="D193" s="9">
        <v>1.1583529448066368</v>
      </c>
      <c r="F193" s="9">
        <v>57.211538461538467</v>
      </c>
      <c r="G193" s="9">
        <v>1.6077014316908059E-3</v>
      </c>
    </row>
    <row r="194" spans="1:7" x14ac:dyDescent="0.3">
      <c r="A194" s="9">
        <v>61</v>
      </c>
      <c r="B194" s="9">
        <v>1.1946341237134247E-2</v>
      </c>
      <c r="C194" s="9">
        <v>-1.0338639805443441E-2</v>
      </c>
      <c r="D194" s="9">
        <v>-0.50961113429173588</v>
      </c>
      <c r="F194" s="9">
        <v>58.173076923076927</v>
      </c>
      <c r="G194" s="9">
        <v>2.6558655363965477E-3</v>
      </c>
    </row>
    <row r="195" spans="1:7" x14ac:dyDescent="0.3">
      <c r="A195" s="9">
        <v>62</v>
      </c>
      <c r="B195" s="9">
        <v>-1.0271649230545587E-2</v>
      </c>
      <c r="C195" s="9">
        <v>-1.8260939301428109E-3</v>
      </c>
      <c r="D195" s="9">
        <v>-9.00116278906785E-2</v>
      </c>
      <c r="F195" s="9">
        <v>59.134615384615387</v>
      </c>
      <c r="G195" s="9">
        <v>2.9156256495478485E-3</v>
      </c>
    </row>
    <row r="196" spans="1:7" x14ac:dyDescent="0.3">
      <c r="A196" s="9">
        <v>63</v>
      </c>
      <c r="B196" s="9">
        <v>1.4278044989416459E-2</v>
      </c>
      <c r="C196" s="9">
        <v>1.5824303295376291E-3</v>
      </c>
      <c r="D196" s="9">
        <v>7.8000987591106796E-2</v>
      </c>
      <c r="F196" s="9">
        <v>60.096153846153854</v>
      </c>
      <c r="G196" s="9">
        <v>3.2441807884565394E-3</v>
      </c>
    </row>
    <row r="197" spans="1:7" x14ac:dyDescent="0.3">
      <c r="A197" s="9">
        <v>64</v>
      </c>
      <c r="B197" s="9">
        <v>-2.5248759877506809E-3</v>
      </c>
      <c r="C197" s="9">
        <v>3.893956577803814E-3</v>
      </c>
      <c r="D197" s="9">
        <v>0.19194049370523103</v>
      </c>
      <c r="F197" s="9">
        <v>61.057692307692314</v>
      </c>
      <c r="G197" s="9">
        <v>3.3807411689986719E-3</v>
      </c>
    </row>
    <row r="198" spans="1:7" x14ac:dyDescent="0.3">
      <c r="A198" s="9">
        <v>65</v>
      </c>
      <c r="B198" s="9">
        <v>4.1771560543913434E-3</v>
      </c>
      <c r="C198" s="9">
        <v>-5.3124936457907834E-3</v>
      </c>
      <c r="D198" s="9">
        <v>-0.26186287206984865</v>
      </c>
      <c r="F198" s="9">
        <v>62.019230769230774</v>
      </c>
      <c r="G198" s="9">
        <v>3.4250212499878484E-3</v>
      </c>
    </row>
    <row r="199" spans="1:7" x14ac:dyDescent="0.3">
      <c r="A199" s="9">
        <v>66</v>
      </c>
      <c r="B199" s="9">
        <v>9.8792707757764889E-3</v>
      </c>
      <c r="C199" s="9">
        <v>-1.03174712321699E-3</v>
      </c>
      <c r="D199" s="9">
        <v>-5.0856769522815738E-2</v>
      </c>
      <c r="F199" s="9">
        <v>62.980769230769234</v>
      </c>
      <c r="G199" s="9">
        <v>4.6263411216532595E-3</v>
      </c>
    </row>
    <row r="200" spans="1:7" x14ac:dyDescent="0.3">
      <c r="A200" s="9">
        <v>67</v>
      </c>
      <c r="B200" s="9">
        <v>-1.7809719810151742E-3</v>
      </c>
      <c r="C200" s="9">
        <v>5.205993231003023E-3</v>
      </c>
      <c r="D200" s="9">
        <v>0.25661326494513237</v>
      </c>
      <c r="F200" s="9">
        <v>63.942307692307693</v>
      </c>
      <c r="G200" s="9">
        <v>4.990515996373914E-3</v>
      </c>
    </row>
    <row r="201" spans="1:7" x14ac:dyDescent="0.3">
      <c r="A201" s="9">
        <v>68</v>
      </c>
      <c r="B201" s="9">
        <v>6.1537167582668001E-3</v>
      </c>
      <c r="C201" s="9">
        <v>9.4786920190118584E-2</v>
      </c>
      <c r="D201" s="9">
        <v>4.6722267941546418</v>
      </c>
      <c r="F201" s="9">
        <v>64.903846153846146</v>
      </c>
      <c r="G201" s="9">
        <v>5.2196191386982846E-3</v>
      </c>
    </row>
    <row r="202" spans="1:7" x14ac:dyDescent="0.3">
      <c r="A202" s="9">
        <v>69</v>
      </c>
      <c r="B202" s="9">
        <v>-9.043203299722879E-4</v>
      </c>
      <c r="C202" s="9">
        <v>-5.1688795236198258E-2</v>
      </c>
      <c r="D202" s="9">
        <v>-2.5478386002598969</v>
      </c>
      <c r="F202" s="9">
        <v>65.865384615384613</v>
      </c>
      <c r="G202" s="9">
        <v>7.2830561093890607E-3</v>
      </c>
    </row>
    <row r="203" spans="1:7" x14ac:dyDescent="0.3">
      <c r="A203" s="9">
        <v>70</v>
      </c>
      <c r="B203" s="9">
        <v>-6.3279105752537634E-4</v>
      </c>
      <c r="C203" s="9">
        <v>-1.391502496829824E-2</v>
      </c>
      <c r="D203" s="9">
        <v>-0.68589793156916512</v>
      </c>
      <c r="F203" s="9">
        <v>66.82692307692308</v>
      </c>
      <c r="G203" s="9">
        <v>7.5361063459418124E-3</v>
      </c>
    </row>
    <row r="204" spans="1:7" x14ac:dyDescent="0.3">
      <c r="A204" s="9">
        <v>71</v>
      </c>
      <c r="B204" s="9">
        <v>-5.9444208252011528E-3</v>
      </c>
      <c r="C204" s="9">
        <v>-1.0943851911448258E-2</v>
      </c>
      <c r="D204" s="9">
        <v>-0.53944318508683331</v>
      </c>
      <c r="F204" s="9">
        <v>67.788461538461533</v>
      </c>
      <c r="G204" s="9">
        <v>7.5484540219785757E-3</v>
      </c>
    </row>
    <row r="205" spans="1:7" x14ac:dyDescent="0.3">
      <c r="A205" s="9">
        <v>72</v>
      </c>
      <c r="B205" s="9">
        <v>-5.0824231348934965E-3</v>
      </c>
      <c r="C205" s="9">
        <v>1.2837318109631761E-2</v>
      </c>
      <c r="D205" s="9">
        <v>0.63277571965209645</v>
      </c>
      <c r="F205" s="9">
        <v>68.75</v>
      </c>
      <c r="G205" s="9">
        <v>7.724718577301443E-3</v>
      </c>
    </row>
    <row r="206" spans="1:7" x14ac:dyDescent="0.3">
      <c r="A206" s="9">
        <v>73</v>
      </c>
      <c r="B206" s="9">
        <v>6.5717856380660133E-3</v>
      </c>
      <c r="C206" s="9">
        <v>1.1739908644663823E-2</v>
      </c>
      <c r="D206" s="9">
        <v>0.57868232895960481</v>
      </c>
      <c r="F206" s="9">
        <v>69.711538461538453</v>
      </c>
      <c r="G206" s="9">
        <v>7.7548949747382641E-3</v>
      </c>
    </row>
    <row r="207" spans="1:7" x14ac:dyDescent="0.3">
      <c r="A207" s="9">
        <v>74</v>
      </c>
      <c r="B207" s="9">
        <v>1.3523797010397257E-2</v>
      </c>
      <c r="C207" s="9">
        <v>4.7570106507076916E-3</v>
      </c>
      <c r="D207" s="9">
        <v>0.23448206332409666</v>
      </c>
      <c r="F207" s="9">
        <v>70.67307692307692</v>
      </c>
      <c r="G207" s="9">
        <v>8.847523652559499E-3</v>
      </c>
    </row>
    <row r="208" spans="1:7" x14ac:dyDescent="0.3">
      <c r="A208" s="9">
        <v>75</v>
      </c>
      <c r="B208" s="9">
        <v>2.8523648265227786E-4</v>
      </c>
      <c r="C208" s="9">
        <v>-9.2609857992409267E-4</v>
      </c>
      <c r="D208" s="9">
        <v>-4.564915275727028E-2</v>
      </c>
      <c r="F208" s="9">
        <v>71.634615384615387</v>
      </c>
      <c r="G208" s="9">
        <v>9.2531846813720224E-3</v>
      </c>
    </row>
    <row r="209" spans="1:7" x14ac:dyDescent="0.3">
      <c r="A209" s="9">
        <v>76</v>
      </c>
      <c r="B209" s="9">
        <v>6.6450554417421624E-3</v>
      </c>
      <c r="C209" s="9">
        <v>-2.2554974514066836E-2</v>
      </c>
      <c r="D209" s="9">
        <v>-1.1117774061519099</v>
      </c>
      <c r="F209" s="9">
        <v>72.59615384615384</v>
      </c>
      <c r="G209" s="9">
        <v>9.5424827852862559E-3</v>
      </c>
    </row>
    <row r="210" spans="1:7" x14ac:dyDescent="0.3">
      <c r="A210" s="9">
        <v>77</v>
      </c>
      <c r="B210" s="9">
        <v>-5.3797131159153419E-4</v>
      </c>
      <c r="C210" s="9">
        <v>-4.6049022687000437E-4</v>
      </c>
      <c r="D210" s="9">
        <v>-2.2698435312730803E-2</v>
      </c>
      <c r="F210" s="9">
        <v>73.557692307692307</v>
      </c>
      <c r="G210" s="9">
        <v>1.2728536437616242E-2</v>
      </c>
    </row>
    <row r="211" spans="1:7" x14ac:dyDescent="0.3">
      <c r="A211" s="9">
        <v>78</v>
      </c>
      <c r="B211" s="9">
        <v>-7.7589259632987679E-3</v>
      </c>
      <c r="C211" s="9">
        <v>1.2749441959672682E-2</v>
      </c>
      <c r="D211" s="9">
        <v>0.62844413780955488</v>
      </c>
      <c r="F211" s="9">
        <v>74.519230769230774</v>
      </c>
      <c r="G211" s="9">
        <v>1.3639561483614187E-2</v>
      </c>
    </row>
    <row r="212" spans="1:7" x14ac:dyDescent="0.3">
      <c r="A212" s="9">
        <v>79</v>
      </c>
      <c r="B212" s="9">
        <v>2.5397815194385217E-2</v>
      </c>
      <c r="C212" s="9">
        <v>3.2667147462555765E-2</v>
      </c>
      <c r="D212" s="9">
        <v>1.6102255602040878</v>
      </c>
      <c r="F212" s="9">
        <v>75.480769230769226</v>
      </c>
      <c r="G212" s="9">
        <v>1.409925016540834E-2</v>
      </c>
    </row>
    <row r="213" spans="1:7" x14ac:dyDescent="0.3">
      <c r="A213" s="9">
        <v>80</v>
      </c>
      <c r="B213" s="9">
        <v>1.3821186213553396E-2</v>
      </c>
      <c r="C213" s="9">
        <v>-1.0905560564005549E-2</v>
      </c>
      <c r="D213" s="9">
        <v>-0.53755573205906038</v>
      </c>
      <c r="F213" s="9">
        <v>76.442307692307693</v>
      </c>
      <c r="G213" s="9">
        <v>1.5860475318954088E-2</v>
      </c>
    </row>
    <row r="214" spans="1:7" x14ac:dyDescent="0.3">
      <c r="A214" s="9">
        <v>81</v>
      </c>
      <c r="B214" s="9">
        <v>5.8709815158458876E-3</v>
      </c>
      <c r="C214" s="9">
        <v>-1.167009705065992E-2</v>
      </c>
      <c r="D214" s="9">
        <v>-0.57524118328894214</v>
      </c>
      <c r="F214" s="9">
        <v>77.403846153846146</v>
      </c>
      <c r="G214" s="9">
        <v>1.5864239174221591E-2</v>
      </c>
    </row>
    <row r="215" spans="1:7" x14ac:dyDescent="0.3">
      <c r="A215" s="9">
        <v>82</v>
      </c>
      <c r="B215" s="9">
        <v>2.1236090345579856E-2</v>
      </c>
      <c r="C215" s="9">
        <v>8.3052566132089736E-3</v>
      </c>
      <c r="D215" s="9">
        <v>0.40938182612889945</v>
      </c>
      <c r="F215" s="9">
        <v>78.365384615384613</v>
      </c>
      <c r="G215" s="9">
        <v>1.6776592090133768E-2</v>
      </c>
    </row>
    <row r="216" spans="1:7" x14ac:dyDescent="0.3">
      <c r="A216" s="9">
        <v>83</v>
      </c>
      <c r="B216" s="9">
        <v>-4.6949650953136343E-2</v>
      </c>
      <c r="C216" s="9">
        <v>-3.8250455945068942E-3</v>
      </c>
      <c r="D216" s="9">
        <v>-0.18854374084180192</v>
      </c>
      <c r="F216" s="9">
        <v>79.32692307692308</v>
      </c>
      <c r="G216" s="9">
        <v>1.7738119170973458E-2</v>
      </c>
    </row>
    <row r="217" spans="1:7" x14ac:dyDescent="0.3">
      <c r="A217" s="9">
        <v>84</v>
      </c>
      <c r="B217" s="9">
        <v>-6.1694121445848807E-2</v>
      </c>
      <c r="C217" s="9">
        <v>6.5811007813759009E-4</v>
      </c>
      <c r="D217" s="9">
        <v>3.2439492014407711E-2</v>
      </c>
      <c r="F217" s="9">
        <v>80.288461538461533</v>
      </c>
      <c r="G217" s="9">
        <v>1.8280807661104948E-2</v>
      </c>
    </row>
    <row r="218" spans="1:7" x14ac:dyDescent="0.3">
      <c r="A218" s="9">
        <v>85</v>
      </c>
      <c r="B218" s="9">
        <v>4.4275564612122884E-2</v>
      </c>
      <c r="C218" s="9">
        <v>9.4139964975986715E-3</v>
      </c>
      <c r="D218" s="9">
        <v>0.4640337146511041</v>
      </c>
      <c r="F218" s="9">
        <v>81.25</v>
      </c>
      <c r="G218" s="9">
        <v>1.8311694282729836E-2</v>
      </c>
    </row>
    <row r="219" spans="1:7" x14ac:dyDescent="0.3">
      <c r="A219" s="9">
        <v>86</v>
      </c>
      <c r="B219" s="9">
        <v>2.2230072904638881E-3</v>
      </c>
      <c r="C219" s="9">
        <v>-7.6833524162639114E-3</v>
      </c>
      <c r="D219" s="9">
        <v>-0.37872699056154596</v>
      </c>
      <c r="F219" s="9">
        <v>82.211538461538453</v>
      </c>
      <c r="G219" s="9">
        <v>1.8741505572097247E-2</v>
      </c>
    </row>
    <row r="220" spans="1:7" x14ac:dyDescent="0.3">
      <c r="A220" s="9">
        <v>87</v>
      </c>
      <c r="B220" s="9">
        <v>-2.6800454942194893E-2</v>
      </c>
      <c r="C220" s="9">
        <v>1.8942835610456774E-2</v>
      </c>
      <c r="D220" s="9">
        <v>0.9337282392857974</v>
      </c>
      <c r="F220" s="9">
        <v>83.17307692307692</v>
      </c>
      <c r="G220" s="9">
        <v>1.8813212644715648E-2</v>
      </c>
    </row>
    <row r="221" spans="1:7" x14ac:dyDescent="0.3">
      <c r="A221" s="9">
        <v>88</v>
      </c>
      <c r="B221" s="9">
        <v>3.5702997582013243E-2</v>
      </c>
      <c r="C221" s="9">
        <v>-5.7612815194732353E-3</v>
      </c>
      <c r="D221" s="9">
        <v>-0.2839844762332196</v>
      </c>
      <c r="F221" s="9">
        <v>84.134615384615387</v>
      </c>
      <c r="G221" s="9">
        <v>1.9706069164998063E-2</v>
      </c>
    </row>
    <row r="222" spans="1:7" x14ac:dyDescent="0.3">
      <c r="A222" s="9">
        <v>89</v>
      </c>
      <c r="B222" s="9">
        <v>-1.7950324655806184E-2</v>
      </c>
      <c r="C222" s="9">
        <v>2.2576665777459443E-2</v>
      </c>
      <c r="D222" s="9">
        <v>1.1128466096012752</v>
      </c>
      <c r="F222" s="9">
        <v>85.09615384615384</v>
      </c>
      <c r="G222" s="9">
        <v>1.9897132930687938E-2</v>
      </c>
    </row>
    <row r="223" spans="1:7" x14ac:dyDescent="0.3">
      <c r="A223" s="9">
        <v>90</v>
      </c>
      <c r="B223" s="9">
        <v>-7.0687343348828577E-2</v>
      </c>
      <c r="C223" s="9">
        <v>-1.5582807329605347E-3</v>
      </c>
      <c r="D223" s="9">
        <v>-7.6810608243732578E-2</v>
      </c>
      <c r="F223" s="9">
        <v>86.057692307692307</v>
      </c>
      <c r="G223" s="9">
        <v>2.0939695585065813E-2</v>
      </c>
    </row>
    <row r="224" spans="1:7" x14ac:dyDescent="0.3">
      <c r="A224" s="9">
        <v>91</v>
      </c>
      <c r="B224" s="9">
        <v>1.8751813002113191E-2</v>
      </c>
      <c r="C224" s="9">
        <v>1.0455815093398345E-2</v>
      </c>
      <c r="D224" s="9">
        <v>0.51538692612986714</v>
      </c>
      <c r="F224" s="9">
        <v>87.019230769230774</v>
      </c>
      <c r="G224" s="9">
        <v>2.4771078736514605E-2</v>
      </c>
    </row>
    <row r="225" spans="1:7" x14ac:dyDescent="0.3">
      <c r="A225" s="9">
        <v>92</v>
      </c>
      <c r="B225" s="9">
        <v>-1.9469164586128275E-2</v>
      </c>
      <c r="C225" s="9">
        <v>-4.6348396238956799E-4</v>
      </c>
      <c r="D225" s="9">
        <v>-2.2846002205726825E-2</v>
      </c>
      <c r="F225" s="9">
        <v>87.980769230769226</v>
      </c>
      <c r="G225" s="9">
        <v>2.8071295068914429E-2</v>
      </c>
    </row>
    <row r="226" spans="1:7" x14ac:dyDescent="0.3">
      <c r="A226" s="9">
        <v>93</v>
      </c>
      <c r="B226" s="9">
        <v>1.8262198314018444E-2</v>
      </c>
      <c r="C226" s="9">
        <v>2.1194577647835118E-2</v>
      </c>
      <c r="D226" s="9">
        <v>1.0447208684319043</v>
      </c>
      <c r="F226" s="9">
        <v>88.942307692307693</v>
      </c>
      <c r="G226" s="9">
        <v>2.8153707750357318E-2</v>
      </c>
    </row>
    <row r="227" spans="1:7" x14ac:dyDescent="0.3">
      <c r="A227" s="9">
        <v>94</v>
      </c>
      <c r="B227" s="9">
        <v>1.7489085607946767E-3</v>
      </c>
      <c r="C227" s="9">
        <v>-7.8468736419342905E-2</v>
      </c>
      <c r="D227" s="9">
        <v>-3.8678726143497184</v>
      </c>
      <c r="F227" s="9">
        <v>89.903846153846146</v>
      </c>
      <c r="G227" s="9">
        <v>2.9207628095511536E-2</v>
      </c>
    </row>
    <row r="228" spans="1:7" x14ac:dyDescent="0.3">
      <c r="A228" s="9">
        <v>95</v>
      </c>
      <c r="B228" s="9">
        <v>-4.1945655138766105E-3</v>
      </c>
      <c r="C228" s="9">
        <v>1.3737048299162866E-2</v>
      </c>
      <c r="D228" s="9">
        <v>0.67712512451307749</v>
      </c>
      <c r="F228" s="9">
        <v>90.865384615384613</v>
      </c>
      <c r="G228" s="9">
        <v>2.9541346958788829E-2</v>
      </c>
    </row>
    <row r="229" spans="1:7" x14ac:dyDescent="0.3">
      <c r="A229" s="9">
        <v>96</v>
      </c>
      <c r="B229" s="9">
        <v>-6.7917645547735783E-3</v>
      </c>
      <c r="C229" s="9">
        <v>-1.2132421411015349E-2</v>
      </c>
      <c r="D229" s="9">
        <v>-0.59803002651446802</v>
      </c>
      <c r="F229" s="9">
        <v>91.82692307692308</v>
      </c>
      <c r="G229" s="9">
        <v>2.9941716062540008E-2</v>
      </c>
    </row>
    <row r="230" spans="1:7" x14ac:dyDescent="0.3">
      <c r="A230" s="9">
        <v>97</v>
      </c>
      <c r="B230" s="9">
        <v>2.2846302031074555E-2</v>
      </c>
      <c r="C230" s="9">
        <v>-2.2679010198001764E-2</v>
      </c>
      <c r="D230" s="9">
        <v>-1.1178913598994278</v>
      </c>
      <c r="F230" s="9">
        <v>92.788461538461533</v>
      </c>
      <c r="G230" s="9">
        <v>3.4213388631371099E-2</v>
      </c>
    </row>
    <row r="231" spans="1:7" x14ac:dyDescent="0.3">
      <c r="A231" s="9">
        <v>98</v>
      </c>
      <c r="B231" s="9">
        <v>-1.0206999403772513E-2</v>
      </c>
      <c r="C231" s="9">
        <v>1.9460184085144536E-2</v>
      </c>
      <c r="D231" s="9">
        <v>0.9592293253059252</v>
      </c>
      <c r="F231" s="9">
        <v>93.75</v>
      </c>
      <c r="G231" s="9">
        <v>3.9194740248327829E-2</v>
      </c>
    </row>
    <row r="232" spans="1:7" x14ac:dyDescent="0.3">
      <c r="A232" s="9">
        <v>99</v>
      </c>
      <c r="B232" s="9">
        <v>-6.8020093049229752E-4</v>
      </c>
      <c r="C232" s="9">
        <v>-3.7990835087867445E-3</v>
      </c>
      <c r="D232" s="9">
        <v>-0.18726402047225596</v>
      </c>
      <c r="F232" s="9">
        <v>94.711538461538453</v>
      </c>
      <c r="G232" s="9">
        <v>3.9456775961853562E-2</v>
      </c>
    </row>
    <row r="233" spans="1:7" x14ac:dyDescent="0.3">
      <c r="A233" s="9">
        <v>100</v>
      </c>
      <c r="B233" s="9">
        <v>1.3239436994730027E-3</v>
      </c>
      <c r="C233" s="9">
        <v>-1.4526385977670388E-2</v>
      </c>
      <c r="D233" s="9">
        <v>-0.71603307345541622</v>
      </c>
      <c r="F233" s="9">
        <v>95.67307692307692</v>
      </c>
      <c r="G233" s="9">
        <v>4.0219885295550324E-2</v>
      </c>
    </row>
    <row r="234" spans="1:7" x14ac:dyDescent="0.3">
      <c r="A234" s="9">
        <v>101</v>
      </c>
      <c r="B234" s="9">
        <v>1.3976345797808775E-2</v>
      </c>
      <c r="C234" s="9">
        <v>1.4094949271105654E-2</v>
      </c>
      <c r="D234" s="9">
        <v>0.6947667411771814</v>
      </c>
      <c r="F234" s="9">
        <v>96.634615384615387</v>
      </c>
      <c r="G234" s="9">
        <v>5.3689561109721555E-2</v>
      </c>
    </row>
    <row r="235" spans="1:7" x14ac:dyDescent="0.3">
      <c r="A235" s="9">
        <v>102</v>
      </c>
      <c r="B235" s="9">
        <v>-3.9601021421129283E-3</v>
      </c>
      <c r="C235" s="9">
        <v>-2.6243066141337481E-3</v>
      </c>
      <c r="D235" s="9">
        <v>-0.12935704265989195</v>
      </c>
      <c r="F235" s="9">
        <v>97.59615384615384</v>
      </c>
      <c r="G235" s="9">
        <v>5.7641781218910039E-2</v>
      </c>
    </row>
    <row r="236" spans="1:7" x14ac:dyDescent="0.3">
      <c r="A236" s="9">
        <v>103</v>
      </c>
      <c r="B236" s="9">
        <v>-1.4142018860026962E-2</v>
      </c>
      <c r="C236" s="9">
        <v>-1.5565236166886581E-2</v>
      </c>
      <c r="D236" s="9">
        <v>-0.76723996655240823</v>
      </c>
      <c r="F236" s="9">
        <v>98.557692307692307</v>
      </c>
      <c r="G236" s="9">
        <v>5.8064962656940979E-2</v>
      </c>
    </row>
    <row r="237" spans="1:7" ht="15" thickBot="1" x14ac:dyDescent="0.35">
      <c r="A237" s="10">
        <v>104</v>
      </c>
      <c r="B237" s="10">
        <v>-1.908126562548983E-2</v>
      </c>
      <c r="C237" s="10">
        <v>6.4516641889747241E-3</v>
      </c>
      <c r="D237" s="10">
        <v>0.31801474539055774</v>
      </c>
      <c r="F237" s="10">
        <v>99.519230769230774</v>
      </c>
      <c r="G237" s="10">
        <v>0.10094063694838538</v>
      </c>
    </row>
  </sheetData>
  <sortState xmlns:xlrd2="http://schemas.microsoft.com/office/spreadsheetml/2017/richdata2" ref="G134:G237">
    <sortCondition ref="G13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workbookViewId="0">
      <selection activeCell="D1" sqref="D1"/>
    </sheetView>
  </sheetViews>
  <sheetFormatPr defaultRowHeight="14.4" x14ac:dyDescent="0.3"/>
  <cols>
    <col min="1" max="1" width="10.5546875" bestFit="1" customWidth="1"/>
    <col min="3" max="3" width="10.33203125" bestFit="1" customWidth="1"/>
  </cols>
  <sheetData>
    <row r="1" spans="1:3" x14ac:dyDescent="0.3">
      <c r="A1" t="s">
        <v>12</v>
      </c>
      <c r="B1" t="s">
        <v>8</v>
      </c>
      <c r="C1" t="s">
        <v>25</v>
      </c>
    </row>
    <row r="2" spans="1:3" x14ac:dyDescent="0.3">
      <c r="A2" s="1">
        <v>42551</v>
      </c>
      <c r="B2">
        <v>38.187610999999997</v>
      </c>
    </row>
    <row r="3" spans="1:3" x14ac:dyDescent="0.3">
      <c r="A3" s="1">
        <v>42558</v>
      </c>
      <c r="B3">
        <v>37.432113999999999</v>
      </c>
      <c r="C3" s="4">
        <f>(B3-B2)/B2</f>
        <v>-1.9783824654545642E-2</v>
      </c>
    </row>
    <row r="4" spans="1:3" x14ac:dyDescent="0.3">
      <c r="A4" s="1">
        <v>42565</v>
      </c>
      <c r="B4">
        <v>38.099944999999998</v>
      </c>
      <c r="C4" s="4">
        <f t="shared" ref="C4:C67" si="0">(B4-B3)/B3</f>
        <v>1.7841124335109676E-2</v>
      </c>
    </row>
    <row r="5" spans="1:3" x14ac:dyDescent="0.3">
      <c r="A5" s="1">
        <v>42572</v>
      </c>
      <c r="B5">
        <v>38.295380000000002</v>
      </c>
      <c r="C5" s="4">
        <f t="shared" si="0"/>
        <v>5.1295349638957053E-3</v>
      </c>
    </row>
    <row r="6" spans="1:3" x14ac:dyDescent="0.3">
      <c r="A6" s="1">
        <v>42579</v>
      </c>
      <c r="B6">
        <v>38.455275999999998</v>
      </c>
      <c r="C6" s="4">
        <f t="shared" si="0"/>
        <v>4.1753339436766592E-3</v>
      </c>
    </row>
    <row r="7" spans="1:3" x14ac:dyDescent="0.3">
      <c r="A7" s="1">
        <v>42586</v>
      </c>
      <c r="B7">
        <v>38.339801999999999</v>
      </c>
      <c r="C7" s="4">
        <f t="shared" si="0"/>
        <v>-3.0028129300124899E-3</v>
      </c>
    </row>
    <row r="8" spans="1:3" x14ac:dyDescent="0.3">
      <c r="A8" s="1">
        <v>42593</v>
      </c>
      <c r="B8">
        <v>38.446396</v>
      </c>
      <c r="C8" s="4">
        <f t="shared" si="0"/>
        <v>2.7802438833669824E-3</v>
      </c>
    </row>
    <row r="9" spans="1:3" x14ac:dyDescent="0.3">
      <c r="A9" s="1">
        <v>42600</v>
      </c>
      <c r="B9">
        <v>36.429912999999999</v>
      </c>
      <c r="C9" s="4">
        <f t="shared" si="0"/>
        <v>-5.2449207462774948E-2</v>
      </c>
    </row>
    <row r="10" spans="1:3" x14ac:dyDescent="0.3">
      <c r="A10" s="1">
        <v>42607</v>
      </c>
      <c r="B10">
        <v>36.136772000000001</v>
      </c>
      <c r="C10" s="4">
        <f t="shared" si="0"/>
        <v>-8.0467115032637759E-3</v>
      </c>
    </row>
    <row r="11" spans="1:3" x14ac:dyDescent="0.3">
      <c r="A11" s="1">
        <v>42614</v>
      </c>
      <c r="B11">
        <v>36.376613999999996</v>
      </c>
      <c r="C11" s="4">
        <f t="shared" si="0"/>
        <v>6.637062103942098E-3</v>
      </c>
    </row>
    <row r="12" spans="1:3" x14ac:dyDescent="0.3">
      <c r="A12" s="1">
        <v>42621</v>
      </c>
      <c r="B12">
        <v>35.275105000000003</v>
      </c>
      <c r="C12" s="4">
        <f t="shared" si="0"/>
        <v>-3.0280690775672334E-2</v>
      </c>
    </row>
    <row r="13" spans="1:3" x14ac:dyDescent="0.3">
      <c r="A13" s="1">
        <v>42628</v>
      </c>
      <c r="B13">
        <v>35.710377000000001</v>
      </c>
      <c r="C13" s="4">
        <f t="shared" si="0"/>
        <v>1.2339353773716552E-2</v>
      </c>
    </row>
    <row r="14" spans="1:3" x14ac:dyDescent="0.3">
      <c r="A14" s="1">
        <v>42635</v>
      </c>
      <c r="B14">
        <v>36.669761999999999</v>
      </c>
      <c r="C14" s="4">
        <f t="shared" si="0"/>
        <v>2.6865720291891555E-2</v>
      </c>
    </row>
    <row r="15" spans="1:3" x14ac:dyDescent="0.3">
      <c r="A15" s="1">
        <v>42642</v>
      </c>
      <c r="B15">
        <v>36.074589000000003</v>
      </c>
      <c r="C15" s="4">
        <f t="shared" si="0"/>
        <v>-1.6230620749597326E-2</v>
      </c>
    </row>
    <row r="16" spans="1:3" x14ac:dyDescent="0.3">
      <c r="A16" s="1">
        <v>42649</v>
      </c>
      <c r="B16">
        <v>34.528914999999998</v>
      </c>
      <c r="C16" s="4">
        <f t="shared" si="0"/>
        <v>-4.2846614274663124E-2</v>
      </c>
    </row>
    <row r="17" spans="1:3" x14ac:dyDescent="0.3">
      <c r="A17" s="1">
        <v>42656</v>
      </c>
      <c r="B17">
        <v>35.264060999999998</v>
      </c>
      <c r="C17" s="4">
        <f t="shared" si="0"/>
        <v>2.129073560521668E-2</v>
      </c>
    </row>
    <row r="18" spans="1:3" x14ac:dyDescent="0.3">
      <c r="A18" s="1">
        <v>42663</v>
      </c>
      <c r="B18">
        <v>33.708548999999998</v>
      </c>
      <c r="C18" s="4">
        <f t="shared" si="0"/>
        <v>-4.4110404641144428E-2</v>
      </c>
    </row>
    <row r="19" spans="1:3" x14ac:dyDescent="0.3">
      <c r="A19" s="1">
        <v>42670</v>
      </c>
      <c r="B19">
        <v>32.827396</v>
      </c>
      <c r="C19" s="4">
        <f t="shared" si="0"/>
        <v>-2.614034202421462E-2</v>
      </c>
    </row>
    <row r="20" spans="1:3" x14ac:dyDescent="0.3">
      <c r="A20" s="1">
        <v>42677</v>
      </c>
      <c r="B20">
        <v>32.818401000000001</v>
      </c>
      <c r="C20" s="4">
        <f t="shared" si="0"/>
        <v>-2.7400894058117659E-4</v>
      </c>
    </row>
    <row r="21" spans="1:3" x14ac:dyDescent="0.3">
      <c r="A21" s="1">
        <v>42684</v>
      </c>
      <c r="B21">
        <v>32.827396</v>
      </c>
      <c r="C21" s="4">
        <f t="shared" si="0"/>
        <v>2.7408404205917143E-4</v>
      </c>
    </row>
    <row r="22" spans="1:3" x14ac:dyDescent="0.3">
      <c r="A22" s="1">
        <v>42691</v>
      </c>
      <c r="B22">
        <v>33.771495999999999</v>
      </c>
      <c r="C22" s="4">
        <f t="shared" si="0"/>
        <v>2.8759515375511319E-2</v>
      </c>
    </row>
    <row r="23" spans="1:3" x14ac:dyDescent="0.3">
      <c r="A23" s="1">
        <v>42698</v>
      </c>
      <c r="B23">
        <v>35.255062000000002</v>
      </c>
      <c r="C23" s="4">
        <f t="shared" si="0"/>
        <v>4.3929531578938738E-2</v>
      </c>
    </row>
    <row r="24" spans="1:3" x14ac:dyDescent="0.3">
      <c r="A24" s="1">
        <v>42705</v>
      </c>
      <c r="B24">
        <v>34.715580000000003</v>
      </c>
      <c r="C24" s="4">
        <f t="shared" si="0"/>
        <v>-1.5302256453271859E-2</v>
      </c>
    </row>
    <row r="25" spans="1:3" x14ac:dyDescent="0.3">
      <c r="A25" s="1">
        <v>42712</v>
      </c>
      <c r="B25">
        <v>36.307048999999999</v>
      </c>
      <c r="C25" s="4">
        <f t="shared" si="0"/>
        <v>4.5843076797218898E-2</v>
      </c>
    </row>
    <row r="26" spans="1:3" x14ac:dyDescent="0.3">
      <c r="A26" s="1">
        <v>42719</v>
      </c>
      <c r="B26">
        <v>37.466929999999998</v>
      </c>
      <c r="C26" s="4">
        <f t="shared" si="0"/>
        <v>3.1946441034081251E-2</v>
      </c>
    </row>
    <row r="27" spans="1:3" x14ac:dyDescent="0.3">
      <c r="A27" s="1">
        <v>42726</v>
      </c>
      <c r="B27">
        <v>38.420017000000001</v>
      </c>
      <c r="C27" s="4">
        <f t="shared" si="0"/>
        <v>2.5438086333734941E-2</v>
      </c>
    </row>
    <row r="28" spans="1:3" x14ac:dyDescent="0.3">
      <c r="A28" s="1">
        <v>42733</v>
      </c>
      <c r="B28">
        <v>38.240189000000001</v>
      </c>
      <c r="C28" s="4">
        <f t="shared" si="0"/>
        <v>-4.680580958618538E-3</v>
      </c>
    </row>
    <row r="29" spans="1:3" x14ac:dyDescent="0.3">
      <c r="A29" s="1">
        <v>42740</v>
      </c>
      <c r="B29">
        <v>37.152237</v>
      </c>
      <c r="C29" s="4">
        <f t="shared" si="0"/>
        <v>-2.84504869994236E-2</v>
      </c>
    </row>
    <row r="30" spans="1:3" x14ac:dyDescent="0.3">
      <c r="A30" s="1">
        <v>42747</v>
      </c>
      <c r="B30">
        <v>37.25658</v>
      </c>
      <c r="C30" s="4">
        <f t="shared" si="0"/>
        <v>2.8085253655116401E-3</v>
      </c>
    </row>
    <row r="31" spans="1:3" x14ac:dyDescent="0.3">
      <c r="A31" s="1">
        <v>42754</v>
      </c>
      <c r="B31">
        <v>37.702281999999997</v>
      </c>
      <c r="C31" s="4">
        <f t="shared" si="0"/>
        <v>1.1963041159440753E-2</v>
      </c>
    </row>
    <row r="32" spans="1:3" x14ac:dyDescent="0.3">
      <c r="A32" s="1">
        <v>42761</v>
      </c>
      <c r="B32">
        <v>38.211646999999999</v>
      </c>
      <c r="C32" s="4">
        <f t="shared" si="0"/>
        <v>1.3510190178939369E-2</v>
      </c>
    </row>
    <row r="33" spans="1:3" x14ac:dyDescent="0.3">
      <c r="A33" s="1">
        <v>42768</v>
      </c>
      <c r="B33">
        <v>37.520358999999999</v>
      </c>
      <c r="C33" s="4">
        <f t="shared" si="0"/>
        <v>-1.8091028633233218E-2</v>
      </c>
    </row>
    <row r="34" spans="1:3" x14ac:dyDescent="0.3">
      <c r="A34" s="1">
        <v>42775</v>
      </c>
      <c r="B34">
        <v>37.638607</v>
      </c>
      <c r="C34" s="4">
        <f t="shared" si="0"/>
        <v>3.1515689921837167E-3</v>
      </c>
    </row>
    <row r="35" spans="1:3" x14ac:dyDescent="0.3">
      <c r="A35" s="1">
        <v>42782</v>
      </c>
      <c r="B35">
        <v>37.729565000000001</v>
      </c>
      <c r="C35" s="4">
        <f t="shared" si="0"/>
        <v>2.4166144087107298E-3</v>
      </c>
    </row>
    <row r="36" spans="1:3" x14ac:dyDescent="0.3">
      <c r="A36" s="1">
        <v>42789</v>
      </c>
      <c r="B36">
        <v>38.530006</v>
      </c>
      <c r="C36" s="4">
        <f t="shared" si="0"/>
        <v>2.1215219417451522E-2</v>
      </c>
    </row>
    <row r="37" spans="1:3" x14ac:dyDescent="0.3">
      <c r="A37" s="1">
        <v>42796</v>
      </c>
      <c r="B37">
        <v>38.211646999999999</v>
      </c>
      <c r="C37" s="4">
        <f t="shared" si="0"/>
        <v>-8.2626252381066568E-3</v>
      </c>
    </row>
    <row r="38" spans="1:3" x14ac:dyDescent="0.3">
      <c r="A38" s="1">
        <v>42803</v>
      </c>
      <c r="B38">
        <v>38.520904999999999</v>
      </c>
      <c r="C38" s="4">
        <f t="shared" si="0"/>
        <v>8.0932915558442117E-3</v>
      </c>
    </row>
    <row r="39" spans="1:3" x14ac:dyDescent="0.3">
      <c r="A39" s="1">
        <v>42810</v>
      </c>
      <c r="B39">
        <v>38.757401000000002</v>
      </c>
      <c r="C39" s="4">
        <f t="shared" si="0"/>
        <v>6.1394196216314877E-3</v>
      </c>
    </row>
    <row r="40" spans="1:3" x14ac:dyDescent="0.3">
      <c r="A40" s="1">
        <v>42817</v>
      </c>
      <c r="B40">
        <v>37.911484000000002</v>
      </c>
      <c r="C40" s="4">
        <f t="shared" si="0"/>
        <v>-2.1825947513869674E-2</v>
      </c>
    </row>
    <row r="41" spans="1:3" x14ac:dyDescent="0.3">
      <c r="A41" s="1">
        <v>42824</v>
      </c>
      <c r="B41">
        <v>37.793236</v>
      </c>
      <c r="C41" s="4">
        <f t="shared" si="0"/>
        <v>-3.1190549016757358E-3</v>
      </c>
    </row>
    <row r="42" spans="1:3" x14ac:dyDescent="0.3">
      <c r="A42" s="1">
        <v>42831</v>
      </c>
      <c r="B42">
        <v>36.920043999999997</v>
      </c>
      <c r="C42" s="4">
        <f t="shared" si="0"/>
        <v>-2.3104451812488432E-2</v>
      </c>
    </row>
    <row r="43" spans="1:3" x14ac:dyDescent="0.3">
      <c r="A43" s="1">
        <v>42838</v>
      </c>
      <c r="B43">
        <v>37.075718000000002</v>
      </c>
      <c r="C43" s="4">
        <f t="shared" si="0"/>
        <v>4.2165171850825738E-3</v>
      </c>
    </row>
    <row r="44" spans="1:3" x14ac:dyDescent="0.3">
      <c r="A44" s="1">
        <v>42845</v>
      </c>
      <c r="B44">
        <v>36.753566999999997</v>
      </c>
      <c r="C44" s="4">
        <f t="shared" si="0"/>
        <v>-8.6890023276152105E-3</v>
      </c>
    </row>
    <row r="45" spans="1:3" x14ac:dyDescent="0.3">
      <c r="A45" s="1">
        <v>42852</v>
      </c>
      <c r="B45">
        <v>36.477432</v>
      </c>
      <c r="C45" s="4">
        <f t="shared" si="0"/>
        <v>-7.513148315645023E-3</v>
      </c>
    </row>
    <row r="46" spans="1:3" x14ac:dyDescent="0.3">
      <c r="A46" s="1">
        <v>42859</v>
      </c>
      <c r="B46">
        <v>35.492553999999998</v>
      </c>
      <c r="C46" s="4">
        <f t="shared" si="0"/>
        <v>-2.6999652826438052E-2</v>
      </c>
    </row>
    <row r="47" spans="1:3" x14ac:dyDescent="0.3">
      <c r="A47" s="1">
        <v>42866</v>
      </c>
      <c r="B47">
        <v>35.428122999999999</v>
      </c>
      <c r="C47" s="4">
        <f t="shared" si="0"/>
        <v>-1.815338507338723E-3</v>
      </c>
    </row>
    <row r="48" spans="1:3" x14ac:dyDescent="0.3">
      <c r="A48" s="1">
        <v>42873</v>
      </c>
      <c r="B48">
        <v>35.198005999999999</v>
      </c>
      <c r="C48" s="4">
        <f t="shared" si="0"/>
        <v>-6.4953201161687263E-3</v>
      </c>
    </row>
    <row r="49" spans="1:3" x14ac:dyDescent="0.3">
      <c r="A49" s="1">
        <v>42880</v>
      </c>
      <c r="B49">
        <v>35.087550999999998</v>
      </c>
      <c r="C49" s="4">
        <f t="shared" si="0"/>
        <v>-3.1381039028177261E-3</v>
      </c>
    </row>
    <row r="50" spans="1:3" x14ac:dyDescent="0.3">
      <c r="A50" s="1">
        <v>42887</v>
      </c>
      <c r="B50">
        <v>35.777889000000002</v>
      </c>
      <c r="C50" s="4">
        <f t="shared" si="0"/>
        <v>1.9674727369829947E-2</v>
      </c>
    </row>
    <row r="51" spans="1:3" x14ac:dyDescent="0.3">
      <c r="A51" s="1">
        <v>42894</v>
      </c>
      <c r="B51">
        <v>35.704253999999999</v>
      </c>
      <c r="C51" s="4">
        <f t="shared" si="0"/>
        <v>-2.0581147199602245E-3</v>
      </c>
    </row>
    <row r="52" spans="1:3" x14ac:dyDescent="0.3">
      <c r="A52" s="1">
        <v>42901</v>
      </c>
      <c r="B52">
        <v>35.860728999999999</v>
      </c>
      <c r="C52" s="4">
        <f t="shared" si="0"/>
        <v>4.382531000367642E-3</v>
      </c>
    </row>
    <row r="53" spans="1:3" x14ac:dyDescent="0.3">
      <c r="A53" s="1">
        <v>42908</v>
      </c>
      <c r="B53">
        <v>34.931072</v>
      </c>
      <c r="C53" s="4">
        <f t="shared" si="0"/>
        <v>-2.5924096523525744E-2</v>
      </c>
    </row>
    <row r="54" spans="1:3" x14ac:dyDescent="0.3">
      <c r="A54" s="1">
        <v>42915</v>
      </c>
      <c r="B54">
        <v>34.728577000000001</v>
      </c>
      <c r="C54" s="4">
        <f t="shared" si="0"/>
        <v>-5.7969878508165734E-3</v>
      </c>
    </row>
    <row r="55" spans="1:3" x14ac:dyDescent="0.3">
      <c r="A55" s="1">
        <v>42922</v>
      </c>
      <c r="B55">
        <v>34.038238999999997</v>
      </c>
      <c r="C55" s="4">
        <f t="shared" si="0"/>
        <v>-1.9878096358512013E-2</v>
      </c>
    </row>
    <row r="56" spans="1:3" x14ac:dyDescent="0.3">
      <c r="A56" s="1">
        <v>42929</v>
      </c>
      <c r="B56">
        <v>33.847411999999998</v>
      </c>
      <c r="C56" s="4">
        <f t="shared" si="0"/>
        <v>-5.6062536020150388E-3</v>
      </c>
    </row>
    <row r="57" spans="1:3" x14ac:dyDescent="0.3">
      <c r="A57" s="1">
        <v>42936</v>
      </c>
      <c r="B57">
        <v>34.043227999999999</v>
      </c>
      <c r="C57" s="4">
        <f t="shared" si="0"/>
        <v>5.7852576734670489E-3</v>
      </c>
    </row>
    <row r="58" spans="1:3" x14ac:dyDescent="0.3">
      <c r="A58" s="1">
        <v>42943</v>
      </c>
      <c r="B58">
        <v>36.364989999999999</v>
      </c>
      <c r="C58" s="4">
        <f t="shared" si="0"/>
        <v>6.8200406847435252E-2</v>
      </c>
    </row>
    <row r="59" spans="1:3" x14ac:dyDescent="0.3">
      <c r="A59" s="1">
        <v>42950</v>
      </c>
      <c r="B59">
        <v>35.833500000000001</v>
      </c>
      <c r="C59" s="4">
        <f t="shared" si="0"/>
        <v>-1.4615430940583183E-2</v>
      </c>
    </row>
    <row r="60" spans="1:3" x14ac:dyDescent="0.3">
      <c r="A60" s="1">
        <v>42957</v>
      </c>
      <c r="B60">
        <v>35.525795000000002</v>
      </c>
      <c r="C60" s="4">
        <f t="shared" si="0"/>
        <v>-8.5870763391797771E-3</v>
      </c>
    </row>
    <row r="61" spans="1:3" x14ac:dyDescent="0.3">
      <c r="A61" s="1">
        <v>42964</v>
      </c>
      <c r="B61">
        <v>34.845115999999997</v>
      </c>
      <c r="C61" s="4">
        <f t="shared" si="0"/>
        <v>-1.916013420670825E-2</v>
      </c>
    </row>
    <row r="62" spans="1:3" x14ac:dyDescent="0.3">
      <c r="A62" s="1">
        <v>42971</v>
      </c>
      <c r="B62">
        <v>35.423228999999999</v>
      </c>
      <c r="C62" s="4">
        <f t="shared" si="0"/>
        <v>1.6590933432392704E-2</v>
      </c>
    </row>
    <row r="63" spans="1:3" x14ac:dyDescent="0.3">
      <c r="A63" s="1">
        <v>42978</v>
      </c>
      <c r="B63">
        <v>34.947685</v>
      </c>
      <c r="C63" s="4">
        <f t="shared" si="0"/>
        <v>-1.3424637262740766E-2</v>
      </c>
    </row>
    <row r="64" spans="1:3" x14ac:dyDescent="0.3">
      <c r="A64" s="1">
        <v>42985</v>
      </c>
      <c r="B64">
        <v>33.185386999999999</v>
      </c>
      <c r="C64" s="4">
        <f t="shared" si="0"/>
        <v>-5.042674500471208E-2</v>
      </c>
    </row>
    <row r="65" spans="1:3" x14ac:dyDescent="0.3">
      <c r="A65" s="1">
        <v>42992</v>
      </c>
      <c r="B65">
        <v>34.593361000000002</v>
      </c>
      <c r="C65" s="4">
        <f t="shared" si="0"/>
        <v>4.2427529924541879E-2</v>
      </c>
    </row>
    <row r="66" spans="1:3" x14ac:dyDescent="0.3">
      <c r="A66" s="1">
        <v>42999</v>
      </c>
      <c r="B66">
        <v>35.982692999999998</v>
      </c>
      <c r="C66" s="4">
        <f t="shared" si="0"/>
        <v>4.0161810238675447E-2</v>
      </c>
    </row>
    <row r="67" spans="1:3" x14ac:dyDescent="0.3">
      <c r="A67" s="1">
        <v>43006</v>
      </c>
      <c r="B67">
        <v>36.523502000000001</v>
      </c>
      <c r="C67" s="4">
        <f t="shared" si="0"/>
        <v>1.5029697749415337E-2</v>
      </c>
    </row>
    <row r="68" spans="1:3" x14ac:dyDescent="0.3">
      <c r="A68" s="1">
        <v>43013</v>
      </c>
      <c r="B68">
        <v>35.982692999999998</v>
      </c>
      <c r="C68" s="4">
        <f t="shared" ref="C68:C106" si="1">(B68-B67)/B67</f>
        <v>-1.4807150749125945E-2</v>
      </c>
    </row>
    <row r="69" spans="1:3" x14ac:dyDescent="0.3">
      <c r="A69" s="1">
        <v>43020</v>
      </c>
      <c r="B69">
        <v>33.705970999999998</v>
      </c>
      <c r="C69" s="4">
        <f t="shared" si="1"/>
        <v>-6.3272696126440556E-2</v>
      </c>
    </row>
    <row r="70" spans="1:3" x14ac:dyDescent="0.3">
      <c r="A70" s="1">
        <v>43027</v>
      </c>
      <c r="B70">
        <v>33.554912999999999</v>
      </c>
      <c r="C70" s="4">
        <f t="shared" si="1"/>
        <v>-4.4816391730711164E-3</v>
      </c>
    </row>
    <row r="71" spans="1:3" x14ac:dyDescent="0.3">
      <c r="A71" s="1">
        <v>43034</v>
      </c>
      <c r="B71">
        <v>32.072600999999999</v>
      </c>
      <c r="C71" s="4">
        <f t="shared" si="1"/>
        <v>-4.4175706848055316E-2</v>
      </c>
    </row>
    <row r="72" spans="1:3" x14ac:dyDescent="0.3">
      <c r="A72" s="1">
        <v>43041</v>
      </c>
      <c r="B72">
        <v>31.440023</v>
      </c>
      <c r="C72" s="4">
        <f t="shared" si="1"/>
        <v>-1.9723314613616736E-2</v>
      </c>
    </row>
    <row r="73" spans="1:3" x14ac:dyDescent="0.3">
      <c r="A73" s="1">
        <v>43048</v>
      </c>
      <c r="B73">
        <v>32.308639999999997</v>
      </c>
      <c r="C73" s="4">
        <f t="shared" si="1"/>
        <v>2.7627746964434374E-2</v>
      </c>
    </row>
    <row r="74" spans="1:3" x14ac:dyDescent="0.3">
      <c r="A74" s="1">
        <v>43055</v>
      </c>
      <c r="B74">
        <v>32.582436000000001</v>
      </c>
      <c r="C74" s="4">
        <f t="shared" si="1"/>
        <v>8.4743895131458458E-3</v>
      </c>
    </row>
    <row r="75" spans="1:3" x14ac:dyDescent="0.3">
      <c r="A75" s="1">
        <v>43062</v>
      </c>
      <c r="B75">
        <v>32.865681000000002</v>
      </c>
      <c r="C75" s="4">
        <f t="shared" si="1"/>
        <v>8.6931805835512369E-3</v>
      </c>
    </row>
    <row r="76" spans="1:3" x14ac:dyDescent="0.3">
      <c r="A76" s="1">
        <v>43069</v>
      </c>
      <c r="B76">
        <v>34.461284999999997</v>
      </c>
      <c r="C76" s="4">
        <f t="shared" si="1"/>
        <v>4.8549245031618067E-2</v>
      </c>
    </row>
    <row r="77" spans="1:3" x14ac:dyDescent="0.3">
      <c r="A77" s="1">
        <v>43076</v>
      </c>
      <c r="B77">
        <v>34.678440000000002</v>
      </c>
      <c r="C77" s="4">
        <f t="shared" si="1"/>
        <v>6.3014191142322564E-3</v>
      </c>
    </row>
    <row r="78" spans="1:3" x14ac:dyDescent="0.3">
      <c r="A78" s="1">
        <v>43083</v>
      </c>
      <c r="B78">
        <v>36.104103000000002</v>
      </c>
      <c r="C78" s="4">
        <f t="shared" si="1"/>
        <v>4.1110932325675552E-2</v>
      </c>
    </row>
    <row r="79" spans="1:3" x14ac:dyDescent="0.3">
      <c r="A79" s="1">
        <v>43090</v>
      </c>
      <c r="B79">
        <v>36.764995999999996</v>
      </c>
      <c r="C79" s="4">
        <f t="shared" si="1"/>
        <v>1.8305204812871113E-2</v>
      </c>
    </row>
    <row r="80" spans="1:3" x14ac:dyDescent="0.3">
      <c r="A80" s="1">
        <v>43097</v>
      </c>
      <c r="B80">
        <v>36.708354999999997</v>
      </c>
      <c r="C80" s="4">
        <f t="shared" si="1"/>
        <v>-1.5406230426354204E-3</v>
      </c>
    </row>
    <row r="81" spans="1:3" x14ac:dyDescent="0.3">
      <c r="A81" s="1">
        <v>43104</v>
      </c>
      <c r="B81">
        <v>36.009686000000002</v>
      </c>
      <c r="C81" s="4">
        <f t="shared" si="1"/>
        <v>-1.9032969469756827E-2</v>
      </c>
    </row>
    <row r="82" spans="1:3" x14ac:dyDescent="0.3">
      <c r="A82" s="1">
        <v>43111</v>
      </c>
      <c r="B82">
        <v>34.838946999999997</v>
      </c>
      <c r="C82" s="4">
        <f t="shared" si="1"/>
        <v>-3.2511780302666472E-2</v>
      </c>
    </row>
    <row r="83" spans="1:3" x14ac:dyDescent="0.3">
      <c r="A83" s="1">
        <v>43118</v>
      </c>
      <c r="B83">
        <v>35.596947</v>
      </c>
      <c r="C83" s="4">
        <f t="shared" si="1"/>
        <v>2.1757259196152016E-2</v>
      </c>
    </row>
    <row r="84" spans="1:3" x14ac:dyDescent="0.3">
      <c r="A84" s="1">
        <v>43125</v>
      </c>
      <c r="B84">
        <v>36.180503999999999</v>
      </c>
      <c r="C84" s="4">
        <f t="shared" si="1"/>
        <v>1.6393456438834459E-2</v>
      </c>
    </row>
    <row r="85" spans="1:3" x14ac:dyDescent="0.3">
      <c r="A85" s="1">
        <v>43132</v>
      </c>
      <c r="B85">
        <v>36.419670000000004</v>
      </c>
      <c r="C85" s="4">
        <f t="shared" si="1"/>
        <v>6.6103556766374631E-3</v>
      </c>
    </row>
    <row r="86" spans="1:3" x14ac:dyDescent="0.3">
      <c r="A86" s="1">
        <v>43139</v>
      </c>
      <c r="B86">
        <v>34.487236000000003</v>
      </c>
      <c r="C86" s="4">
        <f t="shared" si="1"/>
        <v>-5.3060173252530859E-2</v>
      </c>
    </row>
    <row r="87" spans="1:3" x14ac:dyDescent="0.3">
      <c r="A87" s="1">
        <v>43146</v>
      </c>
      <c r="B87">
        <v>35.529986999999998</v>
      </c>
      <c r="C87" s="4">
        <f t="shared" si="1"/>
        <v>3.0235853055895677E-2</v>
      </c>
    </row>
    <row r="88" spans="1:3" x14ac:dyDescent="0.3">
      <c r="A88" s="1">
        <v>43153</v>
      </c>
      <c r="B88">
        <v>35.128188999999999</v>
      </c>
      <c r="C88" s="4">
        <f t="shared" si="1"/>
        <v>-1.1308701013597315E-2</v>
      </c>
    </row>
    <row r="89" spans="1:3" x14ac:dyDescent="0.3">
      <c r="A89" s="1">
        <v>43160</v>
      </c>
      <c r="B89">
        <v>34.774231</v>
      </c>
      <c r="C89" s="4">
        <f t="shared" si="1"/>
        <v>-1.007618126855326E-2</v>
      </c>
    </row>
    <row r="90" spans="1:3" x14ac:dyDescent="0.3">
      <c r="A90" s="1">
        <v>43167</v>
      </c>
      <c r="B90">
        <v>35.443882000000002</v>
      </c>
      <c r="C90" s="4">
        <f t="shared" si="1"/>
        <v>1.925710449211664E-2</v>
      </c>
    </row>
    <row r="91" spans="1:3" x14ac:dyDescent="0.3">
      <c r="A91" s="1">
        <v>43174</v>
      </c>
      <c r="B91">
        <v>35.396053000000002</v>
      </c>
      <c r="C91" s="4">
        <f t="shared" si="1"/>
        <v>-1.3494289367062028E-3</v>
      </c>
    </row>
    <row r="92" spans="1:3" x14ac:dyDescent="0.3">
      <c r="A92" s="1">
        <v>43181</v>
      </c>
      <c r="B92">
        <v>33.195759000000002</v>
      </c>
      <c r="C92" s="4">
        <f t="shared" si="1"/>
        <v>-6.2162128641857314E-2</v>
      </c>
    </row>
    <row r="93" spans="1:3" x14ac:dyDescent="0.3">
      <c r="A93" s="1">
        <v>43188</v>
      </c>
      <c r="B93">
        <v>34.104576000000002</v>
      </c>
      <c r="C93" s="4">
        <f t="shared" si="1"/>
        <v>2.7377503252749819E-2</v>
      </c>
    </row>
    <row r="94" spans="1:3" x14ac:dyDescent="0.3">
      <c r="A94" s="1">
        <v>43195</v>
      </c>
      <c r="B94">
        <v>34.085445</v>
      </c>
      <c r="C94" s="4">
        <f t="shared" si="1"/>
        <v>-5.6095111694106866E-4</v>
      </c>
    </row>
    <row r="95" spans="1:3" x14ac:dyDescent="0.3">
      <c r="A95" s="1">
        <v>43202</v>
      </c>
      <c r="B95">
        <v>33.616683999999999</v>
      </c>
      <c r="C95" s="4">
        <f t="shared" si="1"/>
        <v>-1.3752526921681692E-2</v>
      </c>
    </row>
    <row r="96" spans="1:3" x14ac:dyDescent="0.3">
      <c r="A96" s="1">
        <v>43209</v>
      </c>
      <c r="B96">
        <v>33.639118000000003</v>
      </c>
      <c r="C96" s="4">
        <f t="shared" si="1"/>
        <v>6.6734720176457802E-4</v>
      </c>
    </row>
    <row r="97" spans="1:3" x14ac:dyDescent="0.3">
      <c r="A97" s="1">
        <v>43216</v>
      </c>
      <c r="B97">
        <v>32.057586999999998</v>
      </c>
      <c r="C97" s="4">
        <f t="shared" si="1"/>
        <v>-4.7014639325561547E-2</v>
      </c>
    </row>
    <row r="98" spans="1:3" x14ac:dyDescent="0.3">
      <c r="A98" s="1">
        <v>43223</v>
      </c>
      <c r="B98">
        <v>31.184346999999999</v>
      </c>
      <c r="C98" s="4">
        <f t="shared" si="1"/>
        <v>-2.7239729552944805E-2</v>
      </c>
    </row>
    <row r="99" spans="1:3" x14ac:dyDescent="0.3">
      <c r="A99" s="1">
        <v>43230</v>
      </c>
      <c r="B99">
        <v>31.329889000000001</v>
      </c>
      <c r="C99" s="4">
        <f t="shared" si="1"/>
        <v>4.6671491950754174E-3</v>
      </c>
    </row>
    <row r="100" spans="1:3" x14ac:dyDescent="0.3">
      <c r="A100" s="1">
        <v>43237</v>
      </c>
      <c r="B100">
        <v>31.097023</v>
      </c>
      <c r="C100" s="4">
        <f t="shared" si="1"/>
        <v>-7.4327106616943759E-3</v>
      </c>
    </row>
    <row r="101" spans="1:3" x14ac:dyDescent="0.3">
      <c r="A101" s="1">
        <v>43244</v>
      </c>
      <c r="B101">
        <v>31.543344000000001</v>
      </c>
      <c r="C101" s="4">
        <f t="shared" si="1"/>
        <v>1.4352531430420239E-2</v>
      </c>
    </row>
    <row r="102" spans="1:3" x14ac:dyDescent="0.3">
      <c r="A102" s="1">
        <v>43251</v>
      </c>
      <c r="B102">
        <v>31.504538</v>
      </c>
      <c r="C102" s="4">
        <f t="shared" si="1"/>
        <v>-1.230243692615501E-3</v>
      </c>
    </row>
    <row r="103" spans="1:3" x14ac:dyDescent="0.3">
      <c r="A103" s="1">
        <v>43258</v>
      </c>
      <c r="B103">
        <v>32.824100000000001</v>
      </c>
      <c r="C103" s="4">
        <f t="shared" si="1"/>
        <v>4.1884823068981406E-2</v>
      </c>
    </row>
    <row r="104" spans="1:3" x14ac:dyDescent="0.3">
      <c r="A104" s="1">
        <v>43265</v>
      </c>
      <c r="B104">
        <v>32.164318000000002</v>
      </c>
      <c r="C104" s="4">
        <f t="shared" si="1"/>
        <v>-2.0100535886741749E-2</v>
      </c>
    </row>
    <row r="105" spans="1:3" x14ac:dyDescent="0.3">
      <c r="A105" s="1">
        <v>43272</v>
      </c>
      <c r="B105">
        <v>30.747730000000001</v>
      </c>
      <c r="C105" s="4">
        <f t="shared" si="1"/>
        <v>-4.404222094807049E-2</v>
      </c>
    </row>
    <row r="106" spans="1:3" x14ac:dyDescent="0.3">
      <c r="A106" s="1">
        <v>43279</v>
      </c>
      <c r="B106">
        <v>31.155241</v>
      </c>
      <c r="C106" s="4">
        <f t="shared" si="1"/>
        <v>1.3253368622659283E-2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workbookViewId="0">
      <selection activeCell="F131" sqref="F131"/>
    </sheetView>
  </sheetViews>
  <sheetFormatPr defaultRowHeight="14.4" x14ac:dyDescent="0.3"/>
  <cols>
    <col min="1" max="1" width="17.44140625" bestFit="1" customWidth="1"/>
    <col min="2" max="2" width="11" bestFit="1" customWidth="1"/>
    <col min="3" max="3" width="12.6640625" bestFit="1" customWidth="1"/>
    <col min="4" max="4" width="24.5546875" bestFit="1" customWidth="1"/>
    <col min="5" max="5" width="19.33203125" bestFit="1" customWidth="1"/>
    <col min="6" max="6" width="13.33203125" bestFit="1" customWidth="1"/>
    <col min="7" max="7" width="16.109375" bestFit="1" customWidth="1"/>
    <col min="8" max="8" width="11.77734375" bestFit="1" customWidth="1"/>
    <col min="10" max="10" width="9.6640625" bestFit="1" customWidth="1"/>
  </cols>
  <sheetData>
    <row r="1" spans="1:10" x14ac:dyDescent="0.3">
      <c r="B1" t="s">
        <v>0</v>
      </c>
      <c r="C1" t="s">
        <v>19</v>
      </c>
      <c r="D1" t="s">
        <v>14</v>
      </c>
      <c r="E1" t="s">
        <v>13</v>
      </c>
      <c r="F1" t="s">
        <v>11</v>
      </c>
      <c r="G1" t="s">
        <v>70</v>
      </c>
      <c r="H1" t="s">
        <v>12</v>
      </c>
      <c r="I1" t="s">
        <v>71</v>
      </c>
      <c r="J1" t="s">
        <v>72</v>
      </c>
    </row>
    <row r="2" spans="1:10" x14ac:dyDescent="0.3">
      <c r="A2">
        <v>1</v>
      </c>
      <c r="B2">
        <v>120.920242</v>
      </c>
      <c r="D2">
        <v>0.24299999999999999</v>
      </c>
      <c r="E2" s="5">
        <f>D2*(0.01)/13</f>
        <v>1.869230769230769E-4</v>
      </c>
      <c r="F2">
        <v>2102.9499510000001</v>
      </c>
      <c r="H2" s="1">
        <v>42551</v>
      </c>
    </row>
    <row r="3" spans="1:10" x14ac:dyDescent="0.3">
      <c r="A3">
        <v>2</v>
      </c>
      <c r="B3">
        <v>121.106644</v>
      </c>
      <c r="C3" s="4">
        <f>(B3-B2)/B2</f>
        <v>1.5415285060378979E-3</v>
      </c>
      <c r="D3">
        <v>0.27300000000000002</v>
      </c>
      <c r="E3" s="5">
        <f t="shared" ref="E3:E66" si="0">D3*(0.01)/13</f>
        <v>2.1000000000000001E-4</v>
      </c>
      <c r="F3">
        <v>2129.8999020000001</v>
      </c>
      <c r="G3" s="2">
        <v>1.2800000000000001E-2</v>
      </c>
      <c r="H3" s="1">
        <v>42558</v>
      </c>
      <c r="I3" s="2">
        <f>C3-E3</f>
        <v>1.331528506037898E-3</v>
      </c>
      <c r="J3" s="14">
        <f>G3-E3</f>
        <v>1.259E-2</v>
      </c>
    </row>
    <row r="4" spans="1:10" x14ac:dyDescent="0.3">
      <c r="A4">
        <v>3</v>
      </c>
      <c r="B4">
        <v>118.916245</v>
      </c>
      <c r="C4" s="4">
        <f t="shared" ref="C4:C67" si="1">(B4-B3)/B3</f>
        <v>-1.8086530413641048E-2</v>
      </c>
      <c r="D4">
        <v>0.29799999999999999</v>
      </c>
      <c r="E4" s="5">
        <f t="shared" si="0"/>
        <v>2.2923076923076922E-4</v>
      </c>
      <c r="F4">
        <v>2161.73999</v>
      </c>
      <c r="G4" s="2">
        <v>1.49E-2</v>
      </c>
      <c r="H4" s="1">
        <v>42565</v>
      </c>
      <c r="I4" s="2">
        <f t="shared" ref="I4:I67" si="2">C4-E4</f>
        <v>-1.8315761182871818E-2</v>
      </c>
      <c r="J4" s="14">
        <f t="shared" ref="J4:J67" si="3">G4-E4</f>
        <v>1.467076923076923E-2</v>
      </c>
    </row>
    <row r="5" spans="1:10" x14ac:dyDescent="0.3">
      <c r="A5">
        <v>4</v>
      </c>
      <c r="B5">
        <v>120.994804</v>
      </c>
      <c r="C5" s="4">
        <f t="shared" si="1"/>
        <v>1.7479184614347672E-2</v>
      </c>
      <c r="D5">
        <v>0.30299999999999999</v>
      </c>
      <c r="E5" s="5">
        <f t="shared" si="0"/>
        <v>2.3307692307692309E-4</v>
      </c>
      <c r="F5">
        <v>2175.030029</v>
      </c>
      <c r="G5" s="2">
        <v>6.1000000000000004E-3</v>
      </c>
      <c r="H5" s="1">
        <v>42572</v>
      </c>
      <c r="I5" s="2">
        <f t="shared" si="2"/>
        <v>1.7246107691270749E-2</v>
      </c>
      <c r="J5" s="14">
        <f t="shared" si="3"/>
        <v>5.8669230769230769E-3</v>
      </c>
    </row>
    <row r="6" spans="1:10" x14ac:dyDescent="0.3">
      <c r="A6">
        <v>5</v>
      </c>
      <c r="B6">
        <v>119.578018</v>
      </c>
      <c r="C6" s="4">
        <f t="shared" si="1"/>
        <v>-1.1709478036759346E-2</v>
      </c>
      <c r="D6">
        <v>0.24</v>
      </c>
      <c r="E6" s="5">
        <f t="shared" si="0"/>
        <v>1.8461538461538461E-4</v>
      </c>
      <c r="F6">
        <v>2173.6000979999999</v>
      </c>
      <c r="G6" s="2">
        <v>-6.9999999999999999E-4</v>
      </c>
      <c r="H6" s="1">
        <v>42579</v>
      </c>
      <c r="I6" s="2">
        <f t="shared" si="2"/>
        <v>-1.189409342137473E-2</v>
      </c>
      <c r="J6" s="14">
        <f t="shared" si="3"/>
        <v>-8.8461538461538463E-4</v>
      </c>
    </row>
    <row r="7" spans="1:10" x14ac:dyDescent="0.3">
      <c r="A7">
        <v>6</v>
      </c>
      <c r="B7">
        <v>117.43422700000001</v>
      </c>
      <c r="C7" s="4">
        <f t="shared" si="1"/>
        <v>-1.7927969001794237E-2</v>
      </c>
      <c r="D7">
        <v>0.25</v>
      </c>
      <c r="E7" s="5">
        <f t="shared" si="0"/>
        <v>1.9230769230769231E-4</v>
      </c>
      <c r="F7">
        <v>2182.8701169999999</v>
      </c>
      <c r="G7" s="2">
        <v>4.3E-3</v>
      </c>
      <c r="H7" s="1">
        <v>42586</v>
      </c>
      <c r="I7" s="2">
        <f t="shared" si="2"/>
        <v>-1.812027669410193E-2</v>
      </c>
      <c r="J7" s="14">
        <f t="shared" si="3"/>
        <v>4.1076923076923079E-3</v>
      </c>
    </row>
    <row r="8" spans="1:10" x14ac:dyDescent="0.3">
      <c r="A8">
        <v>7</v>
      </c>
      <c r="B8">
        <v>118.179901</v>
      </c>
      <c r="C8" s="4">
        <f t="shared" si="1"/>
        <v>6.3497160840509806E-3</v>
      </c>
      <c r="D8">
        <v>0.26300000000000001</v>
      </c>
      <c r="E8" s="5">
        <f t="shared" si="0"/>
        <v>2.0230769230769231E-4</v>
      </c>
      <c r="F8">
        <v>2184.0500489999999</v>
      </c>
      <c r="G8" s="2">
        <v>5.0000000000000001E-4</v>
      </c>
      <c r="H8" s="1">
        <v>42593</v>
      </c>
      <c r="I8" s="2">
        <f t="shared" si="2"/>
        <v>6.147408391743288E-3</v>
      </c>
      <c r="J8" s="14">
        <f t="shared" si="3"/>
        <v>2.9769230769230773E-4</v>
      </c>
    </row>
    <row r="9" spans="1:10" x14ac:dyDescent="0.3">
      <c r="A9">
        <v>8</v>
      </c>
      <c r="B9">
        <v>116.58601400000001</v>
      </c>
      <c r="C9" s="4">
        <f t="shared" si="1"/>
        <v>-1.3486954943379037E-2</v>
      </c>
      <c r="D9">
        <v>0.29299999999999998</v>
      </c>
      <c r="E9" s="5">
        <f t="shared" si="0"/>
        <v>2.2538461538461539E-4</v>
      </c>
      <c r="F9">
        <v>2183.8701169999999</v>
      </c>
      <c r="G9" s="2">
        <v>-1E-4</v>
      </c>
      <c r="H9" s="1">
        <v>42600</v>
      </c>
      <c r="I9" s="2">
        <f t="shared" si="2"/>
        <v>-1.3712339558763652E-2</v>
      </c>
      <c r="J9" s="14">
        <f t="shared" si="3"/>
        <v>-3.253846153846154E-4</v>
      </c>
    </row>
    <row r="10" spans="1:10" x14ac:dyDescent="0.3">
      <c r="A10">
        <v>9</v>
      </c>
      <c r="B10">
        <v>113.36097700000001</v>
      </c>
      <c r="C10" s="4">
        <f t="shared" si="1"/>
        <v>-2.7662297469060057E-2</v>
      </c>
      <c r="D10">
        <v>0.30499999999999999</v>
      </c>
      <c r="E10" s="5">
        <f t="shared" si="0"/>
        <v>2.3461538461538463E-4</v>
      </c>
      <c r="F10">
        <v>2169.040039</v>
      </c>
      <c r="G10" s="2">
        <v>-6.7999999999999996E-3</v>
      </c>
      <c r="H10" s="1">
        <v>42607</v>
      </c>
      <c r="I10" s="2">
        <f t="shared" si="2"/>
        <v>-2.7896912853675442E-2</v>
      </c>
      <c r="J10" s="14">
        <f t="shared" si="3"/>
        <v>-7.034615384615384E-3</v>
      </c>
    </row>
    <row r="11" spans="1:10" x14ac:dyDescent="0.3">
      <c r="A11">
        <v>10</v>
      </c>
      <c r="B11">
        <v>115.57601200000001</v>
      </c>
      <c r="C11" s="4">
        <f t="shared" si="1"/>
        <v>1.9539660460054082E-2</v>
      </c>
      <c r="D11">
        <v>0.30299999999999999</v>
      </c>
      <c r="E11" s="5">
        <f t="shared" si="0"/>
        <v>2.3307692307692309E-4</v>
      </c>
      <c r="F11">
        <v>2179.9799800000001</v>
      </c>
      <c r="G11" s="2">
        <v>5.0000000000000001E-3</v>
      </c>
      <c r="H11" s="1">
        <v>42614</v>
      </c>
      <c r="I11" s="2">
        <f t="shared" si="2"/>
        <v>1.9306583536977159E-2</v>
      </c>
      <c r="J11" s="14">
        <f t="shared" si="3"/>
        <v>4.7669230769230766E-3</v>
      </c>
    </row>
    <row r="12" spans="1:10" x14ac:dyDescent="0.3">
      <c r="A12">
        <v>11</v>
      </c>
      <c r="B12">
        <v>113.445267</v>
      </c>
      <c r="C12" s="4">
        <f t="shared" si="1"/>
        <v>-1.8435875776713982E-2</v>
      </c>
      <c r="D12">
        <v>0.33300000000000002</v>
      </c>
      <c r="E12" s="5">
        <f t="shared" si="0"/>
        <v>2.5615384615384617E-4</v>
      </c>
      <c r="F12">
        <v>2127.8100589999999</v>
      </c>
      <c r="G12" s="2">
        <v>-2.3900000000000001E-2</v>
      </c>
      <c r="H12" s="1">
        <v>42621</v>
      </c>
      <c r="I12" s="2">
        <f t="shared" si="2"/>
        <v>-1.8692029622867829E-2</v>
      </c>
      <c r="J12" s="14">
        <f t="shared" si="3"/>
        <v>-2.4156153846153848E-2</v>
      </c>
    </row>
    <row r="13" spans="1:10" x14ac:dyDescent="0.3">
      <c r="A13">
        <v>12</v>
      </c>
      <c r="B13">
        <v>115.754364</v>
      </c>
      <c r="C13" s="4">
        <f t="shared" si="1"/>
        <v>2.0354282387117957E-2</v>
      </c>
      <c r="D13">
        <v>0.27300000000000002</v>
      </c>
      <c r="E13" s="5">
        <f t="shared" si="0"/>
        <v>2.1000000000000001E-4</v>
      </c>
      <c r="F13">
        <v>2139.1599120000001</v>
      </c>
      <c r="G13" s="2">
        <v>5.3E-3</v>
      </c>
      <c r="H13" s="1">
        <v>42628</v>
      </c>
      <c r="I13" s="2">
        <f t="shared" si="2"/>
        <v>2.0144282387117959E-2</v>
      </c>
      <c r="J13" s="14">
        <f t="shared" si="3"/>
        <v>5.0899999999999999E-3</v>
      </c>
    </row>
    <row r="14" spans="1:10" x14ac:dyDescent="0.3">
      <c r="A14">
        <v>13</v>
      </c>
      <c r="B14">
        <v>118.97393</v>
      </c>
      <c r="C14" s="4">
        <f t="shared" si="1"/>
        <v>2.7813776420558975E-2</v>
      </c>
      <c r="D14">
        <v>0.16500000000000001</v>
      </c>
      <c r="E14" s="5">
        <f t="shared" si="0"/>
        <v>1.2692307692307693E-4</v>
      </c>
      <c r="F14">
        <v>2164.6899410000001</v>
      </c>
      <c r="G14" s="2">
        <v>1.1900000000000001E-2</v>
      </c>
      <c r="H14" s="1">
        <v>42635</v>
      </c>
      <c r="I14" s="2">
        <f t="shared" si="2"/>
        <v>2.7686853343635898E-2</v>
      </c>
      <c r="J14" s="14">
        <f t="shared" si="3"/>
        <v>1.1773076923076924E-2</v>
      </c>
    </row>
    <row r="15" spans="1:10" x14ac:dyDescent="0.3">
      <c r="A15">
        <v>14</v>
      </c>
      <c r="B15">
        <v>114.815712</v>
      </c>
      <c r="C15" s="4">
        <f t="shared" si="1"/>
        <v>-3.4950665242376971E-2</v>
      </c>
      <c r="D15">
        <v>0.26</v>
      </c>
      <c r="E15" s="5">
        <f t="shared" si="0"/>
        <v>2.0000000000000004E-4</v>
      </c>
      <c r="F15">
        <v>2168.2700199999999</v>
      </c>
      <c r="G15" s="2">
        <v>1.6999999999999999E-3</v>
      </c>
      <c r="H15" s="1">
        <v>42642</v>
      </c>
      <c r="I15" s="2">
        <f t="shared" si="2"/>
        <v>-3.515066524237697E-2</v>
      </c>
      <c r="J15" s="14">
        <f t="shared" si="3"/>
        <v>1.4999999999999998E-3</v>
      </c>
    </row>
    <row r="16" spans="1:10" x14ac:dyDescent="0.3">
      <c r="A16">
        <v>15</v>
      </c>
      <c r="B16">
        <v>114.271278</v>
      </c>
      <c r="C16" s="4">
        <f t="shared" si="1"/>
        <v>-4.7418074627278333E-3</v>
      </c>
      <c r="D16">
        <v>0.31</v>
      </c>
      <c r="E16" s="5">
        <f t="shared" si="0"/>
        <v>2.3846153846153847E-4</v>
      </c>
      <c r="F16">
        <v>2153.73999</v>
      </c>
      <c r="G16" s="2">
        <v>-6.7000000000000002E-3</v>
      </c>
      <c r="H16" s="1">
        <v>42649</v>
      </c>
      <c r="I16" s="2">
        <f t="shared" si="2"/>
        <v>-4.9802690011893714E-3</v>
      </c>
      <c r="J16" s="14">
        <f t="shared" si="3"/>
        <v>-6.9384615384615383E-3</v>
      </c>
    </row>
    <row r="17" spans="1:10" x14ac:dyDescent="0.3">
      <c r="A17">
        <v>16</v>
      </c>
      <c r="B17">
        <v>116.420799</v>
      </c>
      <c r="C17" s="4">
        <f t="shared" si="1"/>
        <v>1.8810684868685965E-2</v>
      </c>
      <c r="D17">
        <v>0.28999999999999998</v>
      </c>
      <c r="E17" s="5">
        <f t="shared" si="0"/>
        <v>2.2307692307692306E-4</v>
      </c>
      <c r="F17">
        <v>2132.9799800000001</v>
      </c>
      <c r="G17" s="2">
        <v>-9.5999999999999992E-3</v>
      </c>
      <c r="H17" s="1">
        <v>42656</v>
      </c>
      <c r="I17" s="2">
        <f t="shared" si="2"/>
        <v>1.8587607945609042E-2</v>
      </c>
      <c r="J17" s="14">
        <f t="shared" si="3"/>
        <v>-9.8230769230769222E-3</v>
      </c>
    </row>
    <row r="18" spans="1:10" x14ac:dyDescent="0.3">
      <c r="A18">
        <v>17</v>
      </c>
      <c r="B18">
        <v>116.12043799999999</v>
      </c>
      <c r="C18" s="4">
        <f t="shared" si="1"/>
        <v>-2.5799599605909715E-3</v>
      </c>
      <c r="D18">
        <v>0.315</v>
      </c>
      <c r="E18" s="5">
        <f t="shared" si="0"/>
        <v>2.423076923076923E-4</v>
      </c>
      <c r="F18">
        <v>2141.1599120000001</v>
      </c>
      <c r="G18" s="2">
        <v>3.8E-3</v>
      </c>
      <c r="H18" s="1">
        <v>42663</v>
      </c>
      <c r="I18" s="2">
        <f t="shared" si="2"/>
        <v>-2.8222676528986638E-3</v>
      </c>
      <c r="J18" s="14">
        <f t="shared" si="3"/>
        <v>3.5576923076923077E-3</v>
      </c>
    </row>
    <row r="19" spans="1:10" x14ac:dyDescent="0.3">
      <c r="A19">
        <v>18</v>
      </c>
      <c r="B19">
        <v>118.01651</v>
      </c>
      <c r="C19" s="4">
        <f t="shared" si="1"/>
        <v>1.6328495075087504E-2</v>
      </c>
      <c r="D19">
        <v>0.27300000000000002</v>
      </c>
      <c r="E19" s="5">
        <f t="shared" si="0"/>
        <v>2.1000000000000001E-4</v>
      </c>
      <c r="F19">
        <v>2126.4099120000001</v>
      </c>
      <c r="G19" s="2">
        <v>-6.8999999999999999E-3</v>
      </c>
      <c r="H19" s="1">
        <v>42670</v>
      </c>
      <c r="I19" s="2">
        <f t="shared" si="2"/>
        <v>1.6118495075087506E-2</v>
      </c>
      <c r="J19" s="14">
        <f t="shared" si="3"/>
        <v>-7.11E-3</v>
      </c>
    </row>
    <row r="20" spans="1:10" x14ac:dyDescent="0.3">
      <c r="A20">
        <v>19</v>
      </c>
      <c r="B20">
        <v>115.62294</v>
      </c>
      <c r="C20" s="4">
        <f t="shared" si="1"/>
        <v>-2.028165381267415E-2</v>
      </c>
      <c r="D20">
        <v>0.35799999999999998</v>
      </c>
      <c r="E20" s="5">
        <f t="shared" si="0"/>
        <v>2.7538461538461538E-4</v>
      </c>
      <c r="F20">
        <v>2085.179932</v>
      </c>
      <c r="G20" s="2">
        <v>-1.9400000000000001E-2</v>
      </c>
      <c r="H20" s="1">
        <v>42677</v>
      </c>
      <c r="I20" s="2">
        <f t="shared" si="2"/>
        <v>-2.0557038428058765E-2</v>
      </c>
      <c r="J20" s="14">
        <f t="shared" si="3"/>
        <v>-1.9675384615384615E-2</v>
      </c>
    </row>
    <row r="21" spans="1:10" x14ac:dyDescent="0.3">
      <c r="A21">
        <v>20</v>
      </c>
      <c r="B21">
        <v>106.57435599999999</v>
      </c>
      <c r="C21" s="4">
        <f t="shared" si="1"/>
        <v>-7.8259418070497133E-2</v>
      </c>
      <c r="D21">
        <v>0.45800000000000002</v>
      </c>
      <c r="E21" s="5">
        <f t="shared" si="0"/>
        <v>3.5230769230769229E-4</v>
      </c>
      <c r="F21">
        <v>2164.4499510000001</v>
      </c>
      <c r="G21" s="2">
        <v>3.7999999999999999E-2</v>
      </c>
      <c r="H21" s="1">
        <v>42684</v>
      </c>
      <c r="I21" s="2">
        <f t="shared" si="2"/>
        <v>-7.8611725762804827E-2</v>
      </c>
      <c r="J21" s="14">
        <f t="shared" si="3"/>
        <v>3.7647692307692306E-2</v>
      </c>
    </row>
    <row r="22" spans="1:10" x14ac:dyDescent="0.3">
      <c r="A22">
        <v>21</v>
      </c>
      <c r="B22">
        <v>107.090614</v>
      </c>
      <c r="C22" s="4">
        <f t="shared" si="1"/>
        <v>4.8441109041278902E-3</v>
      </c>
      <c r="D22">
        <v>0.41799999999999998</v>
      </c>
      <c r="E22" s="5">
        <f t="shared" si="0"/>
        <v>3.2153846153846154E-4</v>
      </c>
      <c r="F22">
        <v>2181.8999020000001</v>
      </c>
      <c r="G22" s="2">
        <v>8.0999999999999996E-3</v>
      </c>
      <c r="H22" s="1">
        <v>42691</v>
      </c>
      <c r="I22" s="2">
        <f t="shared" si="2"/>
        <v>4.5225724425894285E-3</v>
      </c>
      <c r="J22" s="14">
        <f t="shared" si="3"/>
        <v>7.7784615384615379E-3</v>
      </c>
    </row>
    <row r="23" spans="1:10" x14ac:dyDescent="0.3">
      <c r="A23">
        <v>22</v>
      </c>
      <c r="B23">
        <v>107.719528</v>
      </c>
      <c r="C23" s="4">
        <f t="shared" si="1"/>
        <v>5.8727275576176512E-3</v>
      </c>
      <c r="D23">
        <v>0.48</v>
      </c>
      <c r="E23" s="5">
        <f t="shared" si="0"/>
        <v>3.6923076923076921E-4</v>
      </c>
      <c r="F23">
        <v>2213.3500979999999</v>
      </c>
      <c r="G23" s="2">
        <v>1.44E-2</v>
      </c>
      <c r="H23" s="1">
        <v>42698</v>
      </c>
      <c r="I23" s="2">
        <f t="shared" si="2"/>
        <v>5.5034967883868819E-3</v>
      </c>
      <c r="J23" s="14">
        <f t="shared" si="3"/>
        <v>1.403076923076923E-2</v>
      </c>
    </row>
    <row r="24" spans="1:10" x14ac:dyDescent="0.3">
      <c r="A24">
        <v>23</v>
      </c>
      <c r="B24">
        <v>109.047752</v>
      </c>
      <c r="C24" s="4">
        <f t="shared" si="1"/>
        <v>1.2330391941561478E-2</v>
      </c>
      <c r="D24">
        <v>0.45500000000000002</v>
      </c>
      <c r="E24" s="5">
        <f t="shared" si="0"/>
        <v>3.5E-4</v>
      </c>
      <c r="F24">
        <v>2191.9499510000001</v>
      </c>
      <c r="G24" s="2">
        <v>-9.7000000000000003E-3</v>
      </c>
      <c r="H24" s="1">
        <v>42705</v>
      </c>
      <c r="I24" s="2">
        <f t="shared" si="2"/>
        <v>1.1980391941561478E-2</v>
      </c>
      <c r="J24" s="14">
        <f t="shared" si="3"/>
        <v>-1.005E-2</v>
      </c>
    </row>
    <row r="25" spans="1:10" x14ac:dyDescent="0.3">
      <c r="A25">
        <v>24</v>
      </c>
      <c r="B25">
        <v>111.030266</v>
      </c>
      <c r="C25" s="4">
        <f t="shared" si="1"/>
        <v>1.8180237223046972E-2</v>
      </c>
      <c r="D25">
        <v>0.52</v>
      </c>
      <c r="E25" s="5">
        <f t="shared" si="0"/>
        <v>4.0000000000000007E-4</v>
      </c>
      <c r="F25">
        <v>2259.530029</v>
      </c>
      <c r="G25" s="2">
        <v>3.0800000000000001E-2</v>
      </c>
      <c r="H25" s="1">
        <v>42712</v>
      </c>
      <c r="I25" s="2">
        <f t="shared" si="2"/>
        <v>1.7780237223046971E-2</v>
      </c>
      <c r="J25" s="14">
        <f t="shared" si="3"/>
        <v>3.04E-2</v>
      </c>
    </row>
    <row r="26" spans="1:10" x14ac:dyDescent="0.3">
      <c r="A26">
        <v>25</v>
      </c>
      <c r="B26">
        <v>113.327309</v>
      </c>
      <c r="C26" s="4">
        <f t="shared" si="1"/>
        <v>2.0688440033098741E-2</v>
      </c>
      <c r="D26">
        <v>0.48499999999999999</v>
      </c>
      <c r="E26" s="5">
        <f t="shared" si="0"/>
        <v>3.7307692307692308E-4</v>
      </c>
      <c r="F26">
        <v>2258.070068</v>
      </c>
      <c r="G26" s="2">
        <v>-5.9999999999999995E-4</v>
      </c>
      <c r="H26" s="1">
        <v>42719</v>
      </c>
      <c r="I26" s="2">
        <f t="shared" si="2"/>
        <v>2.0315363110021818E-2</v>
      </c>
      <c r="J26" s="14">
        <f t="shared" si="3"/>
        <v>-9.7307692307692308E-4</v>
      </c>
    </row>
    <row r="27" spans="1:10" x14ac:dyDescent="0.3">
      <c r="A27">
        <v>26</v>
      </c>
      <c r="B27">
        <v>113.641846</v>
      </c>
      <c r="C27" s="4">
        <f t="shared" si="1"/>
        <v>2.7754740033578439E-3</v>
      </c>
      <c r="D27">
        <v>0.5</v>
      </c>
      <c r="E27" s="5">
        <f t="shared" si="0"/>
        <v>3.8461538461538462E-4</v>
      </c>
      <c r="F27">
        <v>2263.790039</v>
      </c>
      <c r="G27" s="2">
        <v>2.5000000000000001E-3</v>
      </c>
      <c r="H27" s="1">
        <v>42726</v>
      </c>
      <c r="I27" s="2">
        <f t="shared" si="2"/>
        <v>2.3908586187424592E-3</v>
      </c>
      <c r="J27" s="14">
        <f t="shared" si="3"/>
        <v>2.1153846153846153E-3</v>
      </c>
    </row>
    <row r="28" spans="1:10" x14ac:dyDescent="0.3">
      <c r="A28">
        <v>27</v>
      </c>
      <c r="B28">
        <v>113.861069</v>
      </c>
      <c r="C28" s="4">
        <f t="shared" si="1"/>
        <v>1.929069332435866E-3</v>
      </c>
      <c r="D28">
        <v>0.48</v>
      </c>
      <c r="E28" s="5">
        <f t="shared" si="0"/>
        <v>3.6923076923076921E-4</v>
      </c>
      <c r="F28">
        <v>2238.830078</v>
      </c>
      <c r="G28" s="2">
        <v>-1.0999999999999999E-2</v>
      </c>
      <c r="H28" s="1">
        <v>42733</v>
      </c>
      <c r="I28" s="2">
        <f t="shared" si="2"/>
        <v>1.5598385632050967E-3</v>
      </c>
      <c r="J28" s="14">
        <f t="shared" si="3"/>
        <v>-1.1369230769230769E-2</v>
      </c>
    </row>
    <row r="29" spans="1:10" x14ac:dyDescent="0.3">
      <c r="A29">
        <v>28</v>
      </c>
      <c r="B29">
        <v>113.08902</v>
      </c>
      <c r="C29" s="4">
        <f t="shared" si="1"/>
        <v>-6.7806231469686581E-3</v>
      </c>
      <c r="D29">
        <v>0.503</v>
      </c>
      <c r="E29" s="5">
        <f t="shared" si="0"/>
        <v>3.8692307692307691E-4</v>
      </c>
      <c r="F29">
        <v>2276.9799800000001</v>
      </c>
      <c r="G29" s="2">
        <v>1.7000000000000001E-2</v>
      </c>
      <c r="H29" s="1">
        <v>42740</v>
      </c>
      <c r="I29" s="2">
        <f t="shared" si="2"/>
        <v>-7.1675462238917353E-3</v>
      </c>
      <c r="J29" s="14">
        <f t="shared" si="3"/>
        <v>1.6613076923076925E-2</v>
      </c>
    </row>
    <row r="30" spans="1:10" x14ac:dyDescent="0.3">
      <c r="A30">
        <v>29</v>
      </c>
      <c r="B30">
        <v>113.470291</v>
      </c>
      <c r="C30" s="4">
        <f t="shared" si="1"/>
        <v>3.3714236802122621E-3</v>
      </c>
      <c r="D30">
        <v>0.51300000000000001</v>
      </c>
      <c r="E30" s="5">
        <f t="shared" si="0"/>
        <v>3.9461538461538464E-4</v>
      </c>
      <c r="F30">
        <v>2274.639893</v>
      </c>
      <c r="G30" s="2">
        <v>-1E-3</v>
      </c>
      <c r="H30" s="1">
        <v>42747</v>
      </c>
      <c r="I30" s="2">
        <f t="shared" si="2"/>
        <v>2.9768082955968773E-3</v>
      </c>
      <c r="J30" s="14">
        <f t="shared" si="3"/>
        <v>-1.3946153846153848E-3</v>
      </c>
    </row>
    <row r="31" spans="1:10" x14ac:dyDescent="0.3">
      <c r="A31">
        <v>30</v>
      </c>
      <c r="B31">
        <v>113.670441</v>
      </c>
      <c r="C31" s="4">
        <f t="shared" si="1"/>
        <v>1.7638978294326716E-3</v>
      </c>
      <c r="D31">
        <v>0.48</v>
      </c>
      <c r="E31" s="5">
        <f t="shared" si="0"/>
        <v>3.6923076923076921E-4</v>
      </c>
      <c r="F31">
        <v>2271.3100589999999</v>
      </c>
      <c r="G31" s="2">
        <v>-1.5E-3</v>
      </c>
      <c r="H31" s="1">
        <v>42754</v>
      </c>
      <c r="I31" s="2">
        <f t="shared" si="2"/>
        <v>1.3946670602019023E-3</v>
      </c>
      <c r="J31" s="14">
        <f t="shared" si="3"/>
        <v>-1.8692307692307693E-3</v>
      </c>
    </row>
    <row r="32" spans="1:10" x14ac:dyDescent="0.3">
      <c r="A32">
        <v>31</v>
      </c>
      <c r="B32">
        <v>115.681549</v>
      </c>
      <c r="C32" s="4">
        <f t="shared" si="1"/>
        <v>1.7692444775506831E-2</v>
      </c>
      <c r="D32">
        <v>0.498</v>
      </c>
      <c r="E32" s="5">
        <f t="shared" si="0"/>
        <v>3.830769230769231E-4</v>
      </c>
      <c r="F32">
        <v>2294.6899410000001</v>
      </c>
      <c r="G32" s="2">
        <v>1.03E-2</v>
      </c>
      <c r="H32" s="1">
        <v>42761</v>
      </c>
      <c r="I32" s="2">
        <f t="shared" si="2"/>
        <v>1.7309367852429907E-2</v>
      </c>
      <c r="J32" s="14">
        <f t="shared" si="3"/>
        <v>9.9169230769230766E-3</v>
      </c>
    </row>
    <row r="33" spans="1:10" x14ac:dyDescent="0.3">
      <c r="A33">
        <v>32</v>
      </c>
      <c r="B33">
        <v>118.388443</v>
      </c>
      <c r="C33" s="4">
        <f t="shared" si="1"/>
        <v>2.339953106955709E-2</v>
      </c>
      <c r="D33">
        <v>0.48799999999999999</v>
      </c>
      <c r="E33" s="5">
        <f t="shared" si="0"/>
        <v>3.7538461538461537E-4</v>
      </c>
      <c r="F33">
        <v>2297.419922</v>
      </c>
      <c r="G33" s="2">
        <v>1.1999999999999999E-3</v>
      </c>
      <c r="H33" s="1">
        <v>42768</v>
      </c>
      <c r="I33" s="2">
        <f t="shared" si="2"/>
        <v>2.3024146454172476E-2</v>
      </c>
      <c r="J33" s="14">
        <f t="shared" si="3"/>
        <v>8.2461538461538458E-4</v>
      </c>
    </row>
    <row r="34" spans="1:10" x14ac:dyDescent="0.3">
      <c r="A34">
        <v>33</v>
      </c>
      <c r="B34">
        <v>119.589386</v>
      </c>
      <c r="C34" s="4">
        <f t="shared" si="1"/>
        <v>1.0144089824713797E-2</v>
      </c>
      <c r="D34">
        <v>0.52300000000000002</v>
      </c>
      <c r="E34" s="5">
        <f t="shared" si="0"/>
        <v>4.0230769230769232E-4</v>
      </c>
      <c r="F34">
        <v>2316.1000979999999</v>
      </c>
      <c r="G34" s="2">
        <v>8.0999999999999996E-3</v>
      </c>
      <c r="H34" s="1">
        <v>42775</v>
      </c>
      <c r="I34" s="2">
        <f t="shared" si="2"/>
        <v>9.7417821324061044E-3</v>
      </c>
      <c r="J34" s="14">
        <f t="shared" si="3"/>
        <v>7.6976923076923073E-3</v>
      </c>
    </row>
    <row r="35" spans="1:10" x14ac:dyDescent="0.3">
      <c r="A35">
        <v>34</v>
      </c>
      <c r="B35">
        <v>120.91422300000001</v>
      </c>
      <c r="C35" s="4">
        <f t="shared" si="1"/>
        <v>1.1078215586791307E-2</v>
      </c>
      <c r="D35">
        <v>0.50800000000000001</v>
      </c>
      <c r="E35" s="5">
        <f t="shared" si="0"/>
        <v>3.9076923076923078E-4</v>
      </c>
      <c r="F35">
        <v>2351.1599120000001</v>
      </c>
      <c r="G35" s="2">
        <v>1.5100000000000001E-2</v>
      </c>
      <c r="H35" s="1">
        <v>42782</v>
      </c>
      <c r="I35" s="2">
        <f t="shared" si="2"/>
        <v>1.0687446356022076E-2</v>
      </c>
      <c r="J35" s="14">
        <f t="shared" si="3"/>
        <v>1.470923076923077E-2</v>
      </c>
    </row>
    <row r="36" spans="1:10" x14ac:dyDescent="0.3">
      <c r="A36">
        <v>35</v>
      </c>
      <c r="B36">
        <v>124.822075</v>
      </c>
      <c r="C36" s="4">
        <f t="shared" si="1"/>
        <v>3.2319208634372078E-2</v>
      </c>
      <c r="D36">
        <v>0.498</v>
      </c>
      <c r="E36" s="5">
        <f t="shared" si="0"/>
        <v>3.830769230769231E-4</v>
      </c>
      <c r="F36">
        <v>2367.3400879999999</v>
      </c>
      <c r="G36" s="2">
        <v>6.8999999999999999E-3</v>
      </c>
      <c r="H36" s="1">
        <v>42789</v>
      </c>
      <c r="I36" s="2">
        <f t="shared" si="2"/>
        <v>3.1936131711295154E-2</v>
      </c>
      <c r="J36" s="14">
        <f t="shared" si="3"/>
        <v>6.5169230769230764E-3</v>
      </c>
    </row>
    <row r="37" spans="1:10" x14ac:dyDescent="0.3">
      <c r="A37">
        <v>36</v>
      </c>
      <c r="B37">
        <v>125.625114</v>
      </c>
      <c r="C37" s="4">
        <f t="shared" si="1"/>
        <v>6.4334694003444362E-3</v>
      </c>
      <c r="D37">
        <v>0.68300000000000005</v>
      </c>
      <c r="E37" s="5">
        <f t="shared" si="0"/>
        <v>5.2538461538461549E-4</v>
      </c>
      <c r="F37">
        <v>2383.1201169999999</v>
      </c>
      <c r="G37" s="2">
        <v>6.7000000000000002E-3</v>
      </c>
      <c r="H37" s="1">
        <v>42796</v>
      </c>
      <c r="I37" s="2">
        <f t="shared" si="2"/>
        <v>5.9080847849598203E-3</v>
      </c>
      <c r="J37" s="14">
        <f t="shared" si="3"/>
        <v>6.1746153846153843E-3</v>
      </c>
    </row>
    <row r="38" spans="1:10" x14ac:dyDescent="0.3">
      <c r="A38">
        <v>37</v>
      </c>
      <c r="B38">
        <v>124.914383</v>
      </c>
      <c r="C38" s="4">
        <f t="shared" si="1"/>
        <v>-5.6575550649848212E-3</v>
      </c>
      <c r="D38">
        <v>0.72499999999999998</v>
      </c>
      <c r="E38" s="5">
        <f t="shared" si="0"/>
        <v>5.5769230769230765E-4</v>
      </c>
      <c r="F38">
        <v>2372.6000979999999</v>
      </c>
      <c r="G38" s="2">
        <v>-4.4000000000000003E-3</v>
      </c>
      <c r="H38" s="1">
        <v>42803</v>
      </c>
      <c r="I38" s="2">
        <f t="shared" si="2"/>
        <v>-6.2152473726771289E-3</v>
      </c>
      <c r="J38" s="14">
        <f t="shared" si="3"/>
        <v>-4.9576923076923079E-3</v>
      </c>
    </row>
    <row r="39" spans="1:10" x14ac:dyDescent="0.3">
      <c r="A39">
        <v>38</v>
      </c>
      <c r="B39">
        <v>125.07764400000001</v>
      </c>
      <c r="C39" s="4">
        <f t="shared" si="1"/>
        <v>1.3069831998450143E-3</v>
      </c>
      <c r="D39">
        <v>0.70799999999999996</v>
      </c>
      <c r="E39" s="5">
        <f t="shared" si="0"/>
        <v>5.446153846153846E-4</v>
      </c>
      <c r="F39">
        <v>2378.25</v>
      </c>
      <c r="G39" s="2">
        <v>2.3999999999999998E-3</v>
      </c>
      <c r="H39" s="1">
        <v>42810</v>
      </c>
      <c r="I39" s="2">
        <f t="shared" si="2"/>
        <v>7.6236781522962969E-4</v>
      </c>
      <c r="J39" s="14">
        <f t="shared" si="3"/>
        <v>1.8553846153846151E-3</v>
      </c>
    </row>
    <row r="40" spans="1:10" x14ac:dyDescent="0.3">
      <c r="A40">
        <v>39</v>
      </c>
      <c r="B40">
        <v>127.545998</v>
      </c>
      <c r="C40" s="4">
        <f t="shared" si="1"/>
        <v>1.9734573829996275E-2</v>
      </c>
      <c r="D40">
        <v>0.748</v>
      </c>
      <c r="E40" s="5">
        <f t="shared" si="0"/>
        <v>5.7538461538461541E-4</v>
      </c>
      <c r="F40">
        <v>2343.9799800000001</v>
      </c>
      <c r="G40" s="2">
        <v>-1.44E-2</v>
      </c>
      <c r="H40" s="1">
        <v>42817</v>
      </c>
      <c r="I40" s="2">
        <f t="shared" si="2"/>
        <v>1.9159189214611658E-2</v>
      </c>
      <c r="J40" s="14">
        <f t="shared" si="3"/>
        <v>-1.4975384615384614E-2</v>
      </c>
    </row>
    <row r="41" spans="1:10" x14ac:dyDescent="0.3">
      <c r="A41">
        <v>40</v>
      </c>
      <c r="B41">
        <v>123.291245</v>
      </c>
      <c r="C41" s="4">
        <f t="shared" si="1"/>
        <v>-3.3358577036654603E-2</v>
      </c>
      <c r="D41">
        <v>0.73799999999999999</v>
      </c>
      <c r="E41" s="5">
        <f t="shared" si="0"/>
        <v>5.6769230769230768E-4</v>
      </c>
      <c r="F41">
        <v>2362.719971</v>
      </c>
      <c r="G41" s="2">
        <v>8.0000000000000002E-3</v>
      </c>
      <c r="H41" s="1">
        <v>42824</v>
      </c>
      <c r="I41" s="2">
        <f t="shared" si="2"/>
        <v>-3.3926269344346914E-2</v>
      </c>
      <c r="J41" s="14">
        <f t="shared" si="3"/>
        <v>7.4323076923076929E-3</v>
      </c>
    </row>
    <row r="42" spans="1:10" x14ac:dyDescent="0.3">
      <c r="A42">
        <v>41</v>
      </c>
      <c r="B42">
        <v>123.829086</v>
      </c>
      <c r="C42" s="4">
        <f t="shared" si="1"/>
        <v>4.3623616583643079E-3</v>
      </c>
      <c r="D42">
        <v>0.79800000000000004</v>
      </c>
      <c r="E42" s="5">
        <f t="shared" si="0"/>
        <v>6.1384615384615395E-4</v>
      </c>
      <c r="F42">
        <v>2355.540039</v>
      </c>
      <c r="G42" s="2">
        <v>-3.0000000000000001E-3</v>
      </c>
      <c r="H42" s="1">
        <v>42831</v>
      </c>
      <c r="I42" s="2">
        <f t="shared" si="2"/>
        <v>3.7485155045181538E-3</v>
      </c>
      <c r="J42" s="14">
        <f t="shared" si="3"/>
        <v>-3.6138461538461541E-3</v>
      </c>
    </row>
    <row r="43" spans="1:10" x14ac:dyDescent="0.3">
      <c r="A43">
        <v>42</v>
      </c>
      <c r="B43">
        <v>125.596298</v>
      </c>
      <c r="C43" s="4">
        <f t="shared" si="1"/>
        <v>1.4271380473566611E-2</v>
      </c>
      <c r="D43">
        <v>0.79</v>
      </c>
      <c r="E43" s="5">
        <f t="shared" si="0"/>
        <v>6.0769230769230779E-4</v>
      </c>
      <c r="F43">
        <v>2328.9499510000001</v>
      </c>
      <c r="G43" s="2">
        <v>-1.1299999999999999E-2</v>
      </c>
      <c r="H43" s="1">
        <v>42838</v>
      </c>
      <c r="I43" s="2">
        <f t="shared" si="2"/>
        <v>1.3663688165874304E-2</v>
      </c>
      <c r="J43" s="14">
        <f t="shared" si="3"/>
        <v>-1.1907692307692307E-2</v>
      </c>
    </row>
    <row r="44" spans="1:10" x14ac:dyDescent="0.3">
      <c r="A44">
        <v>43</v>
      </c>
      <c r="B44">
        <v>127.757301</v>
      </c>
      <c r="C44" s="4">
        <f t="shared" si="1"/>
        <v>1.7205945035099632E-2</v>
      </c>
      <c r="D44">
        <v>0.76300000000000001</v>
      </c>
      <c r="E44" s="5">
        <f t="shared" si="0"/>
        <v>5.86923076923077E-4</v>
      </c>
      <c r="F44">
        <v>2348.6899410000001</v>
      </c>
      <c r="G44" s="2">
        <v>8.5000000000000006E-3</v>
      </c>
      <c r="H44" s="1">
        <v>42845</v>
      </c>
      <c r="I44" s="2">
        <f t="shared" si="2"/>
        <v>1.6619021958176553E-2</v>
      </c>
      <c r="J44" s="14">
        <f t="shared" si="3"/>
        <v>7.9130769230769237E-3</v>
      </c>
    </row>
    <row r="45" spans="1:10" x14ac:dyDescent="0.3">
      <c r="A45">
        <v>44</v>
      </c>
      <c r="B45">
        <v>128.275925</v>
      </c>
      <c r="C45" s="4">
        <f t="shared" si="1"/>
        <v>4.0594470604854325E-3</v>
      </c>
      <c r="D45">
        <v>0.78</v>
      </c>
      <c r="E45" s="5">
        <f t="shared" si="0"/>
        <v>6.0000000000000006E-4</v>
      </c>
      <c r="F45">
        <v>2384.1999510000001</v>
      </c>
      <c r="G45" s="2">
        <v>1.5100000000000001E-2</v>
      </c>
      <c r="H45" s="1">
        <v>42852</v>
      </c>
      <c r="I45" s="2">
        <f t="shared" si="2"/>
        <v>3.4594470604854327E-3</v>
      </c>
      <c r="J45" s="14">
        <f t="shared" si="3"/>
        <v>1.4500000000000001E-2</v>
      </c>
    </row>
    <row r="46" spans="1:10" x14ac:dyDescent="0.3">
      <c r="A46">
        <v>45</v>
      </c>
      <c r="B46">
        <v>129.01547199999999</v>
      </c>
      <c r="C46" s="4">
        <f t="shared" si="1"/>
        <v>5.765282924289866E-3</v>
      </c>
      <c r="D46">
        <v>0.86799999999999999</v>
      </c>
      <c r="E46" s="5">
        <f t="shared" si="0"/>
        <v>6.6769230769230773E-4</v>
      </c>
      <c r="F46">
        <v>2399.290039</v>
      </c>
      <c r="G46" s="2">
        <v>6.3E-3</v>
      </c>
      <c r="H46" s="1">
        <v>42859</v>
      </c>
      <c r="I46" s="2">
        <f t="shared" si="2"/>
        <v>5.0975906165975585E-3</v>
      </c>
      <c r="J46" s="14">
        <f t="shared" si="3"/>
        <v>5.6323076923076925E-3</v>
      </c>
    </row>
    <row r="47" spans="1:10" x14ac:dyDescent="0.3">
      <c r="A47">
        <v>46</v>
      </c>
      <c r="B47">
        <v>130.187195</v>
      </c>
      <c r="C47" s="4">
        <f t="shared" si="1"/>
        <v>9.0820347500648168E-3</v>
      </c>
      <c r="D47">
        <v>0.85499999999999998</v>
      </c>
      <c r="E47" s="5">
        <f t="shared" si="0"/>
        <v>6.576923076923077E-4</v>
      </c>
      <c r="F47">
        <v>2390.8999020000001</v>
      </c>
      <c r="G47" s="2">
        <v>-3.5000000000000001E-3</v>
      </c>
      <c r="H47" s="1">
        <v>42866</v>
      </c>
      <c r="I47" s="2">
        <f t="shared" si="2"/>
        <v>8.4243424423725097E-3</v>
      </c>
      <c r="J47" s="14">
        <f t="shared" si="3"/>
        <v>-4.1576923076923076E-3</v>
      </c>
    </row>
    <row r="48" spans="1:10" x14ac:dyDescent="0.3">
      <c r="A48">
        <v>47</v>
      </c>
      <c r="B48">
        <v>131.85833700000001</v>
      </c>
      <c r="C48" s="4">
        <f t="shared" si="1"/>
        <v>1.2836454460824686E-2</v>
      </c>
      <c r="D48">
        <v>0.88800000000000001</v>
      </c>
      <c r="E48" s="5">
        <f t="shared" si="0"/>
        <v>6.8307692307692318E-4</v>
      </c>
      <c r="F48">
        <v>2381.7299800000001</v>
      </c>
      <c r="G48" s="2">
        <v>-3.8E-3</v>
      </c>
      <c r="H48" s="1">
        <v>42873</v>
      </c>
      <c r="I48" s="2">
        <f t="shared" si="2"/>
        <v>1.2153377537747763E-2</v>
      </c>
      <c r="J48" s="14">
        <f t="shared" si="3"/>
        <v>-4.483076923076923E-3</v>
      </c>
    </row>
    <row r="49" spans="1:10" x14ac:dyDescent="0.3">
      <c r="A49">
        <v>48</v>
      </c>
      <c r="B49">
        <v>135.14305100000001</v>
      </c>
      <c r="C49" s="4">
        <f t="shared" si="1"/>
        <v>2.4910931494608549E-2</v>
      </c>
      <c r="D49">
        <v>0.91</v>
      </c>
      <c r="E49" s="5">
        <f t="shared" si="0"/>
        <v>6.9999999999999999E-4</v>
      </c>
      <c r="F49">
        <v>2415.820068</v>
      </c>
      <c r="G49" s="2">
        <v>1.43E-2</v>
      </c>
      <c r="H49" s="1">
        <v>42880</v>
      </c>
      <c r="I49" s="2">
        <f t="shared" si="2"/>
        <v>2.421093149460855E-2</v>
      </c>
      <c r="J49" s="14">
        <f t="shared" si="3"/>
        <v>1.3600000000000001E-2</v>
      </c>
    </row>
    <row r="50" spans="1:10" x14ac:dyDescent="0.3">
      <c r="A50">
        <v>49</v>
      </c>
      <c r="B50">
        <v>138.03156999999999</v>
      </c>
      <c r="C50" s="4">
        <f t="shared" si="1"/>
        <v>2.1373788579036695E-2</v>
      </c>
      <c r="D50">
        <v>0.95299999999999996</v>
      </c>
      <c r="E50" s="5">
        <f t="shared" si="0"/>
        <v>7.330769230769231E-4</v>
      </c>
      <c r="F50">
        <v>2439.070068</v>
      </c>
      <c r="G50" s="2">
        <v>9.5999999999999992E-3</v>
      </c>
      <c r="H50" s="1">
        <v>42887</v>
      </c>
      <c r="I50" s="2">
        <f t="shared" si="2"/>
        <v>2.0640711655959772E-2</v>
      </c>
      <c r="J50" s="14">
        <f t="shared" si="3"/>
        <v>8.8669230769230761E-3</v>
      </c>
    </row>
    <row r="51" spans="1:10" x14ac:dyDescent="0.3">
      <c r="A51">
        <v>50</v>
      </c>
      <c r="B51">
        <v>135.64253199999999</v>
      </c>
      <c r="C51" s="4">
        <f t="shared" si="1"/>
        <v>-1.730791006724041E-2</v>
      </c>
      <c r="D51">
        <v>0.98</v>
      </c>
      <c r="E51" s="5">
        <f t="shared" si="0"/>
        <v>7.5384615384615377E-4</v>
      </c>
      <c r="F51">
        <v>2431.7700199999999</v>
      </c>
      <c r="G51" s="2">
        <v>-3.0000000000000001E-3</v>
      </c>
      <c r="H51" s="1">
        <v>42894</v>
      </c>
      <c r="I51" s="2">
        <f t="shared" si="2"/>
        <v>-1.8061756221086564E-2</v>
      </c>
      <c r="J51" s="14">
        <f t="shared" si="3"/>
        <v>-3.7538461538461536E-3</v>
      </c>
    </row>
    <row r="52" spans="1:10" x14ac:dyDescent="0.3">
      <c r="A52">
        <v>51</v>
      </c>
      <c r="B52">
        <v>138.15728799999999</v>
      </c>
      <c r="C52" s="4">
        <f t="shared" si="1"/>
        <v>1.8539583144909191E-2</v>
      </c>
      <c r="D52">
        <v>0.98499999999999999</v>
      </c>
      <c r="E52" s="5">
        <f t="shared" si="0"/>
        <v>7.5769230769230764E-4</v>
      </c>
      <c r="F52">
        <v>2433.1499020000001</v>
      </c>
      <c r="G52" s="2">
        <v>5.9999999999999995E-4</v>
      </c>
      <c r="H52" s="1">
        <v>42901</v>
      </c>
      <c r="I52" s="2">
        <f t="shared" si="2"/>
        <v>1.7781890837216884E-2</v>
      </c>
      <c r="J52" s="14">
        <f t="shared" si="3"/>
        <v>-1.5769230769230769E-4</v>
      </c>
    </row>
    <row r="53" spans="1:10" x14ac:dyDescent="0.3">
      <c r="A53">
        <v>52</v>
      </c>
      <c r="B53">
        <v>138.447464</v>
      </c>
      <c r="C53" s="4">
        <f t="shared" si="1"/>
        <v>2.1003307476620591E-3</v>
      </c>
      <c r="D53">
        <v>0.93300000000000005</v>
      </c>
      <c r="E53" s="5">
        <f t="shared" si="0"/>
        <v>7.1769230769230786E-4</v>
      </c>
      <c r="F53">
        <v>2438.3000489999999</v>
      </c>
      <c r="G53" s="2">
        <v>2.0999999999999999E-3</v>
      </c>
      <c r="H53" s="1">
        <v>42908</v>
      </c>
      <c r="I53" s="2">
        <f t="shared" si="2"/>
        <v>1.3826384399697512E-3</v>
      </c>
      <c r="J53" s="14">
        <f t="shared" si="3"/>
        <v>1.382307692307692E-3</v>
      </c>
    </row>
    <row r="54" spans="1:10" x14ac:dyDescent="0.3">
      <c r="A54">
        <v>53</v>
      </c>
      <c r="B54">
        <v>135.536148</v>
      </c>
      <c r="C54" s="4">
        <f t="shared" si="1"/>
        <v>-2.1028308615317067E-2</v>
      </c>
      <c r="D54">
        <v>0.99299999999999999</v>
      </c>
      <c r="E54" s="5">
        <f t="shared" si="0"/>
        <v>7.638461538461538E-4</v>
      </c>
      <c r="F54">
        <v>2423.4099120000001</v>
      </c>
      <c r="G54" s="2">
        <v>-6.1000000000000004E-3</v>
      </c>
      <c r="H54" s="1">
        <v>42915</v>
      </c>
      <c r="I54" s="2">
        <f t="shared" si="2"/>
        <v>-2.179215476916322E-2</v>
      </c>
      <c r="J54" s="14">
        <f t="shared" si="3"/>
        <v>-6.8638461538461544E-3</v>
      </c>
    </row>
    <row r="55" spans="1:10" x14ac:dyDescent="0.3">
      <c r="A55">
        <v>54</v>
      </c>
      <c r="B55">
        <v>135.874664</v>
      </c>
      <c r="C55" s="4">
        <f t="shared" si="1"/>
        <v>2.4976067639165787E-3</v>
      </c>
      <c r="D55">
        <v>1.008</v>
      </c>
      <c r="E55" s="5">
        <f t="shared" si="0"/>
        <v>7.7538461538461539E-4</v>
      </c>
      <c r="F55">
        <v>2425.179932</v>
      </c>
      <c r="G55" s="2">
        <v>6.9999999999999999E-4</v>
      </c>
      <c r="H55" s="1">
        <v>42922</v>
      </c>
      <c r="I55" s="2">
        <f t="shared" si="2"/>
        <v>1.7222221485319635E-3</v>
      </c>
      <c r="J55" s="14">
        <f t="shared" si="3"/>
        <v>-7.5384615384615399E-5</v>
      </c>
    </row>
    <row r="56" spans="1:10" x14ac:dyDescent="0.3">
      <c r="A56">
        <v>55</v>
      </c>
      <c r="B56">
        <v>137.01599100000001</v>
      </c>
      <c r="C56" s="4">
        <f t="shared" si="1"/>
        <v>8.3998514984369582E-3</v>
      </c>
      <c r="D56">
        <v>1.008</v>
      </c>
      <c r="E56" s="5">
        <f t="shared" si="0"/>
        <v>7.7538461538461539E-4</v>
      </c>
      <c r="F56">
        <v>2459.2700199999999</v>
      </c>
      <c r="G56" s="2">
        <v>1.41E-2</v>
      </c>
      <c r="H56" s="1">
        <v>42929</v>
      </c>
      <c r="I56" s="2">
        <f t="shared" si="2"/>
        <v>7.6244668830523429E-3</v>
      </c>
      <c r="J56" s="14">
        <f t="shared" si="3"/>
        <v>1.3324615384615384E-2</v>
      </c>
    </row>
    <row r="57" spans="1:10" x14ac:dyDescent="0.3">
      <c r="A57">
        <v>56</v>
      </c>
      <c r="B57">
        <v>139.63713100000001</v>
      </c>
      <c r="C57" s="4">
        <f t="shared" si="1"/>
        <v>1.9130175834731557E-2</v>
      </c>
      <c r="D57">
        <v>1.1379999999999999</v>
      </c>
      <c r="E57" s="5">
        <f t="shared" si="0"/>
        <v>8.7538461538461533E-4</v>
      </c>
      <c r="F57">
        <v>2472.540039</v>
      </c>
      <c r="G57" s="2">
        <v>5.4000000000000003E-3</v>
      </c>
      <c r="H57" s="1">
        <v>42936</v>
      </c>
      <c r="I57" s="2">
        <f t="shared" si="2"/>
        <v>1.8254791219346943E-2</v>
      </c>
      <c r="J57" s="14">
        <f t="shared" si="3"/>
        <v>4.5246153846153847E-3</v>
      </c>
    </row>
    <row r="58" spans="1:10" x14ac:dyDescent="0.3">
      <c r="A58">
        <v>57</v>
      </c>
      <c r="B58">
        <v>140.362549</v>
      </c>
      <c r="C58" s="4">
        <f t="shared" si="1"/>
        <v>5.1950222323028858E-3</v>
      </c>
      <c r="D58">
        <v>1.0529999999999999</v>
      </c>
      <c r="E58" s="5">
        <f t="shared" si="0"/>
        <v>8.0999999999999996E-4</v>
      </c>
      <c r="F58">
        <v>2472.1000979999999</v>
      </c>
      <c r="G58" s="2">
        <v>-2.0000000000000001E-4</v>
      </c>
      <c r="H58" s="1">
        <v>42943</v>
      </c>
      <c r="I58" s="2">
        <f t="shared" si="2"/>
        <v>4.3850222323028858E-3</v>
      </c>
      <c r="J58" s="14">
        <f t="shared" si="3"/>
        <v>-1.01E-3</v>
      </c>
    </row>
    <row r="59" spans="1:10" x14ac:dyDescent="0.3">
      <c r="A59">
        <v>58</v>
      </c>
      <c r="B59">
        <v>141.93911700000001</v>
      </c>
      <c r="C59" s="4">
        <f t="shared" si="1"/>
        <v>1.1232112919237515E-2</v>
      </c>
      <c r="D59">
        <v>1.0529999999999999</v>
      </c>
      <c r="E59" s="5">
        <f t="shared" si="0"/>
        <v>8.0999999999999996E-4</v>
      </c>
      <c r="F59">
        <v>2476.830078</v>
      </c>
      <c r="G59" s="2">
        <v>1.9E-3</v>
      </c>
      <c r="H59" s="1">
        <v>42950</v>
      </c>
      <c r="I59" s="2">
        <f t="shared" si="2"/>
        <v>1.0422112919237515E-2</v>
      </c>
      <c r="J59" s="14">
        <f t="shared" si="3"/>
        <v>1.09E-3</v>
      </c>
    </row>
    <row r="60" spans="1:10" x14ac:dyDescent="0.3">
      <c r="A60">
        <v>59</v>
      </c>
      <c r="B60">
        <v>142.354996</v>
      </c>
      <c r="C60" s="4">
        <f t="shared" si="1"/>
        <v>2.9299815920370256E-3</v>
      </c>
      <c r="D60">
        <v>1.0129999999999999</v>
      </c>
      <c r="E60" s="5">
        <f t="shared" si="0"/>
        <v>7.7923076923076915E-4</v>
      </c>
      <c r="F60">
        <v>2441.320068</v>
      </c>
      <c r="G60" s="2">
        <v>-1.43E-2</v>
      </c>
      <c r="H60" s="1">
        <v>42957</v>
      </c>
      <c r="I60" s="2">
        <f t="shared" si="2"/>
        <v>2.1507508228062566E-3</v>
      </c>
      <c r="J60" s="14">
        <f t="shared" si="3"/>
        <v>-1.507923076923077E-2</v>
      </c>
    </row>
    <row r="61" spans="1:10" x14ac:dyDescent="0.3">
      <c r="A61">
        <v>60</v>
      </c>
      <c r="B61">
        <v>145.01486199999999</v>
      </c>
      <c r="C61" s="4">
        <f t="shared" si="1"/>
        <v>1.8684739382100742E-2</v>
      </c>
      <c r="D61">
        <v>0.98799999999999999</v>
      </c>
      <c r="E61" s="5">
        <f t="shared" si="0"/>
        <v>7.6000000000000004E-4</v>
      </c>
      <c r="F61">
        <v>2425.5500489999999</v>
      </c>
      <c r="G61" s="2">
        <v>-6.4999999999999997E-3</v>
      </c>
      <c r="H61" s="1">
        <v>42964</v>
      </c>
      <c r="I61" s="2">
        <f t="shared" si="2"/>
        <v>1.7924739382100742E-2</v>
      </c>
      <c r="J61" s="14">
        <f t="shared" si="3"/>
        <v>-7.26E-3</v>
      </c>
    </row>
    <row r="62" spans="1:10" x14ac:dyDescent="0.3">
      <c r="A62">
        <v>61</v>
      </c>
      <c r="B62">
        <v>145.179306</v>
      </c>
      <c r="C62" s="4">
        <f t="shared" si="1"/>
        <v>1.133980322651365E-3</v>
      </c>
      <c r="D62">
        <v>0.995</v>
      </c>
      <c r="E62" s="5">
        <f t="shared" si="0"/>
        <v>7.6538461538461547E-4</v>
      </c>
      <c r="F62">
        <v>2443.0500489999999</v>
      </c>
      <c r="G62" s="2">
        <v>7.1999999999999998E-3</v>
      </c>
      <c r="H62" s="1">
        <v>42971</v>
      </c>
      <c r="I62" s="2">
        <f t="shared" si="2"/>
        <v>3.685957072667495E-4</v>
      </c>
      <c r="J62" s="14">
        <f t="shared" si="3"/>
        <v>6.4346153846153841E-3</v>
      </c>
    </row>
    <row r="63" spans="1:10" x14ac:dyDescent="0.3">
      <c r="A63">
        <v>62</v>
      </c>
      <c r="B63">
        <v>146.18954500000001</v>
      </c>
      <c r="C63" s="4">
        <f t="shared" si="1"/>
        <v>6.9585606091822263E-3</v>
      </c>
      <c r="D63">
        <v>0.98499999999999999</v>
      </c>
      <c r="E63" s="5">
        <f t="shared" si="0"/>
        <v>7.5769230769230764E-4</v>
      </c>
      <c r="F63">
        <v>2476.5500489999999</v>
      </c>
      <c r="G63" s="2">
        <v>1.37E-2</v>
      </c>
      <c r="H63" s="1">
        <v>42978</v>
      </c>
      <c r="I63" s="2">
        <f t="shared" si="2"/>
        <v>6.200868301489919E-3</v>
      </c>
      <c r="J63" s="14">
        <f t="shared" si="3"/>
        <v>1.2942307692307692E-2</v>
      </c>
    </row>
    <row r="64" spans="1:10" x14ac:dyDescent="0.3">
      <c r="A64">
        <v>63</v>
      </c>
      <c r="B64">
        <v>144.33976699999999</v>
      </c>
      <c r="C64" s="4">
        <f t="shared" si="1"/>
        <v>-1.2653285157977711E-2</v>
      </c>
      <c r="D64">
        <v>1.02</v>
      </c>
      <c r="E64" s="5">
        <f t="shared" si="0"/>
        <v>7.8461538461538469E-4</v>
      </c>
      <c r="F64">
        <v>2461.429932</v>
      </c>
      <c r="G64" s="2">
        <v>-6.1000000000000004E-3</v>
      </c>
      <c r="H64" s="1">
        <v>42985</v>
      </c>
      <c r="I64" s="2">
        <f t="shared" si="2"/>
        <v>-1.3437900542593096E-2</v>
      </c>
      <c r="J64" s="14">
        <f t="shared" si="3"/>
        <v>-6.8846153846153849E-3</v>
      </c>
    </row>
    <row r="65" spans="1:10" x14ac:dyDescent="0.3">
      <c r="A65">
        <v>64</v>
      </c>
      <c r="B65">
        <v>146.12138400000001</v>
      </c>
      <c r="C65" s="4">
        <f t="shared" si="1"/>
        <v>1.2343216544058932E-2</v>
      </c>
      <c r="D65">
        <v>1.01</v>
      </c>
      <c r="E65" s="5">
        <f t="shared" si="0"/>
        <v>7.7692307692307685E-4</v>
      </c>
      <c r="F65">
        <v>2500.2299800000001</v>
      </c>
      <c r="G65" s="2">
        <v>1.5800000000000002E-2</v>
      </c>
      <c r="H65" s="1">
        <v>42992</v>
      </c>
      <c r="I65" s="2">
        <f t="shared" si="2"/>
        <v>1.1566293467135856E-2</v>
      </c>
      <c r="J65" s="14">
        <f t="shared" si="3"/>
        <v>1.5023076923076925E-2</v>
      </c>
    </row>
    <row r="66" spans="1:10" x14ac:dyDescent="0.3">
      <c r="A66">
        <v>65</v>
      </c>
      <c r="B66">
        <v>142.49002100000001</v>
      </c>
      <c r="C66" s="4">
        <f t="shared" si="1"/>
        <v>-2.4851687690009786E-2</v>
      </c>
      <c r="D66">
        <v>1.0029999999999999</v>
      </c>
      <c r="E66" s="5">
        <f t="shared" si="0"/>
        <v>7.7153846153846142E-4</v>
      </c>
      <c r="F66">
        <v>2502.219971</v>
      </c>
      <c r="G66" s="2">
        <v>8.0000000000000004E-4</v>
      </c>
      <c r="H66" s="1">
        <v>42999</v>
      </c>
      <c r="I66" s="2">
        <f t="shared" si="2"/>
        <v>-2.5623226151548249E-2</v>
      </c>
      <c r="J66" s="14">
        <f t="shared" si="3"/>
        <v>2.846153846153862E-5</v>
      </c>
    </row>
    <row r="67" spans="1:10" x14ac:dyDescent="0.3">
      <c r="A67">
        <v>66</v>
      </c>
      <c r="B67">
        <v>142.67498800000001</v>
      </c>
      <c r="C67" s="4">
        <f t="shared" si="1"/>
        <v>1.2981049388714758E-3</v>
      </c>
      <c r="D67">
        <v>1.028</v>
      </c>
      <c r="E67" s="5">
        <f t="shared" ref="E67:E106" si="4">D67*(0.01)/13</f>
        <v>7.9076923076923085E-4</v>
      </c>
      <c r="F67">
        <v>2519.360107</v>
      </c>
      <c r="G67" s="2">
        <v>6.7999999999999996E-3</v>
      </c>
      <c r="H67" s="1">
        <v>43006</v>
      </c>
      <c r="I67" s="2">
        <f t="shared" si="2"/>
        <v>5.0733570810224495E-4</v>
      </c>
      <c r="J67" s="14">
        <f t="shared" si="3"/>
        <v>6.0092307692307684E-3</v>
      </c>
    </row>
    <row r="68" spans="1:10" x14ac:dyDescent="0.3">
      <c r="A68">
        <v>67</v>
      </c>
      <c r="B68">
        <v>143.570663</v>
      </c>
      <c r="C68" s="4">
        <f t="shared" ref="C68:C106" si="5">(B68-B67)/B67</f>
        <v>6.2777296326107478E-3</v>
      </c>
      <c r="D68">
        <v>1.0429999999999999</v>
      </c>
      <c r="E68" s="5">
        <f t="shared" si="4"/>
        <v>8.0230769230769234E-4</v>
      </c>
      <c r="F68">
        <v>2549.330078</v>
      </c>
      <c r="G68" s="2">
        <v>1.1900000000000001E-2</v>
      </c>
      <c r="H68" s="1">
        <v>43013</v>
      </c>
      <c r="I68" s="2">
        <f t="shared" ref="I68:I106" si="6">C68-E68</f>
        <v>5.4754219403030553E-3</v>
      </c>
      <c r="J68" s="14">
        <f t="shared" ref="J68:J106" si="7">G68-E68</f>
        <v>1.1097692307692308E-2</v>
      </c>
    </row>
    <row r="69" spans="1:10" x14ac:dyDescent="0.3">
      <c r="A69">
        <v>68</v>
      </c>
      <c r="B69">
        <v>146.56922900000001</v>
      </c>
      <c r="C69" s="4">
        <f t="shared" si="5"/>
        <v>2.0885645697686937E-2</v>
      </c>
      <c r="D69">
        <v>1.05</v>
      </c>
      <c r="E69" s="5">
        <f t="shared" si="4"/>
        <v>8.0769230769230777E-4</v>
      </c>
      <c r="F69">
        <v>2553.169922</v>
      </c>
      <c r="G69" s="2">
        <v>1.5E-3</v>
      </c>
      <c r="H69" s="1">
        <v>43020</v>
      </c>
      <c r="I69" s="2">
        <f t="shared" si="6"/>
        <v>2.0077953389994629E-2</v>
      </c>
      <c r="J69" s="14">
        <f t="shared" si="7"/>
        <v>6.9230769230769226E-4</v>
      </c>
    </row>
    <row r="70" spans="1:10" x14ac:dyDescent="0.3">
      <c r="A70">
        <v>69</v>
      </c>
      <c r="B70">
        <v>150.08377100000001</v>
      </c>
      <c r="C70" s="4">
        <f t="shared" si="5"/>
        <v>2.3978716569492263E-2</v>
      </c>
      <c r="D70">
        <v>1.075</v>
      </c>
      <c r="E70" s="5">
        <f t="shared" si="4"/>
        <v>8.2692307692307687E-4</v>
      </c>
      <c r="F70">
        <v>2575.209961</v>
      </c>
      <c r="G70" s="2">
        <v>8.6E-3</v>
      </c>
      <c r="H70" s="1">
        <v>43027</v>
      </c>
      <c r="I70" s="2">
        <f t="shared" si="6"/>
        <v>2.3151793492569187E-2</v>
      </c>
      <c r="J70" s="14">
        <f t="shared" si="7"/>
        <v>7.7730769230769233E-3</v>
      </c>
    </row>
    <row r="71" spans="1:10" x14ac:dyDescent="0.3">
      <c r="A71">
        <v>70</v>
      </c>
      <c r="B71">
        <v>151.719345</v>
      </c>
      <c r="C71" s="4">
        <f t="shared" si="5"/>
        <v>1.0897740569165143E-2</v>
      </c>
      <c r="D71">
        <v>1.073</v>
      </c>
      <c r="E71" s="5">
        <f t="shared" si="4"/>
        <v>8.2538461538461541E-4</v>
      </c>
      <c r="F71">
        <v>2581.070068</v>
      </c>
      <c r="G71" s="2">
        <v>2.3E-3</v>
      </c>
      <c r="H71" s="1">
        <v>43034</v>
      </c>
      <c r="I71" s="2">
        <f t="shared" si="6"/>
        <v>1.0072355953780528E-2</v>
      </c>
      <c r="J71" s="14">
        <f t="shared" si="7"/>
        <v>1.4746153846153845E-3</v>
      </c>
    </row>
    <row r="72" spans="1:10" x14ac:dyDescent="0.3">
      <c r="A72">
        <v>71</v>
      </c>
      <c r="B72">
        <v>148.61369300000001</v>
      </c>
      <c r="C72" s="4">
        <f t="shared" si="5"/>
        <v>-2.0469716633696199E-2</v>
      </c>
      <c r="D72">
        <v>1.1479999999999999</v>
      </c>
      <c r="E72" s="5">
        <f t="shared" si="4"/>
        <v>8.8307692307692295E-4</v>
      </c>
      <c r="F72">
        <v>2587.8400879999999</v>
      </c>
      <c r="G72" s="2">
        <v>2.5999999999999999E-3</v>
      </c>
      <c r="H72" s="1">
        <v>43041</v>
      </c>
      <c r="I72" s="2">
        <f t="shared" si="6"/>
        <v>-2.1352793556773123E-2</v>
      </c>
      <c r="J72" s="14">
        <f t="shared" si="7"/>
        <v>1.7169230769230768E-3</v>
      </c>
    </row>
    <row r="73" spans="1:10" x14ac:dyDescent="0.3">
      <c r="A73">
        <v>72</v>
      </c>
      <c r="B73">
        <v>151.05732699999999</v>
      </c>
      <c r="C73" s="4">
        <f t="shared" si="5"/>
        <v>1.6442859003577646E-2</v>
      </c>
      <c r="D73">
        <v>1.2</v>
      </c>
      <c r="E73" s="5">
        <f t="shared" si="4"/>
        <v>9.2307692307692305E-4</v>
      </c>
      <c r="F73">
        <v>2582.3000489999999</v>
      </c>
      <c r="G73" s="2">
        <v>-2.0999999999999999E-3</v>
      </c>
      <c r="H73" s="1">
        <v>43048</v>
      </c>
      <c r="I73" s="2">
        <f t="shared" si="6"/>
        <v>1.5519782080500723E-2</v>
      </c>
      <c r="J73" s="14">
        <f t="shared" si="7"/>
        <v>-3.023076923076923E-3</v>
      </c>
    </row>
    <row r="74" spans="1:10" x14ac:dyDescent="0.3">
      <c r="A74">
        <v>73</v>
      </c>
      <c r="B74">
        <v>151.91404700000001</v>
      </c>
      <c r="C74" s="4">
        <f t="shared" si="5"/>
        <v>5.6714892088619061E-3</v>
      </c>
      <c r="D74">
        <v>1.24</v>
      </c>
      <c r="E74" s="5">
        <f t="shared" si="4"/>
        <v>9.5384615384615386E-4</v>
      </c>
      <c r="F74">
        <v>2578.8500979999999</v>
      </c>
      <c r="G74" s="2">
        <v>-1.2999999999999999E-3</v>
      </c>
      <c r="H74" s="1">
        <v>43055</v>
      </c>
      <c r="I74" s="2">
        <f t="shared" si="6"/>
        <v>4.717643055015752E-3</v>
      </c>
      <c r="J74" s="14">
        <f t="shared" si="7"/>
        <v>-2.253846153846154E-3</v>
      </c>
    </row>
    <row r="75" spans="1:10" x14ac:dyDescent="0.3">
      <c r="A75">
        <v>74</v>
      </c>
      <c r="B75">
        <v>151.90434300000001</v>
      </c>
      <c r="C75" s="4">
        <f t="shared" si="5"/>
        <v>-6.3878227139846185E-5</v>
      </c>
      <c r="D75">
        <v>1.24</v>
      </c>
      <c r="E75" s="5">
        <f t="shared" si="4"/>
        <v>9.5384615384615386E-4</v>
      </c>
      <c r="F75">
        <v>2602.419922</v>
      </c>
      <c r="G75" s="2">
        <v>9.1000000000000004E-3</v>
      </c>
      <c r="H75" s="1">
        <v>43062</v>
      </c>
      <c r="I75" s="2">
        <f t="shared" si="6"/>
        <v>-1.0177243809860001E-3</v>
      </c>
      <c r="J75" s="14">
        <f t="shared" si="7"/>
        <v>8.1461538461538464E-3</v>
      </c>
    </row>
    <row r="76" spans="1:10" x14ac:dyDescent="0.3">
      <c r="A76">
        <v>75</v>
      </c>
      <c r="B76">
        <v>154.27659600000001</v>
      </c>
      <c r="C76" s="4">
        <f t="shared" si="5"/>
        <v>1.561675560520347E-2</v>
      </c>
      <c r="D76">
        <v>1.2350000000000001</v>
      </c>
      <c r="E76" s="5">
        <f t="shared" si="4"/>
        <v>9.5000000000000011E-4</v>
      </c>
      <c r="F76">
        <v>2642.219971</v>
      </c>
      <c r="G76" s="2">
        <v>1.5299999999999999E-2</v>
      </c>
      <c r="H76" s="1">
        <v>43069</v>
      </c>
      <c r="I76" s="2">
        <f t="shared" si="6"/>
        <v>1.4666755605203471E-2</v>
      </c>
      <c r="J76" s="14">
        <f t="shared" si="7"/>
        <v>1.435E-2</v>
      </c>
    </row>
    <row r="77" spans="1:10" x14ac:dyDescent="0.3">
      <c r="A77">
        <v>76</v>
      </c>
      <c r="B77">
        <v>155.804947</v>
      </c>
      <c r="C77" s="4">
        <f t="shared" si="5"/>
        <v>9.9065641816467511E-3</v>
      </c>
      <c r="D77">
        <v>1.2529999999999999</v>
      </c>
      <c r="E77" s="5">
        <f t="shared" si="4"/>
        <v>9.6384615384615378E-4</v>
      </c>
      <c r="F77">
        <v>2651.5</v>
      </c>
      <c r="G77" s="2">
        <v>3.5000000000000001E-3</v>
      </c>
      <c r="H77" s="1">
        <v>43076</v>
      </c>
      <c r="I77" s="2">
        <f t="shared" si="6"/>
        <v>8.9427180278005974E-3</v>
      </c>
      <c r="J77" s="14">
        <f t="shared" si="7"/>
        <v>2.5361538461538464E-3</v>
      </c>
    </row>
    <row r="78" spans="1:10" x14ac:dyDescent="0.3">
      <c r="A78">
        <v>77</v>
      </c>
      <c r="B78">
        <v>155.217117</v>
      </c>
      <c r="C78" s="4">
        <f t="shared" si="5"/>
        <v>-3.7728583804209808E-3</v>
      </c>
      <c r="D78">
        <v>1.2849999999999999</v>
      </c>
      <c r="E78" s="5">
        <f t="shared" si="4"/>
        <v>9.8846153846153854E-4</v>
      </c>
      <c r="F78">
        <v>2675.8100589999999</v>
      </c>
      <c r="G78" s="2">
        <v>9.1999999999999998E-3</v>
      </c>
      <c r="H78" s="1">
        <v>43083</v>
      </c>
      <c r="I78" s="2">
        <f t="shared" si="6"/>
        <v>-4.7613199188825195E-3</v>
      </c>
      <c r="J78" s="14">
        <f t="shared" si="7"/>
        <v>8.2115384615384611E-3</v>
      </c>
    </row>
    <row r="79" spans="1:10" x14ac:dyDescent="0.3">
      <c r="A79">
        <v>78</v>
      </c>
      <c r="B79">
        <v>151.40600599999999</v>
      </c>
      <c r="C79" s="4">
        <f t="shared" si="5"/>
        <v>-2.4553419581939608E-2</v>
      </c>
      <c r="D79">
        <v>1.298</v>
      </c>
      <c r="E79" s="5">
        <f t="shared" si="4"/>
        <v>9.9846153846153856E-4</v>
      </c>
      <c r="F79">
        <v>2683.3400879999999</v>
      </c>
      <c r="G79" s="2">
        <v>2.8E-3</v>
      </c>
      <c r="H79" s="1">
        <v>43090</v>
      </c>
      <c r="I79" s="2">
        <f t="shared" si="6"/>
        <v>-2.5551881120401146E-2</v>
      </c>
      <c r="J79" s="14">
        <f t="shared" si="7"/>
        <v>1.8015384615384614E-3</v>
      </c>
    </row>
    <row r="80" spans="1:10" x14ac:dyDescent="0.3">
      <c r="A80">
        <v>79</v>
      </c>
      <c r="B80">
        <v>153.022537</v>
      </c>
      <c r="C80" s="4">
        <f t="shared" si="5"/>
        <v>1.0676795740850658E-2</v>
      </c>
      <c r="D80">
        <v>1.355</v>
      </c>
      <c r="E80" s="5">
        <f t="shared" si="4"/>
        <v>1.0423076923076922E-3</v>
      </c>
      <c r="F80">
        <v>2673.610107</v>
      </c>
      <c r="G80" s="2">
        <v>-3.5999999999999999E-3</v>
      </c>
      <c r="H80" s="1">
        <v>43097</v>
      </c>
      <c r="I80" s="2">
        <f t="shared" si="6"/>
        <v>9.6344880485429649E-3</v>
      </c>
      <c r="J80" s="14">
        <f t="shared" si="7"/>
        <v>-4.6423076923076921E-3</v>
      </c>
    </row>
    <row r="81" spans="1:10" x14ac:dyDescent="0.3">
      <c r="A81">
        <v>80</v>
      </c>
      <c r="B81">
        <v>148.633408</v>
      </c>
      <c r="C81" s="4">
        <f t="shared" si="5"/>
        <v>-2.8682892638226203E-2</v>
      </c>
      <c r="D81">
        <v>1.37</v>
      </c>
      <c r="E81" s="5">
        <f t="shared" si="4"/>
        <v>1.0538461538461539E-3</v>
      </c>
      <c r="F81">
        <v>2743.1499020000001</v>
      </c>
      <c r="G81" s="2">
        <v>2.5999999999999999E-2</v>
      </c>
      <c r="H81" s="1">
        <v>43104</v>
      </c>
      <c r="I81" s="2">
        <f t="shared" si="6"/>
        <v>-2.9736738792072358E-2</v>
      </c>
      <c r="J81" s="14">
        <f t="shared" si="7"/>
        <v>2.4946153846153844E-2</v>
      </c>
    </row>
    <row r="82" spans="1:10" x14ac:dyDescent="0.3">
      <c r="A82">
        <v>81</v>
      </c>
      <c r="B82">
        <v>147.271591</v>
      </c>
      <c r="C82" s="4">
        <f t="shared" si="5"/>
        <v>-9.1622537511889795E-3</v>
      </c>
      <c r="D82">
        <v>1.41</v>
      </c>
      <c r="E82" s="5">
        <f t="shared" si="4"/>
        <v>1.0846153846153846E-3</v>
      </c>
      <c r="F82">
        <v>2786.23999</v>
      </c>
      <c r="G82" s="2">
        <v>1.5699999999999999E-2</v>
      </c>
      <c r="H82" s="1">
        <v>43111</v>
      </c>
      <c r="I82" s="2">
        <f t="shared" si="6"/>
        <v>-1.0246869135804365E-2</v>
      </c>
      <c r="J82" s="14">
        <f t="shared" si="7"/>
        <v>1.4615384615384613E-2</v>
      </c>
    </row>
    <row r="83" spans="1:10" x14ac:dyDescent="0.3">
      <c r="A83">
        <v>82</v>
      </c>
      <c r="B83">
        <v>147.11485300000001</v>
      </c>
      <c r="C83" s="4">
        <f t="shared" si="5"/>
        <v>-1.0642785817394345E-3</v>
      </c>
      <c r="D83">
        <v>1.403</v>
      </c>
      <c r="E83" s="5">
        <f t="shared" si="4"/>
        <v>1.0792307692307694E-3</v>
      </c>
      <c r="F83">
        <v>2810.3000489999999</v>
      </c>
      <c r="G83" s="2">
        <v>8.6E-3</v>
      </c>
      <c r="H83" s="1">
        <v>43118</v>
      </c>
      <c r="I83" s="2">
        <f t="shared" si="6"/>
        <v>-2.1435093509702039E-3</v>
      </c>
      <c r="J83" s="14">
        <f t="shared" si="7"/>
        <v>7.5207692307692302E-3</v>
      </c>
    </row>
    <row r="84" spans="1:10" x14ac:dyDescent="0.3">
      <c r="A84">
        <v>83</v>
      </c>
      <c r="B84">
        <v>154.49212600000001</v>
      </c>
      <c r="C84" s="4">
        <f t="shared" si="5"/>
        <v>5.0146350620355114E-2</v>
      </c>
      <c r="D84">
        <v>1.3879999999999999</v>
      </c>
      <c r="E84" s="5">
        <f t="shared" si="4"/>
        <v>1.0676923076923077E-3</v>
      </c>
      <c r="F84">
        <v>2872.8701169999999</v>
      </c>
      <c r="G84" s="2">
        <v>2.23E-2</v>
      </c>
      <c r="H84" s="1">
        <v>43125</v>
      </c>
      <c r="I84" s="2">
        <f t="shared" si="6"/>
        <v>4.907865831266281E-2</v>
      </c>
      <c r="J84" s="14">
        <f t="shared" si="7"/>
        <v>2.1232307692307693E-2</v>
      </c>
    </row>
    <row r="85" spans="1:10" x14ac:dyDescent="0.3">
      <c r="A85">
        <v>84</v>
      </c>
      <c r="B85">
        <v>152.75801100000001</v>
      </c>
      <c r="C85" s="4">
        <f t="shared" si="5"/>
        <v>-1.1224617363347065E-2</v>
      </c>
      <c r="D85">
        <v>1.45</v>
      </c>
      <c r="E85" s="5">
        <f t="shared" si="4"/>
        <v>1.1153846153846153E-3</v>
      </c>
      <c r="F85">
        <v>2762.1298830000001</v>
      </c>
      <c r="G85" s="2">
        <v>-3.85E-2</v>
      </c>
      <c r="H85" s="1">
        <v>43132</v>
      </c>
      <c r="I85" s="2">
        <f t="shared" si="6"/>
        <v>-1.2340001978731681E-2</v>
      </c>
      <c r="J85" s="14">
        <f t="shared" si="7"/>
        <v>-3.9615384615384615E-2</v>
      </c>
    </row>
    <row r="86" spans="1:10" x14ac:dyDescent="0.3">
      <c r="A86">
        <v>85</v>
      </c>
      <c r="B86">
        <v>145.096619</v>
      </c>
      <c r="C86" s="4">
        <f t="shared" si="5"/>
        <v>-5.0153782114903331E-2</v>
      </c>
      <c r="D86">
        <v>1.5249999999999999</v>
      </c>
      <c r="E86" s="5">
        <f t="shared" si="4"/>
        <v>1.173076923076923E-3</v>
      </c>
      <c r="F86">
        <v>2619.5500489999999</v>
      </c>
      <c r="G86" s="2">
        <v>-5.16E-2</v>
      </c>
      <c r="H86" s="1">
        <v>43139</v>
      </c>
      <c r="I86" s="2">
        <f t="shared" si="6"/>
        <v>-5.1326859037980253E-2</v>
      </c>
      <c r="J86" s="14">
        <f t="shared" si="7"/>
        <v>-5.2773076923076923E-2</v>
      </c>
    </row>
    <row r="87" spans="1:10" x14ac:dyDescent="0.3">
      <c r="A87">
        <v>86</v>
      </c>
      <c r="B87">
        <v>152.885391</v>
      </c>
      <c r="C87" s="4">
        <f t="shared" si="5"/>
        <v>5.3679900012005066E-2</v>
      </c>
      <c r="D87">
        <v>1.57</v>
      </c>
      <c r="E87" s="5">
        <f t="shared" si="4"/>
        <v>1.2076923076923078E-3</v>
      </c>
      <c r="F87">
        <v>2732.219971</v>
      </c>
      <c r="G87" s="2">
        <v>4.2999999999999997E-2</v>
      </c>
      <c r="H87" s="1">
        <v>43146</v>
      </c>
      <c r="I87" s="2">
        <f t="shared" si="6"/>
        <v>5.2472207704312761E-2</v>
      </c>
      <c r="J87" s="14">
        <f t="shared" si="7"/>
        <v>4.1792307692307691E-2</v>
      </c>
    </row>
    <row r="88" spans="1:10" x14ac:dyDescent="0.3">
      <c r="A88">
        <v>87</v>
      </c>
      <c r="B88">
        <v>153.09112500000001</v>
      </c>
      <c r="C88" s="4">
        <f t="shared" si="5"/>
        <v>1.3456746825470508E-3</v>
      </c>
      <c r="D88">
        <v>1.605</v>
      </c>
      <c r="E88" s="5">
        <f t="shared" si="4"/>
        <v>1.2346153846153848E-3</v>
      </c>
      <c r="F88">
        <v>2747.3000489999999</v>
      </c>
      <c r="G88" s="2">
        <v>5.4999999999999997E-3</v>
      </c>
      <c r="H88" s="1">
        <v>43153</v>
      </c>
      <c r="I88" s="2">
        <f t="shared" si="6"/>
        <v>1.1105929793166604E-4</v>
      </c>
      <c r="J88" s="14">
        <f t="shared" si="7"/>
        <v>4.2653846153846153E-3</v>
      </c>
    </row>
    <row r="89" spans="1:10" x14ac:dyDescent="0.3">
      <c r="A89">
        <v>88</v>
      </c>
      <c r="B89">
        <v>149.75027499999999</v>
      </c>
      <c r="C89" s="4">
        <f t="shared" si="5"/>
        <v>-2.1822623617143169E-2</v>
      </c>
      <c r="D89">
        <v>1.605</v>
      </c>
      <c r="E89" s="5">
        <f t="shared" si="4"/>
        <v>1.2346153846153848E-3</v>
      </c>
      <c r="F89">
        <v>2691.25</v>
      </c>
      <c r="G89" s="2">
        <v>-2.0400000000000001E-2</v>
      </c>
      <c r="H89" s="1">
        <v>43160</v>
      </c>
      <c r="I89" s="2">
        <f t="shared" si="6"/>
        <v>-2.3057239001758555E-2</v>
      </c>
      <c r="J89" s="14">
        <f t="shared" si="7"/>
        <v>-2.1634615384615388E-2</v>
      </c>
    </row>
    <row r="90" spans="1:10" x14ac:dyDescent="0.3">
      <c r="A90">
        <v>89</v>
      </c>
      <c r="B90">
        <v>152.75563</v>
      </c>
      <c r="C90" s="4">
        <f t="shared" si="5"/>
        <v>2.0069111726172182E-2</v>
      </c>
      <c r="D90">
        <v>1.635</v>
      </c>
      <c r="E90" s="5">
        <f t="shared" si="4"/>
        <v>1.2576923076923078E-3</v>
      </c>
      <c r="F90">
        <v>2786.570068</v>
      </c>
      <c r="G90" s="2">
        <v>3.5400000000000001E-2</v>
      </c>
      <c r="H90" s="1">
        <v>43167</v>
      </c>
      <c r="I90" s="2">
        <f t="shared" si="6"/>
        <v>1.8811419418479875E-2</v>
      </c>
      <c r="J90" s="14">
        <f t="shared" si="7"/>
        <v>3.4142307692307694E-2</v>
      </c>
    </row>
    <row r="91" spans="1:10" x14ac:dyDescent="0.3">
      <c r="A91">
        <v>90</v>
      </c>
      <c r="B91">
        <v>158.90295399999999</v>
      </c>
      <c r="C91" s="4">
        <f t="shared" si="5"/>
        <v>4.02428637163815E-2</v>
      </c>
      <c r="D91">
        <v>1.738</v>
      </c>
      <c r="E91" s="5">
        <f t="shared" si="4"/>
        <v>1.3369230769230769E-3</v>
      </c>
      <c r="F91">
        <v>2752.01001</v>
      </c>
      <c r="G91" s="2">
        <v>-1.24E-2</v>
      </c>
      <c r="H91" s="1">
        <v>43174</v>
      </c>
      <c r="I91" s="2">
        <f t="shared" si="6"/>
        <v>3.8905940639458424E-2</v>
      </c>
      <c r="J91" s="14">
        <f t="shared" si="7"/>
        <v>-1.3736923076923077E-2</v>
      </c>
    </row>
    <row r="92" spans="1:10" x14ac:dyDescent="0.3">
      <c r="A92">
        <v>91</v>
      </c>
      <c r="B92">
        <v>157.373535</v>
      </c>
      <c r="C92" s="4">
        <f t="shared" si="5"/>
        <v>-9.6248619770780992E-3</v>
      </c>
      <c r="D92">
        <v>1.6879999999999999</v>
      </c>
      <c r="E92" s="5">
        <f t="shared" si="4"/>
        <v>1.2984615384615385E-3</v>
      </c>
      <c r="F92">
        <v>2588.26001</v>
      </c>
      <c r="G92" s="2">
        <v>-5.9499999999999997E-2</v>
      </c>
      <c r="H92" s="1">
        <v>43181</v>
      </c>
      <c r="I92" s="2">
        <f t="shared" si="6"/>
        <v>-1.0923323515539637E-2</v>
      </c>
      <c r="J92" s="14">
        <f t="shared" si="7"/>
        <v>-6.0798461538461537E-2</v>
      </c>
    </row>
    <row r="93" spans="1:10" x14ac:dyDescent="0.3">
      <c r="A93">
        <v>92</v>
      </c>
      <c r="B93">
        <v>161.162567</v>
      </c>
      <c r="C93" s="4">
        <f t="shared" si="5"/>
        <v>2.4076678458039288E-2</v>
      </c>
      <c r="D93">
        <v>1.67</v>
      </c>
      <c r="E93" s="5">
        <f t="shared" si="4"/>
        <v>1.2846153846153845E-3</v>
      </c>
      <c r="F93">
        <v>2640.8701169999999</v>
      </c>
      <c r="G93" s="2">
        <v>2.0299999999999999E-2</v>
      </c>
      <c r="H93" s="1">
        <v>43188</v>
      </c>
      <c r="I93" s="2">
        <f t="shared" si="6"/>
        <v>2.2792063073423904E-2</v>
      </c>
      <c r="J93" s="14">
        <f t="shared" si="7"/>
        <v>1.9015384615384615E-2</v>
      </c>
    </row>
    <row r="94" spans="1:10" x14ac:dyDescent="0.3">
      <c r="A94">
        <v>93</v>
      </c>
      <c r="B94">
        <v>160.59028599999999</v>
      </c>
      <c r="C94" s="4">
        <f t="shared" si="5"/>
        <v>-3.5509548566572771E-3</v>
      </c>
      <c r="D94">
        <v>1.68</v>
      </c>
      <c r="E94" s="5">
        <f t="shared" si="4"/>
        <v>1.2923076923076922E-3</v>
      </c>
      <c r="F94">
        <v>2604.469971</v>
      </c>
      <c r="G94" s="2">
        <v>-1.38E-2</v>
      </c>
      <c r="H94" s="1">
        <v>43195</v>
      </c>
      <c r="I94" s="2">
        <f t="shared" si="6"/>
        <v>-4.8432625489649691E-3</v>
      </c>
      <c r="J94" s="14">
        <f t="shared" si="7"/>
        <v>-1.5092307692307691E-2</v>
      </c>
    </row>
    <row r="95" spans="1:10" x14ac:dyDescent="0.3">
      <c r="A95">
        <v>94</v>
      </c>
      <c r="B95">
        <v>158.09385700000001</v>
      </c>
      <c r="C95" s="4">
        <f t="shared" si="5"/>
        <v>-1.5545330058133017E-2</v>
      </c>
      <c r="D95">
        <v>1.718</v>
      </c>
      <c r="E95" s="5">
        <f t="shared" si="4"/>
        <v>1.3215384615384617E-3</v>
      </c>
      <c r="F95">
        <v>2656.3000489999999</v>
      </c>
      <c r="G95" s="2">
        <v>1.9900000000000001E-2</v>
      </c>
      <c r="H95" s="1">
        <v>43202</v>
      </c>
      <c r="I95" s="2">
        <f t="shared" si="6"/>
        <v>-1.686686851967148E-2</v>
      </c>
      <c r="J95" s="14">
        <f t="shared" si="7"/>
        <v>1.857846153846154E-2</v>
      </c>
    </row>
    <row r="96" spans="1:10" x14ac:dyDescent="0.3">
      <c r="A96">
        <v>95</v>
      </c>
      <c r="B96">
        <v>158.65628100000001</v>
      </c>
      <c r="C96" s="4">
        <f t="shared" si="5"/>
        <v>3.5575322828640512E-3</v>
      </c>
      <c r="D96">
        <v>1.7649999999999999</v>
      </c>
      <c r="E96" s="5">
        <f t="shared" si="4"/>
        <v>1.3576923076923076E-3</v>
      </c>
      <c r="F96">
        <v>2670.139893</v>
      </c>
      <c r="G96" s="2">
        <v>5.1999999999999998E-3</v>
      </c>
      <c r="H96" s="1">
        <v>43209</v>
      </c>
      <c r="I96" s="2">
        <f t="shared" si="6"/>
        <v>2.1998399751717436E-3</v>
      </c>
      <c r="J96" s="14">
        <f t="shared" si="7"/>
        <v>3.8423076923076922E-3</v>
      </c>
    </row>
    <row r="97" spans="1:10" x14ac:dyDescent="0.3">
      <c r="A97">
        <v>96</v>
      </c>
      <c r="B97">
        <v>161.78422499999999</v>
      </c>
      <c r="C97" s="4">
        <f t="shared" si="5"/>
        <v>1.9715223250442792E-2</v>
      </c>
      <c r="D97">
        <v>1.77</v>
      </c>
      <c r="E97" s="5">
        <f t="shared" si="4"/>
        <v>1.3615384615384616E-3</v>
      </c>
      <c r="F97">
        <v>2669.9099120000001</v>
      </c>
      <c r="G97" s="2">
        <v>-1E-4</v>
      </c>
      <c r="H97" s="1">
        <v>43216</v>
      </c>
      <c r="I97" s="2">
        <f t="shared" si="6"/>
        <v>1.8353684788904329E-2</v>
      </c>
      <c r="J97" s="14">
        <f t="shared" si="7"/>
        <v>-1.4615384615384616E-3</v>
      </c>
    </row>
    <row r="98" spans="1:10" x14ac:dyDescent="0.3">
      <c r="A98">
        <v>97</v>
      </c>
      <c r="B98">
        <v>161.91249099999999</v>
      </c>
      <c r="C98" s="4">
        <f t="shared" si="5"/>
        <v>7.928214261927975E-4</v>
      </c>
      <c r="D98">
        <v>1.7929999999999999</v>
      </c>
      <c r="E98" s="5">
        <f t="shared" si="4"/>
        <v>1.3792307692307691E-3</v>
      </c>
      <c r="F98">
        <v>2663.419922</v>
      </c>
      <c r="G98" s="2">
        <v>-2.3999999999999998E-3</v>
      </c>
      <c r="H98" s="1">
        <v>43223</v>
      </c>
      <c r="I98" s="2">
        <f t="shared" si="6"/>
        <v>-5.8640934303797159E-4</v>
      </c>
      <c r="J98" s="14">
        <f t="shared" si="7"/>
        <v>-3.7792307692307691E-3</v>
      </c>
    </row>
    <row r="99" spans="1:10" x14ac:dyDescent="0.3">
      <c r="A99">
        <v>98</v>
      </c>
      <c r="B99">
        <v>158.60694899999999</v>
      </c>
      <c r="C99" s="4">
        <f t="shared" si="5"/>
        <v>-2.0415608330057764E-2</v>
      </c>
      <c r="D99">
        <v>1.86</v>
      </c>
      <c r="E99" s="5">
        <f t="shared" si="4"/>
        <v>1.4307692307692309E-3</v>
      </c>
      <c r="F99">
        <v>2727.719971</v>
      </c>
      <c r="G99" s="2">
        <v>2.41E-2</v>
      </c>
      <c r="H99" s="1">
        <v>43230</v>
      </c>
      <c r="I99" s="2">
        <f t="shared" si="6"/>
        <v>-2.1846377560826996E-2</v>
      </c>
      <c r="J99" s="14">
        <f t="shared" si="7"/>
        <v>2.2669230769230768E-2</v>
      </c>
    </row>
    <row r="100" spans="1:10" x14ac:dyDescent="0.3">
      <c r="A100">
        <v>99</v>
      </c>
      <c r="B100">
        <v>154.37387100000001</v>
      </c>
      <c r="C100" s="4">
        <f t="shared" si="5"/>
        <v>-2.6689108054149493E-2</v>
      </c>
      <c r="D100">
        <v>1.855</v>
      </c>
      <c r="E100" s="5">
        <f t="shared" si="4"/>
        <v>1.4269230769230769E-3</v>
      </c>
      <c r="F100">
        <v>2712.969971</v>
      </c>
      <c r="G100" s="2">
        <v>-5.4000000000000003E-3</v>
      </c>
      <c r="H100" s="1">
        <v>43237</v>
      </c>
      <c r="I100" s="2">
        <f t="shared" si="6"/>
        <v>-2.8116031131072569E-2</v>
      </c>
      <c r="J100" s="14">
        <f t="shared" si="7"/>
        <v>-6.8269230769230776E-3</v>
      </c>
    </row>
    <row r="101" spans="1:10" x14ac:dyDescent="0.3">
      <c r="A101">
        <v>100</v>
      </c>
      <c r="B101">
        <v>160.26466400000001</v>
      </c>
      <c r="C101" s="4">
        <f t="shared" si="5"/>
        <v>3.8159262068384631E-2</v>
      </c>
      <c r="D101">
        <v>1.853</v>
      </c>
      <c r="E101" s="5">
        <f t="shared" si="4"/>
        <v>1.4253846153846155E-3</v>
      </c>
      <c r="F101">
        <v>2721.330078</v>
      </c>
      <c r="G101" s="2">
        <v>3.0999999999999999E-3</v>
      </c>
      <c r="H101" s="1">
        <v>43244</v>
      </c>
      <c r="I101" s="2">
        <f t="shared" si="6"/>
        <v>3.6733877453000018E-2</v>
      </c>
      <c r="J101" s="14">
        <f t="shared" si="7"/>
        <v>1.6746153846153844E-3</v>
      </c>
    </row>
    <row r="102" spans="1:10" x14ac:dyDescent="0.3">
      <c r="A102">
        <v>101</v>
      </c>
      <c r="B102">
        <v>160.91589400000001</v>
      </c>
      <c r="C102" s="4">
        <f t="shared" si="5"/>
        <v>4.0634659178519737E-3</v>
      </c>
      <c r="D102">
        <v>1.8680000000000001</v>
      </c>
      <c r="E102" s="5">
        <f t="shared" si="4"/>
        <v>1.4369230769230772E-3</v>
      </c>
      <c r="F102">
        <v>2734.6201169999999</v>
      </c>
      <c r="G102" s="2">
        <v>4.8999999999999998E-3</v>
      </c>
      <c r="H102" s="1">
        <v>43251</v>
      </c>
      <c r="I102" s="2">
        <f t="shared" si="6"/>
        <v>2.6265428409288968E-3</v>
      </c>
      <c r="J102" s="14">
        <f t="shared" si="7"/>
        <v>3.4630769230769229E-3</v>
      </c>
    </row>
    <row r="103" spans="1:10" x14ac:dyDescent="0.3">
      <c r="A103">
        <v>102</v>
      </c>
      <c r="B103">
        <v>154.71923799999999</v>
      </c>
      <c r="C103" s="4">
        <f t="shared" si="5"/>
        <v>-3.8508663413944794E-2</v>
      </c>
      <c r="D103">
        <v>1.88</v>
      </c>
      <c r="E103" s="5">
        <f t="shared" si="4"/>
        <v>1.4461538461538461E-3</v>
      </c>
      <c r="F103">
        <v>2779.030029</v>
      </c>
      <c r="G103" s="2">
        <v>1.6199999999999999E-2</v>
      </c>
      <c r="H103" s="1">
        <v>43258</v>
      </c>
      <c r="I103" s="2">
        <f t="shared" si="6"/>
        <v>-3.9954817260098641E-2</v>
      </c>
      <c r="J103" s="14">
        <f t="shared" si="7"/>
        <v>1.4753846153846152E-2</v>
      </c>
    </row>
    <row r="104" spans="1:10" x14ac:dyDescent="0.3">
      <c r="A104">
        <v>103</v>
      </c>
      <c r="B104">
        <v>158.50170900000001</v>
      </c>
      <c r="C104" s="4">
        <f t="shared" si="5"/>
        <v>2.4447321799762323E-2</v>
      </c>
      <c r="D104">
        <v>1.8879999999999999</v>
      </c>
      <c r="E104" s="5">
        <f t="shared" si="4"/>
        <v>1.4523076923076924E-3</v>
      </c>
      <c r="F104">
        <v>2779.6599120000001</v>
      </c>
      <c r="G104" s="2">
        <v>2.0000000000000001E-4</v>
      </c>
      <c r="H104" s="1">
        <v>43265</v>
      </c>
      <c r="I104" s="2">
        <f t="shared" si="6"/>
        <v>2.299501410745463E-2</v>
      </c>
      <c r="J104" s="14">
        <f t="shared" si="7"/>
        <v>-1.2523076923076923E-3</v>
      </c>
    </row>
    <row r="105" spans="1:10" x14ac:dyDescent="0.3">
      <c r="A105">
        <v>104</v>
      </c>
      <c r="B105">
        <v>163.23074299999999</v>
      </c>
      <c r="C105" s="4">
        <f t="shared" si="5"/>
        <v>2.9835854955986528E-2</v>
      </c>
      <c r="D105">
        <v>1.87</v>
      </c>
      <c r="E105" s="5">
        <f t="shared" si="4"/>
        <v>1.4384615384615386E-3</v>
      </c>
      <c r="F105">
        <v>2754.8798830000001</v>
      </c>
      <c r="G105" s="2">
        <v>-8.8999999999999999E-3</v>
      </c>
      <c r="H105" s="1">
        <v>43272</v>
      </c>
      <c r="I105" s="2">
        <f t="shared" si="6"/>
        <v>2.839739341752499E-2</v>
      </c>
      <c r="J105" s="14">
        <f t="shared" si="7"/>
        <v>-1.0338461538461539E-2</v>
      </c>
    </row>
    <row r="106" spans="1:10" x14ac:dyDescent="0.3">
      <c r="A106">
        <v>105</v>
      </c>
      <c r="B106">
        <v>165.94296299999999</v>
      </c>
      <c r="C106" s="4">
        <f t="shared" si="5"/>
        <v>1.6615865064095202E-2</v>
      </c>
      <c r="D106">
        <v>1.88</v>
      </c>
      <c r="E106" s="5">
        <f t="shared" si="4"/>
        <v>1.4461538461538461E-3</v>
      </c>
      <c r="F106">
        <v>2718.3701169999999</v>
      </c>
      <c r="G106" s="2">
        <v>-1.3299999999999999E-2</v>
      </c>
      <c r="H106" s="1">
        <v>43279</v>
      </c>
      <c r="I106" s="2">
        <f t="shared" si="6"/>
        <v>1.5169711217941355E-2</v>
      </c>
      <c r="J106" s="14">
        <f t="shared" si="7"/>
        <v>-1.4746153846153846E-2</v>
      </c>
    </row>
    <row r="108" spans="1:10" x14ac:dyDescent="0.3">
      <c r="H108" t="s">
        <v>35</v>
      </c>
      <c r="I108" s="2">
        <f>AVERAGE(I3:I106)</f>
        <v>2.5104595133452205E-3</v>
      </c>
      <c r="J108" s="2">
        <f>AVERAGE(J3:J106)</f>
        <v>1.834215976331361E-3</v>
      </c>
    </row>
    <row r="109" spans="1:10" x14ac:dyDescent="0.3">
      <c r="H109" t="s">
        <v>29</v>
      </c>
      <c r="I109" s="4">
        <f>_xlfn.STDEV.P(I3:I106)</f>
        <v>2.0206000131589165E-2</v>
      </c>
      <c r="J109" s="4">
        <f>_xlfn.STDEV.P(J3:J106)</f>
        <v>1.4817673454271226E-2</v>
      </c>
    </row>
    <row r="110" spans="1:10" x14ac:dyDescent="0.3">
      <c r="A110" t="s">
        <v>73</v>
      </c>
    </row>
    <row r="111" spans="1:10" ht="15" thickBot="1" x14ac:dyDescent="0.35"/>
    <row r="112" spans="1:10" x14ac:dyDescent="0.3">
      <c r="A112" s="15" t="s">
        <v>74</v>
      </c>
      <c r="B112" s="15"/>
    </row>
    <row r="113" spans="1:9" x14ac:dyDescent="0.3">
      <c r="A113" s="9" t="s">
        <v>75</v>
      </c>
      <c r="B113" s="9">
        <v>0.16261321186184308</v>
      </c>
    </row>
    <row r="114" spans="1:9" x14ac:dyDescent="0.3">
      <c r="A114" s="9" t="s">
        <v>76</v>
      </c>
      <c r="B114" s="9">
        <v>2.6443056672024665E-2</v>
      </c>
    </row>
    <row r="115" spans="1:9" x14ac:dyDescent="0.3">
      <c r="A115" s="9" t="s">
        <v>77</v>
      </c>
      <c r="B115" s="9">
        <v>1.6898380757044515E-2</v>
      </c>
    </row>
    <row r="116" spans="1:9" x14ac:dyDescent="0.3">
      <c r="A116" s="9" t="s">
        <v>78</v>
      </c>
      <c r="B116" s="9">
        <v>2.0131568561643002E-2</v>
      </c>
    </row>
    <row r="117" spans="1:9" ht="15" thickBot="1" x14ac:dyDescent="0.35">
      <c r="A117" s="10" t="s">
        <v>37</v>
      </c>
      <c r="B117" s="10">
        <v>104</v>
      </c>
    </row>
    <row r="119" spans="1:9" ht="15" thickBot="1" x14ac:dyDescent="0.35">
      <c r="A119" t="s">
        <v>61</v>
      </c>
    </row>
    <row r="120" spans="1:9" x14ac:dyDescent="0.3">
      <c r="A120" s="11"/>
      <c r="B120" s="11" t="s">
        <v>38</v>
      </c>
      <c r="C120" s="11" t="s">
        <v>62</v>
      </c>
      <c r="D120" s="11" t="s">
        <v>63</v>
      </c>
      <c r="E120" s="11" t="s">
        <v>39</v>
      </c>
      <c r="F120" s="11" t="s">
        <v>82</v>
      </c>
    </row>
    <row r="121" spans="1:9" x14ac:dyDescent="0.3">
      <c r="A121" s="9" t="s">
        <v>79</v>
      </c>
      <c r="B121" s="9">
        <v>1</v>
      </c>
      <c r="C121" s="9">
        <v>1.1228085163317025E-3</v>
      </c>
      <c r="D121" s="9">
        <v>1.1228085163317025E-3</v>
      </c>
      <c r="E121" s="9">
        <v>2.7704509726226423</v>
      </c>
      <c r="F121" s="9">
        <v>9.9088230411070982E-2</v>
      </c>
    </row>
    <row r="122" spans="1:9" x14ac:dyDescent="0.3">
      <c r="A122" s="9" t="s">
        <v>80</v>
      </c>
      <c r="B122" s="9">
        <v>102</v>
      </c>
      <c r="C122" s="9">
        <v>4.1338565380717562E-2</v>
      </c>
      <c r="D122" s="9">
        <v>4.0528005275213295E-4</v>
      </c>
      <c r="E122" s="9"/>
      <c r="F122" s="9"/>
    </row>
    <row r="123" spans="1:9" ht="15" thickBot="1" x14ac:dyDescent="0.35">
      <c r="A123" s="10" t="s">
        <v>65</v>
      </c>
      <c r="B123" s="10">
        <v>103</v>
      </c>
      <c r="C123" s="10">
        <v>4.2461373897049265E-2</v>
      </c>
      <c r="D123" s="10"/>
      <c r="E123" s="10"/>
      <c r="F123" s="10"/>
    </row>
    <row r="124" spans="1:9" ht="15" thickBot="1" x14ac:dyDescent="0.35"/>
    <row r="125" spans="1:9" x14ac:dyDescent="0.3">
      <c r="A125" s="11"/>
      <c r="B125" s="11" t="s">
        <v>83</v>
      </c>
      <c r="C125" s="11" t="s">
        <v>78</v>
      </c>
      <c r="D125" s="11" t="s">
        <v>49</v>
      </c>
      <c r="E125" s="11" t="s">
        <v>64</v>
      </c>
      <c r="F125" s="11" t="s">
        <v>84</v>
      </c>
      <c r="G125" s="11" t="s">
        <v>85</v>
      </c>
      <c r="H125" s="11" t="s">
        <v>86</v>
      </c>
      <c r="I125" s="11" t="s">
        <v>87</v>
      </c>
    </row>
    <row r="126" spans="1:9" x14ac:dyDescent="0.3">
      <c r="A126" s="9" t="s">
        <v>81</v>
      </c>
      <c r="B126" s="9">
        <v>2.103729115501191E-3</v>
      </c>
      <c r="C126" s="9">
        <v>1.9891293939512393E-3</v>
      </c>
      <c r="D126" s="9">
        <v>1.0576130049148331</v>
      </c>
      <c r="E126" s="9">
        <v>0.2927302493776533</v>
      </c>
      <c r="F126" s="9">
        <v>-1.8416996060691498E-3</v>
      </c>
      <c r="G126" s="9">
        <v>6.0491578370715313E-3</v>
      </c>
      <c r="H126" s="9">
        <v>-1.8416996060691498E-3</v>
      </c>
      <c r="I126" s="9">
        <v>6.0491578370715313E-3</v>
      </c>
    </row>
    <row r="127" spans="1:9" ht="15" thickBot="1" x14ac:dyDescent="0.35">
      <c r="A127" s="10" t="s">
        <v>88</v>
      </c>
      <c r="B127" s="10">
        <v>0.22174618643194691</v>
      </c>
      <c r="C127" s="10">
        <v>0.13322352637757515</v>
      </c>
      <c r="D127" s="10">
        <v>1.6644671737894512</v>
      </c>
      <c r="E127" s="10">
        <v>9.9088230411070982E-2</v>
      </c>
      <c r="F127" s="10">
        <v>-4.2502046467000315E-2</v>
      </c>
      <c r="G127" s="10">
        <v>0.48599441933089416</v>
      </c>
      <c r="H127" s="10">
        <v>-4.2502046467000315E-2</v>
      </c>
      <c r="I127" s="10">
        <v>0.48599441933089416</v>
      </c>
    </row>
    <row r="129" spans="1:7" x14ac:dyDescent="0.3">
      <c r="B129" t="s">
        <v>97</v>
      </c>
      <c r="C129" s="4">
        <f>B126</f>
        <v>2.103729115501191E-3</v>
      </c>
    </row>
    <row r="130" spans="1:7" x14ac:dyDescent="0.3">
      <c r="B130" s="3" t="s">
        <v>98</v>
      </c>
      <c r="C130">
        <f>B127</f>
        <v>0.22174618643194691</v>
      </c>
    </row>
    <row r="131" spans="1:7" x14ac:dyDescent="0.3">
      <c r="A131" t="s">
        <v>89</v>
      </c>
      <c r="F131" t="s">
        <v>94</v>
      </c>
    </row>
    <row r="132" spans="1:7" ht="15" thickBot="1" x14ac:dyDescent="0.35"/>
    <row r="133" spans="1:7" x14ac:dyDescent="0.3">
      <c r="A133" s="11" t="s">
        <v>90</v>
      </c>
      <c r="B133" s="11" t="s">
        <v>91</v>
      </c>
      <c r="C133" s="11" t="s">
        <v>92</v>
      </c>
      <c r="D133" s="11" t="s">
        <v>93</v>
      </c>
      <c r="F133" s="11" t="s">
        <v>95</v>
      </c>
      <c r="G133" s="11" t="s">
        <v>96</v>
      </c>
    </row>
    <row r="134" spans="1:7" x14ac:dyDescent="0.3">
      <c r="A134" s="9">
        <v>1</v>
      </c>
      <c r="B134" s="9">
        <v>4.8955136026794027E-3</v>
      </c>
      <c r="C134" s="9">
        <v>-3.5639850966415047E-3</v>
      </c>
      <c r="D134" s="9">
        <v>-0.17790034539974792</v>
      </c>
      <c r="F134" s="9">
        <v>0.48076923076923078</v>
      </c>
      <c r="G134" s="9">
        <v>-7.8611725762804827E-2</v>
      </c>
    </row>
    <row r="135" spans="1:7" x14ac:dyDescent="0.3">
      <c r="A135" s="9">
        <v>2</v>
      </c>
      <c r="B135" s="9">
        <v>5.3569162444474152E-3</v>
      </c>
      <c r="C135" s="9">
        <v>-2.3672677427319232E-2</v>
      </c>
      <c r="D135" s="9">
        <v>-1.1816484571794275</v>
      </c>
      <c r="F135" s="9">
        <v>1.4423076923076923</v>
      </c>
      <c r="G135" s="9">
        <v>-5.1326859037980253E-2</v>
      </c>
    </row>
    <row r="136" spans="1:7" x14ac:dyDescent="0.3">
      <c r="A136" s="9">
        <v>3</v>
      </c>
      <c r="B136" s="9">
        <v>3.4046969338984673E-3</v>
      </c>
      <c r="C136" s="9">
        <v>1.3841410757372281E-2</v>
      </c>
      <c r="D136" s="9">
        <v>0.69090966650694807</v>
      </c>
      <c r="F136" s="9">
        <v>2.4038461538461537</v>
      </c>
      <c r="G136" s="9">
        <v>-3.9954817260098641E-2</v>
      </c>
    </row>
    <row r="137" spans="1:7" x14ac:dyDescent="0.3">
      <c r="A137" s="9">
        <v>4</v>
      </c>
      <c r="B137" s="9">
        <v>1.9075690275036994E-3</v>
      </c>
      <c r="C137" s="9">
        <v>-1.380166244887843E-2</v>
      </c>
      <c r="D137" s="9">
        <v>-0.68892558475060872</v>
      </c>
      <c r="F137" s="9">
        <v>3.3653846153846154</v>
      </c>
      <c r="G137" s="9">
        <v>-3.515066524237697E-2</v>
      </c>
    </row>
    <row r="138" spans="1:7" x14ac:dyDescent="0.3">
      <c r="A138" s="9">
        <v>5</v>
      </c>
      <c r="B138" s="9">
        <v>3.0145942197678036E-3</v>
      </c>
      <c r="C138" s="9">
        <v>-2.1134870913869733E-2</v>
      </c>
      <c r="D138" s="9">
        <v>-1.0549709759167136</v>
      </c>
      <c r="F138" s="9">
        <v>4.3269230769230766</v>
      </c>
      <c r="G138" s="9">
        <v>-3.3926269344346914E-2</v>
      </c>
    </row>
    <row r="139" spans="1:7" x14ac:dyDescent="0.3">
      <c r="A139" s="9">
        <v>6</v>
      </c>
      <c r="B139" s="9">
        <v>2.1697412494620862E-3</v>
      </c>
      <c r="C139" s="9">
        <v>3.9776671422812014E-3</v>
      </c>
      <c r="D139" s="9">
        <v>0.198549752400447</v>
      </c>
      <c r="F139" s="9">
        <v>5.2884615384615383</v>
      </c>
      <c r="G139" s="9">
        <v>-2.9736738792072358E-2</v>
      </c>
    </row>
    <row r="140" spans="1:7" x14ac:dyDescent="0.3">
      <c r="A140" s="9">
        <v>7</v>
      </c>
      <c r="B140" s="9">
        <v>2.0315763179160266E-3</v>
      </c>
      <c r="C140" s="9">
        <v>-1.5743915876679677E-2</v>
      </c>
      <c r="D140" s="9">
        <v>-0.78587536043437667</v>
      </c>
      <c r="F140" s="9">
        <v>6.25</v>
      </c>
      <c r="G140" s="9">
        <v>-2.8116031131072569E-2</v>
      </c>
    </row>
    <row r="141" spans="1:7" x14ac:dyDescent="0.3">
      <c r="A141" s="9">
        <v>8</v>
      </c>
      <c r="B141" s="9">
        <v>5.4382998094722624E-4</v>
      </c>
      <c r="C141" s="9">
        <v>-2.8440742834622668E-2</v>
      </c>
      <c r="D141" s="9">
        <v>-1.4196518325715424</v>
      </c>
      <c r="F141" s="9">
        <v>7.2115384615384617</v>
      </c>
      <c r="G141" s="9">
        <v>-2.7896912853675442E-2</v>
      </c>
    </row>
    <row r="142" spans="1:7" x14ac:dyDescent="0.3">
      <c r="A142" s="9">
        <v>9</v>
      </c>
      <c r="B142" s="9">
        <v>3.1607761288233258E-3</v>
      </c>
      <c r="C142" s="9">
        <v>1.6145807408153835E-2</v>
      </c>
      <c r="D142" s="9">
        <v>0.80593623059061292</v>
      </c>
      <c r="F142" s="9">
        <v>8.1730769230769234</v>
      </c>
      <c r="G142" s="9">
        <v>-2.5623226151548249E-2</v>
      </c>
    </row>
    <row r="143" spans="1:7" x14ac:dyDescent="0.3">
      <c r="A143" s="9">
        <v>10</v>
      </c>
      <c r="B143" s="9">
        <v>-3.2528058787468319E-3</v>
      </c>
      <c r="C143" s="9">
        <v>-1.5439223744120998E-2</v>
      </c>
      <c r="D143" s="9">
        <v>-0.77066630816481074</v>
      </c>
      <c r="F143" s="9">
        <v>9.1346153846153832</v>
      </c>
      <c r="G143" s="9">
        <v>-2.5551881120401146E-2</v>
      </c>
    </row>
    <row r="144" spans="1:7" x14ac:dyDescent="0.3">
      <c r="A144" s="9">
        <v>11</v>
      </c>
      <c r="B144" s="9">
        <v>3.2324172044398006E-3</v>
      </c>
      <c r="C144" s="9">
        <v>1.6911865182678159E-2</v>
      </c>
      <c r="D144" s="9">
        <v>0.84417487048067974</v>
      </c>
      <c r="F144" s="9">
        <v>10.096153846153845</v>
      </c>
      <c r="G144" s="9">
        <v>-2.3057239001758555E-2</v>
      </c>
    </row>
    <row r="145" spans="1:7" x14ac:dyDescent="0.3">
      <c r="A145" s="9">
        <v>12</v>
      </c>
      <c r="B145" s="9">
        <v>4.7143640257634586E-3</v>
      </c>
      <c r="C145" s="9">
        <v>2.2972489317872439E-2</v>
      </c>
      <c r="D145" s="9">
        <v>1.1466977760913493</v>
      </c>
      <c r="F145" s="9">
        <v>11.057692307692307</v>
      </c>
      <c r="G145" s="9">
        <v>-2.1846377560826996E-2</v>
      </c>
    </row>
    <row r="146" spans="1:7" x14ac:dyDescent="0.3">
      <c r="A146" s="9">
        <v>13</v>
      </c>
      <c r="B146" s="9">
        <v>2.4363483951491114E-3</v>
      </c>
      <c r="C146" s="9">
        <v>-3.7587013637526083E-2</v>
      </c>
      <c r="D146" s="9">
        <v>-1.876198280111252</v>
      </c>
      <c r="F146" s="9">
        <v>12.019230769230768</v>
      </c>
      <c r="G146" s="9">
        <v>-2.179215476916322E-2</v>
      </c>
    </row>
    <row r="147" spans="1:7" x14ac:dyDescent="0.3">
      <c r="A147" s="9">
        <v>14</v>
      </c>
      <c r="B147" s="9">
        <v>5.6515172964260551E-4</v>
      </c>
      <c r="C147" s="9">
        <v>-5.5454207308319771E-3</v>
      </c>
      <c r="D147" s="9">
        <v>-0.27680594521329022</v>
      </c>
      <c r="F147" s="9">
        <v>12.98076923076923</v>
      </c>
      <c r="G147" s="9">
        <v>-2.1352793556773123E-2</v>
      </c>
    </row>
    <row r="148" spans="1:7" x14ac:dyDescent="0.3">
      <c r="A148" s="9">
        <v>15</v>
      </c>
      <c r="B148" s="9">
        <v>-7.450073121877945E-5</v>
      </c>
      <c r="C148" s="9">
        <v>1.866210867682782E-2</v>
      </c>
      <c r="D148" s="9">
        <v>0.9315402532473761</v>
      </c>
      <c r="F148" s="9">
        <v>13.942307692307692</v>
      </c>
      <c r="G148" s="9">
        <v>-2.0557038428058765E-2</v>
      </c>
    </row>
    <row r="149" spans="1:7" x14ac:dyDescent="0.3">
      <c r="A149" s="9">
        <v>16</v>
      </c>
      <c r="B149" s="9">
        <v>2.8926338172302326E-3</v>
      </c>
      <c r="C149" s="9">
        <v>-5.7149014701288964E-3</v>
      </c>
      <c r="D149" s="9">
        <v>-0.28526576792353076</v>
      </c>
      <c r="F149" s="9">
        <v>14.903846153846153</v>
      </c>
      <c r="G149" s="9">
        <v>-1.8692029622867829E-2</v>
      </c>
    </row>
    <row r="150" spans="1:7" x14ac:dyDescent="0.3">
      <c r="A150" s="9">
        <v>17</v>
      </c>
      <c r="B150" s="9">
        <v>5.2711372997004844E-4</v>
      </c>
      <c r="C150" s="9">
        <v>1.5591381345117457E-2</v>
      </c>
      <c r="D150" s="9">
        <v>0.77826142684192734</v>
      </c>
      <c r="F150" s="9">
        <v>15.865384615384615</v>
      </c>
      <c r="G150" s="9">
        <v>-1.8315761182871818E-2</v>
      </c>
    </row>
    <row r="151" spans="1:7" x14ac:dyDescent="0.3">
      <c r="A151" s="9">
        <v>18</v>
      </c>
      <c r="B151" s="9">
        <v>-2.2592123895421455E-3</v>
      </c>
      <c r="C151" s="9">
        <v>-1.829782603851662E-2</v>
      </c>
      <c r="D151" s="9">
        <v>-0.91335667351249916</v>
      </c>
      <c r="F151" s="9">
        <v>16.826923076923077</v>
      </c>
      <c r="G151" s="9">
        <v>-1.812027669410193E-2</v>
      </c>
    </row>
    <row r="152" spans="1:7" x14ac:dyDescent="0.3">
      <c r="A152" s="9">
        <v>19</v>
      </c>
      <c r="B152" s="9">
        <v>1.0451961312695303E-2</v>
      </c>
      <c r="C152" s="9">
        <v>-8.9063687075500136E-2</v>
      </c>
      <c r="D152" s="9">
        <v>-4.445714632263039</v>
      </c>
      <c r="F152" s="9">
        <v>17.788461538461537</v>
      </c>
      <c r="G152" s="9">
        <v>-1.8061756221086564E-2</v>
      </c>
    </row>
    <row r="153" spans="1:7" x14ac:dyDescent="0.3">
      <c r="A153" s="9">
        <v>20</v>
      </c>
      <c r="B153" s="9">
        <v>3.8285732979626117E-3</v>
      </c>
      <c r="C153" s="9">
        <v>6.9399914462681686E-4</v>
      </c>
      <c r="D153" s="9">
        <v>3.4641751912089777E-2</v>
      </c>
      <c r="F153" s="9">
        <v>18.75</v>
      </c>
      <c r="G153" s="9">
        <v>-1.686686851967148E-2</v>
      </c>
    </row>
    <row r="154" spans="1:7" x14ac:dyDescent="0.3">
      <c r="A154" s="9">
        <v>21</v>
      </c>
      <c r="B154" s="9">
        <v>5.2149986851309695E-3</v>
      </c>
      <c r="C154" s="9">
        <v>2.8849810325591238E-4</v>
      </c>
      <c r="D154" s="9">
        <v>1.4400708988587989E-2</v>
      </c>
      <c r="F154" s="9">
        <v>19.71153846153846</v>
      </c>
      <c r="G154" s="9">
        <v>-1.3712339558763652E-2</v>
      </c>
    </row>
    <row r="155" spans="1:7" x14ac:dyDescent="0.3">
      <c r="A155" s="9">
        <v>22</v>
      </c>
      <c r="B155" s="9">
        <v>-1.2482005813987517E-4</v>
      </c>
      <c r="C155" s="9">
        <v>1.2105211999701354E-2</v>
      </c>
      <c r="D155" s="9">
        <v>0.60424534264001251</v>
      </c>
      <c r="F155" s="9">
        <v>20.673076923076923</v>
      </c>
      <c r="G155" s="9">
        <v>-1.3437900542593096E-2</v>
      </c>
    </row>
    <row r="156" spans="1:7" x14ac:dyDescent="0.3">
      <c r="A156" s="9">
        <v>23</v>
      </c>
      <c r="B156" s="9">
        <v>8.8448131830323774E-3</v>
      </c>
      <c r="C156" s="9">
        <v>8.9354240400145932E-3</v>
      </c>
      <c r="D156" s="9">
        <v>0.44602179299508549</v>
      </c>
      <c r="F156" s="9">
        <v>21.634615384615383</v>
      </c>
      <c r="G156" s="9">
        <v>-1.2340001978731681E-2</v>
      </c>
    </row>
    <row r="157" spans="1:7" x14ac:dyDescent="0.3">
      <c r="A157" s="9">
        <v>24</v>
      </c>
      <c r="B157" s="9">
        <v>1.8879530187039504E-3</v>
      </c>
      <c r="C157" s="9">
        <v>1.8427410091317868E-2</v>
      </c>
      <c r="D157" s="9">
        <v>0.91982500801068912</v>
      </c>
      <c r="F157" s="9">
        <v>22.596153846153847</v>
      </c>
      <c r="G157" s="9">
        <v>-1.189409342137473E-2</v>
      </c>
    </row>
    <row r="158" spans="1:7" x14ac:dyDescent="0.3">
      <c r="A158" s="9">
        <v>25</v>
      </c>
      <c r="B158" s="9">
        <v>2.5728075867995403E-3</v>
      </c>
      <c r="C158" s="9">
        <v>-1.8194896805708103E-4</v>
      </c>
      <c r="D158" s="9">
        <v>-9.0821884448913388E-3</v>
      </c>
      <c r="F158" s="9">
        <v>23.557692307692307</v>
      </c>
      <c r="G158" s="9">
        <v>-1.0923323515539637E-2</v>
      </c>
    </row>
    <row r="159" spans="1:7" x14ac:dyDescent="0.3">
      <c r="A159" s="9">
        <v>26</v>
      </c>
      <c r="B159" s="9">
        <v>-4.1735445024048204E-4</v>
      </c>
      <c r="C159" s="9">
        <v>1.9771930134455788E-3</v>
      </c>
      <c r="D159" s="9">
        <v>9.8693824602521379E-2</v>
      </c>
      <c r="F159" s="9">
        <v>24.51923076923077</v>
      </c>
      <c r="G159" s="9">
        <v>-1.0246869135804365E-2</v>
      </c>
    </row>
    <row r="160" spans="1:7" x14ac:dyDescent="0.3">
      <c r="A160" s="9">
        <v>27</v>
      </c>
      <c r="B160" s="9">
        <v>5.7876155680940816E-3</v>
      </c>
      <c r="C160" s="9">
        <v>-1.2955161791985817E-2</v>
      </c>
      <c r="D160" s="9">
        <v>-0.64667154744158084</v>
      </c>
      <c r="F160" s="9">
        <v>25.48076923076923</v>
      </c>
      <c r="G160" s="9">
        <v>-7.1675462238917353E-3</v>
      </c>
    </row>
    <row r="161" spans="1:7" x14ac:dyDescent="0.3">
      <c r="A161" s="9">
        <v>28</v>
      </c>
      <c r="B161" s="9">
        <v>1.7944784724234066E-3</v>
      </c>
      <c r="C161" s="9">
        <v>1.1823298231734708E-3</v>
      </c>
      <c r="D161" s="9">
        <v>5.9017329819137779E-2</v>
      </c>
      <c r="F161" s="9">
        <v>26.442307692307693</v>
      </c>
      <c r="G161" s="9">
        <v>-6.2152473726771289E-3</v>
      </c>
    </row>
    <row r="162" spans="1:7" x14ac:dyDescent="0.3">
      <c r="A162" s="9">
        <v>29</v>
      </c>
      <c r="B162" s="9">
        <v>1.6892343208630132E-3</v>
      </c>
      <c r="C162" s="9">
        <v>-2.9456726066111089E-4</v>
      </c>
      <c r="D162" s="9">
        <v>-1.4703657842018297E-2</v>
      </c>
      <c r="F162" s="9">
        <v>27.403846153846153</v>
      </c>
      <c r="G162" s="9">
        <v>-4.9802690011893714E-3</v>
      </c>
    </row>
    <row r="163" spans="1:7" x14ac:dyDescent="0.3">
      <c r="A163" s="9">
        <v>30</v>
      </c>
      <c r="B163" s="9">
        <v>4.3027689889478526E-3</v>
      </c>
      <c r="C163" s="9">
        <v>1.3006598863482054E-2</v>
      </c>
      <c r="D163" s="9">
        <v>0.64923908701803845</v>
      </c>
      <c r="F163" s="9">
        <v>28.365384615384617</v>
      </c>
      <c r="G163" s="9">
        <v>-4.8432625489649691E-3</v>
      </c>
    </row>
    <row r="164" spans="1:7" x14ac:dyDescent="0.3">
      <c r="A164" s="9">
        <v>31</v>
      </c>
      <c r="B164" s="9">
        <v>2.2865844323127658E-3</v>
      </c>
      <c r="C164" s="9">
        <v>2.073756202185971E-2</v>
      </c>
      <c r="D164" s="9">
        <v>1.035138853390281</v>
      </c>
      <c r="F164" s="9">
        <v>29.326923076923077</v>
      </c>
      <c r="G164" s="9">
        <v>-4.7613199188825195E-3</v>
      </c>
    </row>
    <row r="165" spans="1:7" x14ac:dyDescent="0.3">
      <c r="A165" s="9">
        <v>32</v>
      </c>
      <c r="B165" s="9">
        <v>3.8106630290584932E-3</v>
      </c>
      <c r="C165" s="9">
        <v>5.9311191033476112E-3</v>
      </c>
      <c r="D165" s="9">
        <v>0.29605851553276535</v>
      </c>
      <c r="F165" s="9">
        <v>30.28846153846154</v>
      </c>
      <c r="G165" s="9">
        <v>-2.8222676528986638E-3</v>
      </c>
    </row>
    <row r="166" spans="1:7" x14ac:dyDescent="0.3">
      <c r="A166" s="9">
        <v>33</v>
      </c>
      <c r="B166" s="9">
        <v>5.3654449439255666E-3</v>
      </c>
      <c r="C166" s="9">
        <v>5.3220014120965095E-3</v>
      </c>
      <c r="D166" s="9">
        <v>0.26565371732954546</v>
      </c>
      <c r="F166" s="9">
        <v>31.25</v>
      </c>
      <c r="G166" s="9">
        <v>-2.1435093509702039E-3</v>
      </c>
    </row>
    <row r="167" spans="1:7" x14ac:dyDescent="0.3">
      <c r="A167" s="9">
        <v>34</v>
      </c>
      <c r="B167" s="9">
        <v>3.5488319550792324E-3</v>
      </c>
      <c r="C167" s="9">
        <v>2.8387299756215921E-2</v>
      </c>
      <c r="D167" s="9">
        <v>1.4169841608922344</v>
      </c>
      <c r="F167" s="9">
        <v>32.21153846153846</v>
      </c>
      <c r="G167" s="9">
        <v>-1.0177243809860001E-3</v>
      </c>
    </row>
    <row r="168" spans="1:7" x14ac:dyDescent="0.3">
      <c r="A168" s="9">
        <v>35</v>
      </c>
      <c r="B168" s="9">
        <v>3.4729265297236815E-3</v>
      </c>
      <c r="C168" s="9">
        <v>2.4351582552361388E-3</v>
      </c>
      <c r="D168" s="9">
        <v>0.12155367740392461</v>
      </c>
      <c r="F168" s="9">
        <v>33.173076923076927</v>
      </c>
      <c r="G168" s="9">
        <v>-5.8640934303797159E-4</v>
      </c>
    </row>
    <row r="169" spans="1:7" x14ac:dyDescent="0.3">
      <c r="A169" s="9">
        <v>36</v>
      </c>
      <c r="B169" s="9">
        <v>1.0043797527674234E-3</v>
      </c>
      <c r="C169" s="9">
        <v>-7.2196271254445525E-3</v>
      </c>
      <c r="D169" s="9">
        <v>-0.36037585019204921</v>
      </c>
      <c r="F169" s="9">
        <v>34.134615384615387</v>
      </c>
      <c r="G169" s="9">
        <v>1.1105929793166604E-4</v>
      </c>
    </row>
    <row r="170" spans="1:7" x14ac:dyDescent="0.3">
      <c r="A170" s="9">
        <v>37</v>
      </c>
      <c r="B170" s="9">
        <v>2.5151535783272342E-3</v>
      </c>
      <c r="C170" s="9">
        <v>-1.7527857630976044E-3</v>
      </c>
      <c r="D170" s="9">
        <v>-8.7492282995421874E-2</v>
      </c>
      <c r="F170" s="9">
        <v>35.096153846153847</v>
      </c>
      <c r="G170" s="9">
        <v>3.685957072667495E-4</v>
      </c>
    </row>
    <row r="171" spans="1:7" x14ac:dyDescent="0.3">
      <c r="A171" s="9">
        <v>38</v>
      </c>
      <c r="B171" s="9">
        <v>-1.217005313311995E-3</v>
      </c>
      <c r="C171" s="9">
        <v>2.0376194527923653E-2</v>
      </c>
      <c r="D171" s="9">
        <v>1.0171007863826365</v>
      </c>
      <c r="F171" s="9">
        <v>36.057692307692314</v>
      </c>
      <c r="G171" s="9">
        <v>5.0733570810224495E-4</v>
      </c>
    </row>
    <row r="172" spans="1:7" x14ac:dyDescent="0.3">
      <c r="A172" s="9">
        <v>39</v>
      </c>
      <c r="B172" s="9">
        <v>3.7518150026592456E-3</v>
      </c>
      <c r="C172" s="9">
        <v>-3.767808434700616E-2</v>
      </c>
      <c r="D172" s="9">
        <v>-1.8807441775358997</v>
      </c>
      <c r="F172" s="9">
        <v>37.019230769230774</v>
      </c>
      <c r="G172" s="9">
        <v>7.6236781522962969E-4</v>
      </c>
    </row>
    <row r="173" spans="1:7" x14ac:dyDescent="0.3">
      <c r="A173" s="9">
        <v>40</v>
      </c>
      <c r="B173" s="9">
        <v>1.3023725125340473E-3</v>
      </c>
      <c r="C173" s="9">
        <v>2.4461429919841065E-3</v>
      </c>
      <c r="D173" s="9">
        <v>0.12210199295760925</v>
      </c>
      <c r="F173" s="9">
        <v>37.980769230769234</v>
      </c>
      <c r="G173" s="9">
        <v>1.331528506037898E-3</v>
      </c>
    </row>
    <row r="174" spans="1:7" x14ac:dyDescent="0.3">
      <c r="A174" s="9">
        <v>41</v>
      </c>
      <c r="B174" s="9">
        <v>-5.367562429346071E-4</v>
      </c>
      <c r="C174" s="9">
        <v>1.4200444408808912E-2</v>
      </c>
      <c r="D174" s="9">
        <v>0.70883123712768348</v>
      </c>
      <c r="F174" s="9">
        <v>38.942307692307693</v>
      </c>
      <c r="G174" s="9">
        <v>1.3826384399697512E-3</v>
      </c>
    </row>
    <row r="175" spans="1:7" x14ac:dyDescent="0.3">
      <c r="A175" s="9">
        <v>42</v>
      </c>
      <c r="B175" s="9">
        <v>3.858423746136143E-3</v>
      </c>
      <c r="C175" s="9">
        <v>1.2760598212040411E-2</v>
      </c>
      <c r="D175" s="9">
        <v>0.6369596863827014</v>
      </c>
      <c r="F175" s="9">
        <v>39.90384615384616</v>
      </c>
      <c r="G175" s="9">
        <v>1.3946670602019023E-3</v>
      </c>
    </row>
    <row r="176" spans="1:7" x14ac:dyDescent="0.3">
      <c r="A176" s="9">
        <v>43</v>
      </c>
      <c r="B176" s="9">
        <v>5.3190488187644207E-3</v>
      </c>
      <c r="C176" s="9">
        <v>-1.859601758278988E-3</v>
      </c>
      <c r="D176" s="9">
        <v>-9.2824124156848986E-2</v>
      </c>
      <c r="F176" s="9">
        <v>40.86538461538462</v>
      </c>
      <c r="G176" s="9">
        <v>1.5598385632050967E-3</v>
      </c>
    </row>
    <row r="177" spans="1:7" x14ac:dyDescent="0.3">
      <c r="A177" s="9">
        <v>44</v>
      </c>
      <c r="B177" s="9">
        <v>3.3526718670817413E-3</v>
      </c>
      <c r="C177" s="9">
        <v>1.7449187495158173E-3</v>
      </c>
      <c r="D177" s="9">
        <v>8.7099592118351915E-2</v>
      </c>
      <c r="F177" s="9">
        <v>41.82692307692308</v>
      </c>
      <c r="G177" s="9">
        <v>1.7222221485319635E-3</v>
      </c>
    </row>
    <row r="178" spans="1:7" x14ac:dyDescent="0.3">
      <c r="A178" s="9">
        <v>45</v>
      </c>
      <c r="B178" s="9">
        <v>1.1817767019129811E-3</v>
      </c>
      <c r="C178" s="9">
        <v>7.2425657404595282E-3</v>
      </c>
      <c r="D178" s="9">
        <v>0.36152085709401455</v>
      </c>
      <c r="F178" s="9">
        <v>42.78846153846154</v>
      </c>
      <c r="G178" s="9">
        <v>2.1507508228062566E-3</v>
      </c>
    </row>
    <row r="179" spans="1:7" x14ac:dyDescent="0.3">
      <c r="A179" s="9">
        <v>46</v>
      </c>
      <c r="B179" s="9">
        <v>1.1096239043278167E-3</v>
      </c>
      <c r="C179" s="9">
        <v>1.1043753633419947E-2</v>
      </c>
      <c r="D179" s="9">
        <v>0.55126144824414058</v>
      </c>
      <c r="F179" s="9">
        <v>43.750000000000007</v>
      </c>
      <c r="G179" s="9">
        <v>2.1998399751717436E-3</v>
      </c>
    </row>
    <row r="180" spans="1:7" x14ac:dyDescent="0.3">
      <c r="A180" s="9">
        <v>47</v>
      </c>
      <c r="B180" s="9">
        <v>5.1194772509756689E-3</v>
      </c>
      <c r="C180" s="9">
        <v>1.9091454243632882E-2</v>
      </c>
      <c r="D180" s="9">
        <v>0.95297152261560325</v>
      </c>
      <c r="F180" s="9">
        <v>44.711538461538467</v>
      </c>
      <c r="G180" s="9">
        <v>2.3908586187424592E-3</v>
      </c>
    </row>
    <row r="181" spans="1:7" x14ac:dyDescent="0.3">
      <c r="A181" s="9">
        <v>48</v>
      </c>
      <c r="B181" s="9">
        <v>4.0699354931943077E-3</v>
      </c>
      <c r="C181" s="9">
        <v>1.6570776162765463E-2</v>
      </c>
      <c r="D181" s="9">
        <v>0.82714902642995369</v>
      </c>
      <c r="F181" s="9">
        <v>45.673076923076927</v>
      </c>
      <c r="G181" s="9">
        <v>2.6265428409288968E-3</v>
      </c>
    </row>
    <row r="182" spans="1:7" x14ac:dyDescent="0.3">
      <c r="A182" s="9">
        <v>49</v>
      </c>
      <c r="B182" s="9">
        <v>1.2713280464335748E-3</v>
      </c>
      <c r="C182" s="9">
        <v>-1.9333084267520138E-2</v>
      </c>
      <c r="D182" s="9">
        <v>-0.96503275843530401</v>
      </c>
      <c r="F182" s="9">
        <v>46.634615384615387</v>
      </c>
      <c r="G182" s="9">
        <v>2.9768082955968773E-3</v>
      </c>
    </row>
    <row r="183" spans="1:7" x14ac:dyDescent="0.3">
      <c r="A183" s="9">
        <v>50</v>
      </c>
      <c r="B183" s="9">
        <v>2.0687614476407688E-3</v>
      </c>
      <c r="C183" s="9">
        <v>1.5713129389576114E-2</v>
      </c>
      <c r="D183" s="9">
        <v>0.78433861812461514</v>
      </c>
      <c r="F183" s="9">
        <v>47.596153846153847</v>
      </c>
      <c r="G183" s="9">
        <v>3.4594470604854327E-3</v>
      </c>
    </row>
    <row r="184" spans="1:7" x14ac:dyDescent="0.3">
      <c r="A184" s="9">
        <v>51</v>
      </c>
      <c r="B184" s="9">
        <v>2.4102505747459666E-3</v>
      </c>
      <c r="C184" s="9">
        <v>-1.0276121347762154E-3</v>
      </c>
      <c r="D184" s="9">
        <v>-5.1294421485076659E-2</v>
      </c>
      <c r="F184" s="9">
        <v>48.557692307692314</v>
      </c>
      <c r="G184" s="9">
        <v>3.7485155045181538E-3</v>
      </c>
    </row>
    <row r="185" spans="1:7" x14ac:dyDescent="0.3">
      <c r="A185" s="9">
        <v>52</v>
      </c>
      <c r="B185" s="9">
        <v>5.8169740663021989E-4</v>
      </c>
      <c r="C185" s="9">
        <v>-2.2373852175793442E-2</v>
      </c>
      <c r="D185" s="9">
        <v>-1.1168161263489502</v>
      </c>
      <c r="F185" s="9">
        <v>49.519230769230774</v>
      </c>
      <c r="G185" s="9">
        <v>4.3850222323028858E-3</v>
      </c>
    </row>
    <row r="186" spans="1:7" x14ac:dyDescent="0.3">
      <c r="A186" s="9">
        <v>53</v>
      </c>
      <c r="B186" s="9">
        <v>2.0870128645240136E-3</v>
      </c>
      <c r="C186" s="9">
        <v>-3.6479071599205019E-4</v>
      </c>
      <c r="D186" s="9">
        <v>-1.8208941006729155E-2</v>
      </c>
      <c r="F186" s="9">
        <v>50.480769230769234</v>
      </c>
      <c r="G186" s="9">
        <v>4.5225724425894285E-3</v>
      </c>
    </row>
    <row r="187" spans="1:7" x14ac:dyDescent="0.3">
      <c r="A187" s="9">
        <v>54</v>
      </c>
      <c r="B187" s="9">
        <v>5.0584117627121023E-3</v>
      </c>
      <c r="C187" s="9">
        <v>2.5660551203402406E-3</v>
      </c>
      <c r="D187" s="9">
        <v>0.12808754241242531</v>
      </c>
      <c r="F187" s="9">
        <v>51.442307692307693</v>
      </c>
      <c r="G187" s="9">
        <v>4.717643055015752E-3</v>
      </c>
    </row>
    <row r="188" spans="1:7" x14ac:dyDescent="0.3">
      <c r="A188" s="9">
        <v>55</v>
      </c>
      <c r="B188" s="9">
        <v>3.1070453221109691E-3</v>
      </c>
      <c r="C188" s="9">
        <v>1.5147745897235974E-2</v>
      </c>
      <c r="D188" s="9">
        <v>0.75611686190419503</v>
      </c>
      <c r="F188" s="9">
        <v>52.40384615384616</v>
      </c>
      <c r="G188" s="9">
        <v>5.0975906165975585E-3</v>
      </c>
    </row>
    <row r="189" spans="1:7" x14ac:dyDescent="0.3">
      <c r="A189" s="9">
        <v>56</v>
      </c>
      <c r="B189" s="9">
        <v>1.8797654672049245E-3</v>
      </c>
      <c r="C189" s="9">
        <v>2.5052567650979615E-3</v>
      </c>
      <c r="D189" s="9">
        <v>0.12505272377428611</v>
      </c>
      <c r="F189" s="9">
        <v>53.36538461538462</v>
      </c>
      <c r="G189" s="9">
        <v>5.4754219403030553E-3</v>
      </c>
    </row>
    <row r="190" spans="1:7" x14ac:dyDescent="0.3">
      <c r="A190" s="9">
        <v>57</v>
      </c>
      <c r="B190" s="9">
        <v>2.345432458712013E-3</v>
      </c>
      <c r="C190" s="9">
        <v>8.0766804605255024E-3</v>
      </c>
      <c r="D190" s="9">
        <v>0.40315663636328936</v>
      </c>
      <c r="F190" s="9">
        <v>54.32692307692308</v>
      </c>
      <c r="G190" s="9">
        <v>5.5034967883868819E-3</v>
      </c>
    </row>
    <row r="191" spans="1:7" x14ac:dyDescent="0.3">
      <c r="A191" s="9">
        <v>58</v>
      </c>
      <c r="B191" s="9">
        <v>-1.2400328019030057E-3</v>
      </c>
      <c r="C191" s="9">
        <v>3.3907836247092623E-3</v>
      </c>
      <c r="D191" s="9">
        <v>0.16925479811350175</v>
      </c>
      <c r="F191" s="9">
        <v>55.28846153846154</v>
      </c>
      <c r="G191" s="9">
        <v>5.9080847849598203E-3</v>
      </c>
    </row>
    <row r="192" spans="1:7" x14ac:dyDescent="0.3">
      <c r="A192" s="9">
        <v>59</v>
      </c>
      <c r="B192" s="9">
        <v>4.9385180200525649E-4</v>
      </c>
      <c r="C192" s="9">
        <v>1.7430887580095485E-2</v>
      </c>
      <c r="D192" s="9">
        <v>0.87008246023400337</v>
      </c>
      <c r="F192" s="9">
        <v>56.250000000000007</v>
      </c>
      <c r="G192" s="9">
        <v>6.147408391743288E-3</v>
      </c>
    </row>
    <row r="193" spans="1:7" x14ac:dyDescent="0.3">
      <c r="A193" s="9">
        <v>60</v>
      </c>
      <c r="B193" s="9">
        <v>3.530580538195988E-3</v>
      </c>
      <c r="C193" s="9">
        <v>-3.1619848309292382E-3</v>
      </c>
      <c r="D193" s="9">
        <v>-0.15783404765108583</v>
      </c>
      <c r="F193" s="9">
        <v>57.211538461538467</v>
      </c>
      <c r="G193" s="9">
        <v>6.200868301489919E-3</v>
      </c>
    </row>
    <row r="194" spans="1:7" x14ac:dyDescent="0.3">
      <c r="A194" s="9">
        <v>61</v>
      </c>
      <c r="B194" s="9">
        <v>4.9736364898992731E-3</v>
      </c>
      <c r="C194" s="9">
        <v>1.2272318115906459E-3</v>
      </c>
      <c r="D194" s="9">
        <v>6.1258663335396993E-2</v>
      </c>
      <c r="F194" s="9">
        <v>58.173076923076927</v>
      </c>
      <c r="G194" s="9">
        <v>7.6244668830523429E-3</v>
      </c>
    </row>
    <row r="195" spans="1:7" x14ac:dyDescent="0.3">
      <c r="A195" s="9">
        <v>62</v>
      </c>
      <c r="B195" s="9">
        <v>5.7709190891201798E-4</v>
      </c>
      <c r="C195" s="9">
        <v>-1.4014992451505115E-2</v>
      </c>
      <c r="D195" s="9">
        <v>-0.69957419301420098</v>
      </c>
      <c r="F195" s="9">
        <v>59.134615384615387</v>
      </c>
      <c r="G195" s="9">
        <v>8.4243424423725097E-3</v>
      </c>
    </row>
    <row r="196" spans="1:7" x14ac:dyDescent="0.3">
      <c r="A196" s="9">
        <v>63</v>
      </c>
      <c r="B196" s="9">
        <v>5.4350391316672856E-3</v>
      </c>
      <c r="C196" s="9">
        <v>6.1312543354685705E-3</v>
      </c>
      <c r="D196" s="9">
        <v>0.30604849190907757</v>
      </c>
      <c r="F196" s="9">
        <v>60.096153846153854</v>
      </c>
      <c r="G196" s="9">
        <v>8.9427180278005974E-3</v>
      </c>
    </row>
    <row r="197" spans="1:7" x14ac:dyDescent="0.3">
      <c r="A197" s="9">
        <v>64</v>
      </c>
      <c r="B197" s="9">
        <v>2.1100403531150234E-3</v>
      </c>
      <c r="C197" s="9">
        <v>-2.7733266504663272E-2</v>
      </c>
      <c r="D197" s="9">
        <v>-1.3843373517168032</v>
      </c>
      <c r="F197" s="9">
        <v>61.057692307692314</v>
      </c>
      <c r="G197" s="9">
        <v>9.6344880485429649E-3</v>
      </c>
    </row>
    <row r="198" spans="1:7" x14ac:dyDescent="0.3">
      <c r="A198" s="9">
        <v>65</v>
      </c>
      <c r="B198" s="9">
        <v>3.4362531219676289E-3</v>
      </c>
      <c r="C198" s="9">
        <v>-2.9289174138653839E-3</v>
      </c>
      <c r="D198" s="9">
        <v>-0.1462002240315205</v>
      </c>
      <c r="F198" s="9">
        <v>62.019230769230774</v>
      </c>
      <c r="G198" s="9">
        <v>9.7417821324061044E-3</v>
      </c>
    </row>
    <row r="199" spans="1:7" x14ac:dyDescent="0.3">
      <c r="A199" s="9">
        <v>66</v>
      </c>
      <c r="B199" s="9">
        <v>4.5646000629271126E-3</v>
      </c>
      <c r="C199" s="9">
        <v>9.1082187737594276E-4</v>
      </c>
      <c r="D199" s="9">
        <v>4.5464703748486504E-2</v>
      </c>
      <c r="F199" s="9">
        <v>62.980769230769234</v>
      </c>
      <c r="G199" s="9">
        <v>1.0072355953780528E-2</v>
      </c>
    </row>
    <row r="200" spans="1:7" x14ac:dyDescent="0.3">
      <c r="A200" s="9">
        <v>67</v>
      </c>
      <c r="B200" s="9">
        <v>2.2572457061079236E-3</v>
      </c>
      <c r="C200" s="9">
        <v>1.7820707683886706E-2</v>
      </c>
      <c r="D200" s="9">
        <v>0.88954077142996613</v>
      </c>
      <c r="F200" s="9">
        <v>63.942307692307693</v>
      </c>
      <c r="G200" s="9">
        <v>1.0422112919237515E-2</v>
      </c>
    </row>
    <row r="201" spans="1:7" x14ac:dyDescent="0.3">
      <c r="A201" s="9">
        <v>68</v>
      </c>
      <c r="B201" s="9">
        <v>3.8273792800356705E-3</v>
      </c>
      <c r="C201" s="9">
        <v>1.9324414212533517E-2</v>
      </c>
      <c r="D201" s="9">
        <v>0.9645999828386248</v>
      </c>
      <c r="F201" s="9">
        <v>64.903846153846146</v>
      </c>
      <c r="G201" s="9">
        <v>1.0687446356022076E-2</v>
      </c>
    </row>
    <row r="202" spans="1:7" x14ac:dyDescent="0.3">
      <c r="A202" s="9">
        <v>69</v>
      </c>
      <c r="B202" s="9">
        <v>2.4307194534935314E-3</v>
      </c>
      <c r="C202" s="9">
        <v>7.641636500286997E-3</v>
      </c>
      <c r="D202" s="9">
        <v>0.38144092524445322</v>
      </c>
      <c r="F202" s="9">
        <v>65.865384615384613</v>
      </c>
      <c r="G202" s="9">
        <v>1.1566293467135856E-2</v>
      </c>
    </row>
    <row r="203" spans="1:7" x14ac:dyDescent="0.3">
      <c r="A203" s="9">
        <v>70</v>
      </c>
      <c r="B203" s="9">
        <v>2.4844502602058877E-3</v>
      </c>
      <c r="C203" s="9">
        <v>-2.383724381697901E-2</v>
      </c>
      <c r="D203" s="9">
        <v>-1.1898629745715603</v>
      </c>
      <c r="F203" s="9">
        <v>66.82692307692308</v>
      </c>
      <c r="G203" s="9">
        <v>1.1980391941561478E-2</v>
      </c>
    </row>
    <row r="204" spans="1:7" x14ac:dyDescent="0.3">
      <c r="A204" s="9">
        <v>71</v>
      </c>
      <c r="B204" s="9">
        <v>1.4333733365184593E-3</v>
      </c>
      <c r="C204" s="9">
        <v>1.4086408743982265E-2</v>
      </c>
      <c r="D204" s="9">
        <v>0.70313901799363954</v>
      </c>
      <c r="F204" s="9">
        <v>67.788461538461533</v>
      </c>
      <c r="G204" s="9">
        <v>1.2153377537747763E-2</v>
      </c>
    </row>
    <row r="205" spans="1:7" x14ac:dyDescent="0.3">
      <c r="A205" s="9">
        <v>72</v>
      </c>
      <c r="B205" s="9">
        <v>1.6039473260814952E-3</v>
      </c>
      <c r="C205" s="9">
        <v>3.1136957289342568E-3</v>
      </c>
      <c r="D205" s="9">
        <v>0.15542364253125349</v>
      </c>
      <c r="F205" s="9">
        <v>68.75</v>
      </c>
      <c r="G205" s="9">
        <v>1.3663688165874304E-2</v>
      </c>
    </row>
    <row r="206" spans="1:7" x14ac:dyDescent="0.3">
      <c r="A206" s="9">
        <v>73</v>
      </c>
      <c r="B206" s="9">
        <v>3.9101076649737431E-3</v>
      </c>
      <c r="C206" s="9">
        <v>-4.927832045959743E-3</v>
      </c>
      <c r="D206" s="9">
        <v>-0.24597830778650048</v>
      </c>
      <c r="F206" s="9">
        <v>69.711538461538453</v>
      </c>
      <c r="G206" s="9">
        <v>1.4666755605203471E-2</v>
      </c>
    </row>
    <row r="207" spans="1:7" x14ac:dyDescent="0.3">
      <c r="A207" s="9">
        <v>74</v>
      </c>
      <c r="B207" s="9">
        <v>5.2857868907996292E-3</v>
      </c>
      <c r="C207" s="9">
        <v>9.3809687144038416E-3</v>
      </c>
      <c r="D207" s="9">
        <v>0.46826165913244899</v>
      </c>
      <c r="F207" s="9">
        <v>70.67307692307692</v>
      </c>
      <c r="G207" s="9">
        <v>1.5169711217941355E-2</v>
      </c>
    </row>
    <row r="208" spans="1:7" x14ac:dyDescent="0.3">
      <c r="A208" s="9">
        <v>75</v>
      </c>
      <c r="B208" s="9">
        <v>2.6661115590905209E-3</v>
      </c>
      <c r="C208" s="9">
        <v>6.2766064687100765E-3</v>
      </c>
      <c r="D208" s="9">
        <v>0.31330390796921243</v>
      </c>
      <c r="F208" s="9">
        <v>71.634615384615387</v>
      </c>
      <c r="G208" s="9">
        <v>1.5519782080500723E-2</v>
      </c>
    </row>
    <row r="209" spans="1:7" x14ac:dyDescent="0.3">
      <c r="A209" s="9">
        <v>76</v>
      </c>
      <c r="B209" s="9">
        <v>3.9246064540866014E-3</v>
      </c>
      <c r="C209" s="9">
        <v>-8.6859263729691209E-3</v>
      </c>
      <c r="D209" s="9">
        <v>-0.43356783487229555</v>
      </c>
      <c r="F209" s="9">
        <v>72.59615384615384</v>
      </c>
      <c r="G209" s="9">
        <v>1.6118495075087506E-2</v>
      </c>
    </row>
    <row r="210" spans="1:7" x14ac:dyDescent="0.3">
      <c r="A210" s="9">
        <v>77</v>
      </c>
      <c r="B210" s="9">
        <v>2.5032133990578213E-3</v>
      </c>
      <c r="C210" s="9">
        <v>-2.8055094519458968E-2</v>
      </c>
      <c r="D210" s="9">
        <v>-1.4004017609213819</v>
      </c>
      <c r="F210" s="9">
        <v>73.557692307692307</v>
      </c>
      <c r="G210" s="9">
        <v>1.6619021958176553E-2</v>
      </c>
    </row>
    <row r="211" spans="1:7" x14ac:dyDescent="0.3">
      <c r="A211" s="9">
        <v>78</v>
      </c>
      <c r="B211" s="9">
        <v>1.0743150884882683E-3</v>
      </c>
      <c r="C211" s="9">
        <v>8.5601729600546968E-3</v>
      </c>
      <c r="D211" s="9">
        <v>0.42729071109482664</v>
      </c>
      <c r="F211" s="9">
        <v>74.519230769230774</v>
      </c>
      <c r="G211" s="9">
        <v>1.7246107691270749E-2</v>
      </c>
    </row>
    <row r="212" spans="1:7" x14ac:dyDescent="0.3">
      <c r="A212" s="9">
        <v>79</v>
      </c>
      <c r="B212" s="9">
        <v>7.6354435970304498E-3</v>
      </c>
      <c r="C212" s="9">
        <v>-3.7372182389102809E-2</v>
      </c>
      <c r="D212" s="9">
        <v>-1.8654747354664736</v>
      </c>
      <c r="F212" s="9">
        <v>75.480769230769226</v>
      </c>
      <c r="G212" s="9">
        <v>1.7309367852429907E-2</v>
      </c>
    </row>
    <row r="213" spans="1:7" x14ac:dyDescent="0.3">
      <c r="A213" s="9">
        <v>80</v>
      </c>
      <c r="B213" s="9">
        <v>5.3446349171988768E-3</v>
      </c>
      <c r="C213" s="9">
        <v>-1.5591504053003242E-2</v>
      </c>
      <c r="D213" s="9">
        <v>-0.77826755194477493</v>
      </c>
      <c r="F213" s="9">
        <v>76.442307692307693</v>
      </c>
      <c r="G213" s="9">
        <v>1.7780237223046971E-2</v>
      </c>
    </row>
    <row r="214" spans="1:7" x14ac:dyDescent="0.3">
      <c r="A214" s="9">
        <v>81</v>
      </c>
      <c r="B214" s="9">
        <v>3.7714310114589948E-3</v>
      </c>
      <c r="C214" s="9">
        <v>-5.9149403624291982E-3</v>
      </c>
      <c r="D214" s="9">
        <v>-0.29525093538877684</v>
      </c>
      <c r="F214" s="9">
        <v>77.403846153846146</v>
      </c>
      <c r="G214" s="9">
        <v>1.7781890837216884E-2</v>
      </c>
    </row>
    <row r="215" spans="1:7" x14ac:dyDescent="0.3">
      <c r="A215" s="9">
        <v>82</v>
      </c>
      <c r="B215" s="9">
        <v>6.8119123754201132E-3</v>
      </c>
      <c r="C215" s="9">
        <v>4.2266745937242695E-2</v>
      </c>
      <c r="D215" s="9">
        <v>2.1097924085722455</v>
      </c>
      <c r="F215" s="9">
        <v>78.365384615384613</v>
      </c>
      <c r="G215" s="9">
        <v>1.7924739382100742E-2</v>
      </c>
    </row>
    <row r="216" spans="1:7" x14ac:dyDescent="0.3">
      <c r="A216" s="9">
        <v>83</v>
      </c>
      <c r="B216" s="9">
        <v>-6.6808313469951669E-3</v>
      </c>
      <c r="C216" s="9">
        <v>-5.6591706317365136E-3</v>
      </c>
      <c r="D216" s="9">
        <v>-0.28248390011808866</v>
      </c>
      <c r="F216" s="9">
        <v>79.32692307692308</v>
      </c>
      <c r="G216" s="9">
        <v>1.8254791219346943E-2</v>
      </c>
    </row>
    <row r="217" spans="1:7" x14ac:dyDescent="0.3">
      <c r="A217" s="9">
        <v>84</v>
      </c>
      <c r="B217" s="9">
        <v>-9.5984994384709001E-3</v>
      </c>
      <c r="C217" s="9">
        <v>-4.1728359599509351E-2</v>
      </c>
      <c r="D217" s="9">
        <v>-2.0829182458459412</v>
      </c>
      <c r="F217" s="9">
        <v>80.288461538461533</v>
      </c>
      <c r="G217" s="9">
        <v>1.8353684788904329E-2</v>
      </c>
    </row>
    <row r="218" spans="1:7" x14ac:dyDescent="0.3">
      <c r="A218" s="9">
        <v>85</v>
      </c>
      <c r="B218" s="9">
        <v>1.1371013968460941E-2</v>
      </c>
      <c r="C218" s="9">
        <v>4.1101193735851818E-2</v>
      </c>
      <c r="D218" s="9">
        <v>2.0516125527125029</v>
      </c>
      <c r="F218" s="9">
        <v>81.25</v>
      </c>
      <c r="G218" s="9">
        <v>1.8587607945609042E-2</v>
      </c>
    </row>
    <row r="219" spans="1:7" x14ac:dyDescent="0.3">
      <c r="A219" s="9">
        <v>86</v>
      </c>
      <c r="B219" s="9">
        <v>3.0495618876282262E-3</v>
      </c>
      <c r="C219" s="9">
        <v>-2.9385025896965602E-3</v>
      </c>
      <c r="D219" s="9">
        <v>-0.14667867891975514</v>
      </c>
      <c r="F219" s="9">
        <v>82.211538461538453</v>
      </c>
      <c r="G219" s="9">
        <v>1.8811419418479875E-2</v>
      </c>
    </row>
    <row r="220" spans="1:7" x14ac:dyDescent="0.3">
      <c r="A220" s="9">
        <v>87</v>
      </c>
      <c r="B220" s="9">
        <v>-2.6936643409591998E-3</v>
      </c>
      <c r="C220" s="9">
        <v>-2.0363574660799355E-2</v>
      </c>
      <c r="D220" s="9">
        <v>-1.0164708514476035</v>
      </c>
      <c r="F220" s="9">
        <v>83.17307692307692</v>
      </c>
      <c r="G220" s="9">
        <v>1.9159189214611658E-2</v>
      </c>
    </row>
    <row r="221" spans="1:7" x14ac:dyDescent="0.3">
      <c r="A221" s="9">
        <v>88</v>
      </c>
      <c r="B221" s="9">
        <v>9.6746556422565473E-3</v>
      </c>
      <c r="C221" s="9">
        <v>9.1367637762233278E-3</v>
      </c>
      <c r="D221" s="9">
        <v>0.45607189355470379</v>
      </c>
      <c r="F221" s="9">
        <v>84.134615384615387</v>
      </c>
      <c r="G221" s="9">
        <v>1.9306583536977159E-2</v>
      </c>
    </row>
    <row r="222" spans="1:7" x14ac:dyDescent="0.3">
      <c r="A222" s="9">
        <v>89</v>
      </c>
      <c r="B222" s="9">
        <v>-9.4238119011550749E-4</v>
      </c>
      <c r="C222" s="9">
        <v>3.9848321829573929E-2</v>
      </c>
      <c r="D222" s="9">
        <v>1.9890740350631131</v>
      </c>
      <c r="F222" s="9">
        <v>85.09615384615384</v>
      </c>
      <c r="G222" s="9">
        <v>2.0077953389994629E-2</v>
      </c>
    </row>
    <row r="223" spans="1:7" x14ac:dyDescent="0.3">
      <c r="A223" s="9">
        <v>90</v>
      </c>
      <c r="B223" s="9">
        <v>-1.1378097871582055E-2</v>
      </c>
      <c r="C223" s="9">
        <v>4.5477435604241757E-4</v>
      </c>
      <c r="D223" s="9">
        <v>2.2700576131795217E-2</v>
      </c>
      <c r="F223" s="9">
        <v>86.057692307692307</v>
      </c>
      <c r="G223" s="9">
        <v>2.0144282387117959E-2</v>
      </c>
    </row>
    <row r="224" spans="1:7" x14ac:dyDescent="0.3">
      <c r="A224" s="9">
        <v>91</v>
      </c>
      <c r="B224" s="9">
        <v>6.3203181374994425E-3</v>
      </c>
      <c r="C224" s="9">
        <v>1.6471744935924459E-2</v>
      </c>
      <c r="D224" s="9">
        <v>0.82220577078138846</v>
      </c>
      <c r="F224" s="9">
        <v>87.019230769230774</v>
      </c>
      <c r="G224" s="9">
        <v>2.0315363110021818E-2</v>
      </c>
    </row>
    <row r="225" spans="1:7" x14ac:dyDescent="0.3">
      <c r="A225" s="9">
        <v>92</v>
      </c>
      <c r="B225" s="9">
        <v>-1.2429325597255766E-3</v>
      </c>
      <c r="C225" s="9">
        <v>-3.6003299892393924E-3</v>
      </c>
      <c r="D225" s="9">
        <v>-0.17971454180387259</v>
      </c>
      <c r="F225" s="9">
        <v>87.980769230769226</v>
      </c>
      <c r="G225" s="9">
        <v>2.0640711655959772E-2</v>
      </c>
    </row>
    <row r="226" spans="1:7" x14ac:dyDescent="0.3">
      <c r="A226" s="9">
        <v>93</v>
      </c>
      <c r="B226" s="9">
        <v>6.2234321114276389E-3</v>
      </c>
      <c r="C226" s="9">
        <v>-2.3090300631099119E-2</v>
      </c>
      <c r="D226" s="9">
        <v>-1.1525784609838801</v>
      </c>
      <c r="F226" s="9">
        <v>88.942307692307693</v>
      </c>
      <c r="G226" s="9">
        <v>2.2792063073423904E-2</v>
      </c>
    </row>
    <row r="227" spans="1:7" x14ac:dyDescent="0.3">
      <c r="A227" s="9">
        <v>94</v>
      </c>
      <c r="B227" s="9">
        <v>2.955746193368556E-3</v>
      </c>
      <c r="C227" s="9">
        <v>-7.5590621819681238E-4</v>
      </c>
      <c r="D227" s="9">
        <v>-3.7731913479030141E-2</v>
      </c>
      <c r="F227" s="9">
        <v>89.903846153846146</v>
      </c>
      <c r="G227" s="9">
        <v>2.299501410745463E-2</v>
      </c>
    </row>
    <row r="228" spans="1:7" x14ac:dyDescent="0.3">
      <c r="A228" s="9">
        <v>95</v>
      </c>
      <c r="B228" s="9">
        <v>1.7796385353314225E-3</v>
      </c>
      <c r="C228" s="9">
        <v>1.6574046253572908E-2</v>
      </c>
      <c r="D228" s="9">
        <v>0.82731225670964292</v>
      </c>
      <c r="F228" s="9">
        <v>90.865384615384613</v>
      </c>
      <c r="G228" s="9">
        <v>2.3024146454172476E-2</v>
      </c>
    </row>
    <row r="229" spans="1:7" x14ac:dyDescent="0.3">
      <c r="A229" s="9">
        <v>96</v>
      </c>
      <c r="B229" s="9">
        <v>1.2656991047779948E-3</v>
      </c>
      <c r="C229" s="9">
        <v>-1.8521084478159665E-3</v>
      </c>
      <c r="D229" s="9">
        <v>-9.2450087093446209E-2</v>
      </c>
      <c r="F229" s="9">
        <v>91.82692307692308</v>
      </c>
      <c r="G229" s="9">
        <v>2.3151793492569187E-2</v>
      </c>
    </row>
    <row r="230" spans="1:7" x14ac:dyDescent="0.3">
      <c r="A230" s="9">
        <v>97</v>
      </c>
      <c r="B230" s="9">
        <v>7.1305445879238632E-3</v>
      </c>
      <c r="C230" s="9">
        <v>-2.8976922148750861E-2</v>
      </c>
      <c r="D230" s="9">
        <v>-1.4464158292194218</v>
      </c>
      <c r="F230" s="9">
        <v>92.788461538461533</v>
      </c>
      <c r="G230" s="9">
        <v>2.421093149460855E-2</v>
      </c>
    </row>
    <row r="231" spans="1:7" x14ac:dyDescent="0.3">
      <c r="A231" s="9">
        <v>98</v>
      </c>
      <c r="B231" s="9">
        <v>5.8988495812924559E-4</v>
      </c>
      <c r="C231" s="9">
        <v>-2.8705916089201814E-2</v>
      </c>
      <c r="D231" s="9">
        <v>-1.4328882553682762</v>
      </c>
      <c r="F231" s="9">
        <v>93.75</v>
      </c>
      <c r="G231" s="9">
        <v>2.7686853343635898E-2</v>
      </c>
    </row>
    <row r="232" spans="1:7" x14ac:dyDescent="0.3">
      <c r="A232" s="9">
        <v>99</v>
      </c>
      <c r="B232" s="9">
        <v>2.4750686907799207E-3</v>
      </c>
      <c r="C232" s="9">
        <v>3.4258808762220094E-2</v>
      </c>
      <c r="D232" s="9">
        <v>1.7100671710232789</v>
      </c>
      <c r="F232" s="9">
        <v>94.711538461538453</v>
      </c>
      <c r="G232" s="9">
        <v>2.839739341752499E-2</v>
      </c>
    </row>
    <row r="233" spans="1:7" x14ac:dyDescent="0.3">
      <c r="A233" s="9">
        <v>100</v>
      </c>
      <c r="B233" s="9">
        <v>2.8716532165139795E-3</v>
      </c>
      <c r="C233" s="9">
        <v>-2.4511037558508277E-4</v>
      </c>
      <c r="D233" s="9">
        <v>-1.2234961509446047E-2</v>
      </c>
      <c r="F233" s="9">
        <v>95.67307692307692</v>
      </c>
      <c r="G233" s="9">
        <v>3.1936131711295154E-2</v>
      </c>
    </row>
    <row r="234" spans="1:7" x14ac:dyDescent="0.3">
      <c r="A234" s="9">
        <v>101</v>
      </c>
      <c r="B234" s="9">
        <v>5.3753382353202228E-3</v>
      </c>
      <c r="C234" s="9">
        <v>-4.5330155495418863E-2</v>
      </c>
      <c r="D234" s="9">
        <v>-2.2627059600385491</v>
      </c>
      <c r="F234" s="9">
        <v>96.634615384615387</v>
      </c>
      <c r="G234" s="9">
        <v>3.6733877453000018E-2</v>
      </c>
    </row>
    <row r="235" spans="1:7" x14ac:dyDescent="0.3">
      <c r="A235" s="9">
        <v>102</v>
      </c>
      <c r="B235" s="9">
        <v>1.8260346604925682E-3</v>
      </c>
      <c r="C235" s="9">
        <v>2.1168979446962062E-2</v>
      </c>
      <c r="D235" s="9">
        <v>1.0566735419077786</v>
      </c>
      <c r="F235" s="9">
        <v>97.59615384615384</v>
      </c>
      <c r="G235" s="9">
        <v>3.8905940639458424E-2</v>
      </c>
    </row>
    <row r="236" spans="1:7" x14ac:dyDescent="0.3">
      <c r="A236" s="9">
        <v>103</v>
      </c>
      <c r="B236" s="9">
        <v>-1.8878530422601408E-4</v>
      </c>
      <c r="C236" s="9">
        <v>2.8586178721751003E-2</v>
      </c>
      <c r="D236" s="9">
        <v>1.4269114293016272</v>
      </c>
      <c r="F236" s="9">
        <v>98.557692307692307</v>
      </c>
      <c r="G236" s="9">
        <v>4.907865831266281E-2</v>
      </c>
    </row>
    <row r="237" spans="1:7" ht="15" thickBot="1" x14ac:dyDescent="0.35">
      <c r="A237" s="10">
        <v>104</v>
      </c>
      <c r="B237" s="10">
        <v>-1.1661742644222105E-3</v>
      </c>
      <c r="C237" s="10">
        <v>1.6335885482363567E-2</v>
      </c>
      <c r="D237" s="10">
        <v>0.81542419255956045</v>
      </c>
      <c r="F237" s="10">
        <v>99.519230769230774</v>
      </c>
      <c r="G237" s="10">
        <v>5.2472207704312761E-2</v>
      </c>
    </row>
  </sheetData>
  <sortState xmlns:xlrd2="http://schemas.microsoft.com/office/spreadsheetml/2017/richdata2" ref="G134:G237">
    <sortCondition ref="G13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topLeftCell="A86" workbookViewId="0">
      <selection activeCell="D1" sqref="D1:H106"/>
    </sheetView>
  </sheetViews>
  <sheetFormatPr defaultRowHeight="14.4" x14ac:dyDescent="0.3"/>
  <cols>
    <col min="1" max="1" width="17.44140625" bestFit="1" customWidth="1"/>
    <col min="2" max="2" width="10" bestFit="1" customWidth="1"/>
    <col min="3" max="3" width="12.88671875" bestFit="1" customWidth="1"/>
    <col min="4" max="4" width="24.5546875" bestFit="1" customWidth="1"/>
    <col min="5" max="5" width="19.33203125" bestFit="1" customWidth="1"/>
    <col min="6" max="6" width="13.33203125" bestFit="1" customWidth="1"/>
    <col min="7" max="7" width="20.33203125" bestFit="1" customWidth="1"/>
    <col min="8" max="8" width="10.5546875" bestFit="1" customWidth="1"/>
    <col min="9" max="9" width="21.33203125" bestFit="1" customWidth="1"/>
  </cols>
  <sheetData>
    <row r="1" spans="1:10" x14ac:dyDescent="0.3">
      <c r="A1" t="s">
        <v>12</v>
      </c>
      <c r="B1" t="s">
        <v>1</v>
      </c>
      <c r="C1" t="s">
        <v>18</v>
      </c>
      <c r="D1" t="s">
        <v>14</v>
      </c>
      <c r="E1" t="s">
        <v>13</v>
      </c>
      <c r="F1" t="s">
        <v>11</v>
      </c>
      <c r="G1" t="s">
        <v>10</v>
      </c>
      <c r="H1" t="s">
        <v>12</v>
      </c>
      <c r="I1" t="s">
        <v>99</v>
      </c>
      <c r="J1" t="s">
        <v>72</v>
      </c>
    </row>
    <row r="2" spans="1:10" x14ac:dyDescent="0.3">
      <c r="A2" s="1">
        <v>42551</v>
      </c>
      <c r="B2">
        <v>77.634040999999996</v>
      </c>
      <c r="D2">
        <v>0.24299999999999999</v>
      </c>
      <c r="E2" s="5">
        <v>1.869230769230769E-4</v>
      </c>
      <c r="F2">
        <v>2102.9499510000001</v>
      </c>
      <c r="H2" s="1">
        <v>42551</v>
      </c>
    </row>
    <row r="3" spans="1:10" x14ac:dyDescent="0.3">
      <c r="A3" s="1">
        <v>42558</v>
      </c>
      <c r="B3">
        <v>77.978568999999993</v>
      </c>
      <c r="C3" s="4">
        <v>4.4378470521713132E-3</v>
      </c>
      <c r="D3">
        <v>0.27300000000000002</v>
      </c>
      <c r="E3" s="5">
        <v>2.1000000000000001E-4</v>
      </c>
      <c r="F3">
        <v>2129.8999020000001</v>
      </c>
      <c r="G3" s="2">
        <v>1.2800000000000001E-2</v>
      </c>
      <c r="H3" s="1">
        <v>42558</v>
      </c>
      <c r="I3" s="13">
        <f>C3-E3</f>
        <v>4.2278470521713131E-3</v>
      </c>
      <c r="J3" s="13">
        <f>G3-E3</f>
        <v>1.259E-2</v>
      </c>
    </row>
    <row r="4" spans="1:10" x14ac:dyDescent="0.3">
      <c r="A4" s="1">
        <v>42565</v>
      </c>
      <c r="B4">
        <v>76.990341000000001</v>
      </c>
      <c r="C4" s="4">
        <v>-1.2673071751290952E-2</v>
      </c>
      <c r="D4">
        <v>0.29799999999999999</v>
      </c>
      <c r="E4" s="5">
        <v>2.2923076923076922E-4</v>
      </c>
      <c r="F4">
        <v>2161.73999</v>
      </c>
      <c r="G4" s="2">
        <v>1.49E-2</v>
      </c>
      <c r="H4" s="1">
        <v>42565</v>
      </c>
      <c r="I4" s="13">
        <f t="shared" ref="I4:I67" si="0">C4-E4</f>
        <v>-1.2902302520521722E-2</v>
      </c>
      <c r="J4" s="13">
        <f t="shared" ref="J4:J67" si="1">G4-E4</f>
        <v>1.467076923076923E-2</v>
      </c>
    </row>
    <row r="5" spans="1:10" x14ac:dyDescent="0.3">
      <c r="A5" s="1">
        <v>42572</v>
      </c>
      <c r="B5">
        <v>78.422798</v>
      </c>
      <c r="C5" s="4">
        <v>1.8605671586777353E-2</v>
      </c>
      <c r="D5">
        <v>0.30299999999999999</v>
      </c>
      <c r="E5" s="5">
        <v>2.3307692307692309E-4</v>
      </c>
      <c r="F5">
        <v>2175.030029</v>
      </c>
      <c r="G5" s="2">
        <v>6.1000000000000004E-3</v>
      </c>
      <c r="H5" s="1">
        <v>42572</v>
      </c>
      <c r="I5" s="13">
        <f t="shared" si="0"/>
        <v>1.837259466370043E-2</v>
      </c>
      <c r="J5" s="13">
        <f t="shared" si="1"/>
        <v>5.8669230769230769E-3</v>
      </c>
    </row>
    <row r="6" spans="1:10" x14ac:dyDescent="0.3">
      <c r="A6" s="1">
        <v>42579</v>
      </c>
      <c r="B6">
        <v>77.597770999999995</v>
      </c>
      <c r="C6" s="4">
        <v>-1.0520244380977145E-2</v>
      </c>
      <c r="D6">
        <v>0.24</v>
      </c>
      <c r="E6" s="5">
        <v>1.8461538461538461E-4</v>
      </c>
      <c r="F6">
        <v>2173.6000979999999</v>
      </c>
      <c r="G6" s="2">
        <v>-6.9999999999999999E-4</v>
      </c>
      <c r="H6" s="1">
        <v>42579</v>
      </c>
      <c r="I6" s="13">
        <f t="shared" si="0"/>
        <v>-1.0704859765592529E-2</v>
      </c>
      <c r="J6" s="13">
        <f t="shared" si="1"/>
        <v>-8.8461538461538463E-4</v>
      </c>
    </row>
    <row r="7" spans="1:10" x14ac:dyDescent="0.3">
      <c r="A7" s="1">
        <v>42586</v>
      </c>
      <c r="B7">
        <v>76.364784</v>
      </c>
      <c r="C7" s="4">
        <v>-1.5889464144530574E-2</v>
      </c>
      <c r="D7">
        <v>0.25</v>
      </c>
      <c r="E7" s="5">
        <v>1.9230769230769231E-4</v>
      </c>
      <c r="F7">
        <v>2182.8701169999999</v>
      </c>
      <c r="G7" s="2">
        <v>4.3E-3</v>
      </c>
      <c r="H7" s="1">
        <v>42586</v>
      </c>
      <c r="I7" s="13">
        <f t="shared" si="0"/>
        <v>-1.6081771836838267E-2</v>
      </c>
      <c r="J7" s="13">
        <f t="shared" si="1"/>
        <v>4.1076923076923079E-3</v>
      </c>
    </row>
    <row r="8" spans="1:10" x14ac:dyDescent="0.3">
      <c r="A8" s="1">
        <v>42593</v>
      </c>
      <c r="B8">
        <v>75.693871000000001</v>
      </c>
      <c r="C8" s="4">
        <v>-8.7856334406707509E-3</v>
      </c>
      <c r="D8">
        <v>0.26300000000000001</v>
      </c>
      <c r="E8" s="5">
        <v>2.0230769230769231E-4</v>
      </c>
      <c r="F8">
        <v>2184.0500489999999</v>
      </c>
      <c r="G8" s="2">
        <v>5.0000000000000001E-4</v>
      </c>
      <c r="H8" s="1">
        <v>42593</v>
      </c>
      <c r="I8" s="13">
        <f t="shared" si="0"/>
        <v>-8.9879411329784435E-3</v>
      </c>
      <c r="J8" s="13">
        <f t="shared" si="1"/>
        <v>2.9769230769230773E-4</v>
      </c>
    </row>
    <row r="9" spans="1:10" x14ac:dyDescent="0.3">
      <c r="A9" s="1">
        <v>42600</v>
      </c>
      <c r="B9">
        <v>74.780288999999996</v>
      </c>
      <c r="C9" s="4">
        <v>-1.2069431618842762E-2</v>
      </c>
      <c r="D9">
        <v>0.29299999999999998</v>
      </c>
      <c r="E9" s="5">
        <v>2.2538461538461539E-4</v>
      </c>
      <c r="F9">
        <v>2183.8701169999999</v>
      </c>
      <c r="G9" s="2">
        <v>-1E-4</v>
      </c>
      <c r="H9" s="1">
        <v>42600</v>
      </c>
      <c r="I9" s="13">
        <f t="shared" si="0"/>
        <v>-1.2294816234227377E-2</v>
      </c>
      <c r="J9" s="13">
        <f t="shared" si="1"/>
        <v>-3.253846153846154E-4</v>
      </c>
    </row>
    <row r="10" spans="1:10" x14ac:dyDescent="0.3">
      <c r="A10" s="1">
        <v>42607</v>
      </c>
      <c r="B10">
        <v>73.195839000000007</v>
      </c>
      <c r="C10" s="4">
        <v>-2.1188070027383685E-2</v>
      </c>
      <c r="D10">
        <v>0.30499999999999999</v>
      </c>
      <c r="E10" s="5">
        <v>2.3461538461538463E-4</v>
      </c>
      <c r="F10">
        <v>2169.040039</v>
      </c>
      <c r="G10" s="2">
        <v>-6.7999999999999996E-3</v>
      </c>
      <c r="H10" s="1">
        <v>42607</v>
      </c>
      <c r="I10" s="13">
        <f t="shared" si="0"/>
        <v>-2.1422685411999071E-2</v>
      </c>
      <c r="J10" s="13">
        <f t="shared" si="1"/>
        <v>-7.034615384615384E-3</v>
      </c>
    </row>
    <row r="11" spans="1:10" x14ac:dyDescent="0.3">
      <c r="A11" s="1">
        <v>42614</v>
      </c>
      <c r="B11">
        <v>73.488922000000002</v>
      </c>
      <c r="C11" s="4">
        <v>4.0040937299727613E-3</v>
      </c>
      <c r="D11">
        <v>0.30299999999999999</v>
      </c>
      <c r="E11" s="5">
        <v>2.3307692307692309E-4</v>
      </c>
      <c r="F11">
        <v>2179.9799800000001</v>
      </c>
      <c r="G11" s="2">
        <v>5.0000000000000001E-3</v>
      </c>
      <c r="H11" s="1">
        <v>42614</v>
      </c>
      <c r="I11" s="13">
        <f t="shared" si="0"/>
        <v>3.7710168068958382E-3</v>
      </c>
      <c r="J11" s="13">
        <f t="shared" si="1"/>
        <v>4.7669230769230766E-3</v>
      </c>
    </row>
    <row r="12" spans="1:10" x14ac:dyDescent="0.3">
      <c r="A12" s="1">
        <v>42621</v>
      </c>
      <c r="B12">
        <v>71.391593999999998</v>
      </c>
      <c r="C12" s="4">
        <v>-2.8539376315793615E-2</v>
      </c>
      <c r="D12">
        <v>0.33300000000000002</v>
      </c>
      <c r="E12" s="5">
        <v>2.5615384615384617E-4</v>
      </c>
      <c r="F12">
        <v>2127.8100589999999</v>
      </c>
      <c r="G12" s="2">
        <v>-2.3900000000000001E-2</v>
      </c>
      <c r="H12" s="1">
        <v>42621</v>
      </c>
      <c r="I12" s="13">
        <f t="shared" si="0"/>
        <v>-2.8795530161947462E-2</v>
      </c>
      <c r="J12" s="13">
        <f t="shared" si="1"/>
        <v>-2.4156153846153848E-2</v>
      </c>
    </row>
    <row r="13" spans="1:10" x14ac:dyDescent="0.3">
      <c r="A13" s="1">
        <v>42628</v>
      </c>
      <c r="B13">
        <v>72.911934000000002</v>
      </c>
      <c r="C13" s="4">
        <v>2.1295784486896379E-2</v>
      </c>
      <c r="D13">
        <v>0.27300000000000002</v>
      </c>
      <c r="E13" s="5">
        <v>2.1000000000000001E-4</v>
      </c>
      <c r="F13">
        <v>2139.1599120000001</v>
      </c>
      <c r="G13" s="2">
        <v>5.3E-3</v>
      </c>
      <c r="H13" s="1">
        <v>42628</v>
      </c>
      <c r="I13" s="13">
        <f t="shared" si="0"/>
        <v>2.1085784486896381E-2</v>
      </c>
      <c r="J13" s="13">
        <f t="shared" si="1"/>
        <v>5.0899999999999999E-3</v>
      </c>
    </row>
    <row r="14" spans="1:10" x14ac:dyDescent="0.3">
      <c r="A14" s="1">
        <v>42635</v>
      </c>
      <c r="B14">
        <v>75.577079999999995</v>
      </c>
      <c r="C14" s="4">
        <v>3.6552946188479832E-2</v>
      </c>
      <c r="D14">
        <v>0.16500000000000001</v>
      </c>
      <c r="E14" s="5">
        <v>1.2692307692307693E-4</v>
      </c>
      <c r="F14">
        <v>2164.6899410000001</v>
      </c>
      <c r="G14" s="2">
        <v>1.1900000000000001E-2</v>
      </c>
      <c r="H14" s="1">
        <v>42635</v>
      </c>
      <c r="I14" s="13">
        <f t="shared" si="0"/>
        <v>3.6426023111556752E-2</v>
      </c>
      <c r="J14" s="13">
        <f t="shared" si="1"/>
        <v>1.1773076923076924E-2</v>
      </c>
    </row>
    <row r="15" spans="1:10" x14ac:dyDescent="0.3">
      <c r="A15" s="1">
        <v>42642</v>
      </c>
      <c r="B15">
        <v>73.305756000000002</v>
      </c>
      <c r="C15" s="4">
        <v>-3.005307958444535E-2</v>
      </c>
      <c r="D15">
        <v>0.26</v>
      </c>
      <c r="E15" s="5">
        <v>2.0000000000000004E-4</v>
      </c>
      <c r="F15">
        <v>2168.2700199999999</v>
      </c>
      <c r="G15" s="2">
        <v>1.6999999999999999E-3</v>
      </c>
      <c r="H15" s="1">
        <v>42642</v>
      </c>
      <c r="I15" s="13">
        <f t="shared" si="0"/>
        <v>-3.0253079584445348E-2</v>
      </c>
      <c r="J15" s="13">
        <f t="shared" si="1"/>
        <v>1.4999999999999998E-3</v>
      </c>
    </row>
    <row r="16" spans="1:10" x14ac:dyDescent="0.3">
      <c r="A16" s="1">
        <v>42649</v>
      </c>
      <c r="B16">
        <v>70.127707999999998</v>
      </c>
      <c r="C16" s="4">
        <v>-4.335332139538952E-2</v>
      </c>
      <c r="D16">
        <v>0.31</v>
      </c>
      <c r="E16" s="5">
        <v>2.3846153846153847E-4</v>
      </c>
      <c r="F16">
        <v>2153.73999</v>
      </c>
      <c r="G16" s="2">
        <v>-6.7000000000000002E-3</v>
      </c>
      <c r="H16" s="1">
        <v>42649</v>
      </c>
      <c r="I16" s="13">
        <f t="shared" si="0"/>
        <v>-4.3591782933851062E-2</v>
      </c>
      <c r="J16" s="13">
        <f t="shared" si="1"/>
        <v>-6.9384615384615383E-3</v>
      </c>
    </row>
    <row r="17" spans="1:10" x14ac:dyDescent="0.3">
      <c r="A17" s="1">
        <v>42656</v>
      </c>
      <c r="B17">
        <v>70.713859999999997</v>
      </c>
      <c r="C17" s="4">
        <v>8.3583510243910794E-3</v>
      </c>
      <c r="D17">
        <v>0.28999999999999998</v>
      </c>
      <c r="E17" s="5">
        <v>2.2307692307692306E-4</v>
      </c>
      <c r="F17">
        <v>2132.9799800000001</v>
      </c>
      <c r="G17" s="2">
        <v>-9.5999999999999992E-3</v>
      </c>
      <c r="H17" s="1">
        <v>42656</v>
      </c>
      <c r="I17" s="13">
        <f t="shared" si="0"/>
        <v>8.1352741013141563E-3</v>
      </c>
      <c r="J17" s="13">
        <f t="shared" si="1"/>
        <v>-9.8230769230769222E-3</v>
      </c>
    </row>
    <row r="18" spans="1:10" x14ac:dyDescent="0.3">
      <c r="A18" s="1">
        <v>42663</v>
      </c>
      <c r="B18">
        <v>71.455696000000003</v>
      </c>
      <c r="C18" s="4">
        <v>1.0490673256982526E-2</v>
      </c>
      <c r="D18">
        <v>0.315</v>
      </c>
      <c r="E18" s="5">
        <v>2.423076923076923E-4</v>
      </c>
      <c r="F18">
        <v>2141.1599120000001</v>
      </c>
      <c r="G18" s="2">
        <v>3.8E-3</v>
      </c>
      <c r="H18" s="1">
        <v>42663</v>
      </c>
      <c r="I18" s="13">
        <f t="shared" si="0"/>
        <v>1.0248365564674834E-2</v>
      </c>
      <c r="J18" s="13">
        <f t="shared" si="1"/>
        <v>3.5576923076923077E-3</v>
      </c>
    </row>
    <row r="19" spans="1:10" x14ac:dyDescent="0.3">
      <c r="A19" s="1">
        <v>42670</v>
      </c>
      <c r="B19">
        <v>72.096801999999997</v>
      </c>
      <c r="C19" s="4">
        <v>8.9720769076266985E-3</v>
      </c>
      <c r="D19">
        <v>0.27300000000000002</v>
      </c>
      <c r="E19" s="5">
        <v>2.1000000000000001E-4</v>
      </c>
      <c r="F19">
        <v>2126.4099120000001</v>
      </c>
      <c r="G19" s="2">
        <v>-6.8999999999999999E-3</v>
      </c>
      <c r="H19" s="1">
        <v>42670</v>
      </c>
      <c r="I19" s="13">
        <f t="shared" si="0"/>
        <v>8.7620769076266983E-3</v>
      </c>
      <c r="J19" s="13">
        <f t="shared" si="1"/>
        <v>-7.11E-3</v>
      </c>
    </row>
    <row r="20" spans="1:10" x14ac:dyDescent="0.3">
      <c r="A20" s="1">
        <v>42677</v>
      </c>
      <c r="B20">
        <v>70.768790999999993</v>
      </c>
      <c r="C20" s="4">
        <v>-1.8419832269398074E-2</v>
      </c>
      <c r="D20">
        <v>0.35799999999999998</v>
      </c>
      <c r="E20" s="5">
        <v>2.7538461538461538E-4</v>
      </c>
      <c r="F20">
        <v>2085.179932</v>
      </c>
      <c r="G20" s="2">
        <v>-1.9400000000000001E-2</v>
      </c>
      <c r="H20" s="1">
        <v>42677</v>
      </c>
      <c r="I20" s="13">
        <f t="shared" si="0"/>
        <v>-1.8695216884782689E-2</v>
      </c>
      <c r="J20" s="13">
        <f t="shared" si="1"/>
        <v>-1.9675384615384615E-2</v>
      </c>
    </row>
    <row r="21" spans="1:10" x14ac:dyDescent="0.3">
      <c r="A21" s="1">
        <v>42684</v>
      </c>
      <c r="B21">
        <v>68.909599</v>
      </c>
      <c r="C21" s="4">
        <v>-2.6271354557971652E-2</v>
      </c>
      <c r="D21">
        <v>0.45800000000000002</v>
      </c>
      <c r="E21" s="5">
        <v>3.5230769230769229E-4</v>
      </c>
      <c r="F21">
        <v>2164.4499510000001</v>
      </c>
      <c r="G21" s="2">
        <v>3.7999999999999999E-2</v>
      </c>
      <c r="H21" s="1">
        <v>42684</v>
      </c>
      <c r="I21" s="13">
        <f t="shared" si="0"/>
        <v>-2.6623662250279345E-2</v>
      </c>
      <c r="J21" s="13">
        <f t="shared" si="1"/>
        <v>3.7647692307692306E-2</v>
      </c>
    </row>
    <row r="22" spans="1:10" x14ac:dyDescent="0.3">
      <c r="A22" s="1">
        <v>42691</v>
      </c>
      <c r="B22">
        <v>67.407578000000001</v>
      </c>
      <c r="C22" s="4">
        <v>-2.1796977805660995E-2</v>
      </c>
      <c r="D22">
        <v>0.41799999999999998</v>
      </c>
      <c r="E22" s="5">
        <v>3.2153846153846154E-4</v>
      </c>
      <c r="F22">
        <v>2181.8999020000001</v>
      </c>
      <c r="G22" s="2">
        <v>8.0999999999999996E-3</v>
      </c>
      <c r="H22" s="1">
        <v>42691</v>
      </c>
      <c r="I22" s="13">
        <f t="shared" si="0"/>
        <v>-2.2118516267199455E-2</v>
      </c>
      <c r="J22" s="13">
        <f t="shared" si="1"/>
        <v>7.7784615384615379E-3</v>
      </c>
    </row>
    <row r="23" spans="1:10" x14ac:dyDescent="0.3">
      <c r="A23" s="1">
        <v>42698</v>
      </c>
      <c r="B23">
        <v>68.869979999999998</v>
      </c>
      <c r="C23" s="4">
        <v>2.169491982043914E-2</v>
      </c>
      <c r="D23">
        <v>0.48</v>
      </c>
      <c r="E23" s="5">
        <v>3.6923076923076921E-4</v>
      </c>
      <c r="F23">
        <v>2213.3500979999999</v>
      </c>
      <c r="G23" s="2">
        <v>1.44E-2</v>
      </c>
      <c r="H23" s="1">
        <v>42698</v>
      </c>
      <c r="I23" s="13">
        <f t="shared" si="0"/>
        <v>2.1325689051208373E-2</v>
      </c>
      <c r="J23" s="13">
        <f t="shared" si="1"/>
        <v>1.403076923076923E-2</v>
      </c>
    </row>
    <row r="24" spans="1:10" x14ac:dyDescent="0.3">
      <c r="A24" s="1">
        <v>42705</v>
      </c>
      <c r="B24">
        <v>68.008514000000005</v>
      </c>
      <c r="C24" s="4">
        <v>-1.2508585017739122E-2</v>
      </c>
      <c r="D24">
        <v>0.45500000000000002</v>
      </c>
      <c r="E24" s="5">
        <v>3.5E-4</v>
      </c>
      <c r="F24">
        <v>2191.9499510000001</v>
      </c>
      <c r="G24" s="2">
        <v>-9.7000000000000003E-3</v>
      </c>
      <c r="H24" s="1">
        <v>42705</v>
      </c>
      <c r="I24" s="13">
        <f t="shared" si="0"/>
        <v>-1.2858585017739121E-2</v>
      </c>
      <c r="J24" s="13">
        <f t="shared" si="1"/>
        <v>-1.005E-2</v>
      </c>
    </row>
    <row r="25" spans="1:10" x14ac:dyDescent="0.3">
      <c r="A25" s="1">
        <v>42712</v>
      </c>
      <c r="B25">
        <v>70.231635999999995</v>
      </c>
      <c r="C25" s="4">
        <v>3.2688877748453513E-2</v>
      </c>
      <c r="D25">
        <v>0.52</v>
      </c>
      <c r="E25" s="5">
        <v>4.0000000000000007E-4</v>
      </c>
      <c r="F25">
        <v>2259.530029</v>
      </c>
      <c r="G25" s="2">
        <v>3.0800000000000001E-2</v>
      </c>
      <c r="H25" s="1">
        <v>42712</v>
      </c>
      <c r="I25" s="13">
        <f t="shared" si="0"/>
        <v>3.2288877748453515E-2</v>
      </c>
      <c r="J25" s="13">
        <f t="shared" si="1"/>
        <v>3.04E-2</v>
      </c>
    </row>
    <row r="26" spans="1:10" x14ac:dyDescent="0.3">
      <c r="A26" s="1">
        <v>42719</v>
      </c>
      <c r="B26">
        <v>70.944862000000001</v>
      </c>
      <c r="C26" s="4">
        <v>1.0155337973331647E-2</v>
      </c>
      <c r="D26">
        <v>0.48499999999999999</v>
      </c>
      <c r="E26" s="5">
        <v>3.7307692307692308E-4</v>
      </c>
      <c r="F26">
        <v>2258.070068</v>
      </c>
      <c r="G26" s="2">
        <v>-5.9999999999999995E-4</v>
      </c>
      <c r="H26" s="1">
        <v>42719</v>
      </c>
      <c r="I26" s="13">
        <f t="shared" si="0"/>
        <v>9.7822610502547227E-3</v>
      </c>
      <c r="J26" s="13">
        <f t="shared" si="1"/>
        <v>-9.7307692307692308E-4</v>
      </c>
    </row>
    <row r="27" spans="1:10" x14ac:dyDescent="0.3">
      <c r="A27" s="1">
        <v>42726</v>
      </c>
      <c r="B27">
        <v>71.898972000000001</v>
      </c>
      <c r="C27" s="4">
        <v>1.3448613093362561E-2</v>
      </c>
      <c r="D27">
        <v>0.5</v>
      </c>
      <c r="E27" s="5">
        <v>3.8461538461538462E-4</v>
      </c>
      <c r="F27">
        <v>2263.790039</v>
      </c>
      <c r="G27" s="2">
        <v>2.5000000000000001E-3</v>
      </c>
      <c r="H27" s="1">
        <v>42726</v>
      </c>
      <c r="I27" s="13">
        <f t="shared" si="0"/>
        <v>1.3063997708747176E-2</v>
      </c>
      <c r="J27" s="13">
        <f t="shared" si="1"/>
        <v>2.1153846153846153E-3</v>
      </c>
    </row>
    <row r="28" spans="1:10" x14ac:dyDescent="0.3">
      <c r="A28" s="1">
        <v>42733</v>
      </c>
      <c r="B28">
        <v>71.898972000000001</v>
      </c>
      <c r="C28" s="4">
        <v>0</v>
      </c>
      <c r="D28">
        <v>0.48</v>
      </c>
      <c r="E28" s="5">
        <v>3.6923076923076921E-4</v>
      </c>
      <c r="F28">
        <v>2238.830078</v>
      </c>
      <c r="G28" s="2">
        <v>-1.0999999999999999E-2</v>
      </c>
      <c r="H28" s="1">
        <v>42733</v>
      </c>
      <c r="I28" s="13">
        <f t="shared" si="0"/>
        <v>-3.6923076923076921E-4</v>
      </c>
      <c r="J28" s="13">
        <f t="shared" si="1"/>
        <v>-1.1369230769230769E-2</v>
      </c>
    </row>
    <row r="29" spans="1:10" x14ac:dyDescent="0.3">
      <c r="A29" s="1">
        <v>42740</v>
      </c>
      <c r="B29">
        <v>71.778548999999998</v>
      </c>
      <c r="C29" s="4">
        <v>-1.6748918190374459E-3</v>
      </c>
      <c r="D29">
        <v>0.503</v>
      </c>
      <c r="E29" s="5">
        <v>3.8692307692307691E-4</v>
      </c>
      <c r="F29">
        <v>2276.9799800000001</v>
      </c>
      <c r="G29" s="2">
        <v>1.7000000000000001E-2</v>
      </c>
      <c r="H29" s="1">
        <v>42740</v>
      </c>
      <c r="I29" s="13">
        <f t="shared" si="0"/>
        <v>-2.0618148959605227E-3</v>
      </c>
      <c r="J29" s="13">
        <f t="shared" si="1"/>
        <v>1.6613076923076925E-2</v>
      </c>
    </row>
    <row r="30" spans="1:10" x14ac:dyDescent="0.3">
      <c r="A30" s="1">
        <v>42747</v>
      </c>
      <c r="B30">
        <v>71.519180000000006</v>
      </c>
      <c r="C30" s="4">
        <v>-3.6134611748698405E-3</v>
      </c>
      <c r="D30">
        <v>0.51300000000000001</v>
      </c>
      <c r="E30" s="5">
        <v>3.9461538461538464E-4</v>
      </c>
      <c r="F30">
        <v>2274.639893</v>
      </c>
      <c r="G30" s="2">
        <v>-1E-3</v>
      </c>
      <c r="H30" s="1">
        <v>42747</v>
      </c>
      <c r="I30" s="13">
        <f t="shared" si="0"/>
        <v>-4.0080765594852248E-3</v>
      </c>
      <c r="J30" s="13">
        <f t="shared" si="1"/>
        <v>-1.3946153846153848E-3</v>
      </c>
    </row>
    <row r="31" spans="1:10" x14ac:dyDescent="0.3">
      <c r="A31" s="1">
        <v>42754</v>
      </c>
      <c r="B31">
        <v>71.630341000000001</v>
      </c>
      <c r="C31" s="4">
        <v>1.5542823617384263E-3</v>
      </c>
      <c r="D31">
        <v>0.48</v>
      </c>
      <c r="E31" s="5">
        <v>3.6923076923076921E-4</v>
      </c>
      <c r="F31">
        <v>2271.3100589999999</v>
      </c>
      <c r="G31" s="2">
        <v>-1.5E-3</v>
      </c>
      <c r="H31" s="1">
        <v>42754</v>
      </c>
      <c r="I31" s="13">
        <f t="shared" si="0"/>
        <v>1.185051592507657E-3</v>
      </c>
      <c r="J31" s="13">
        <f t="shared" si="1"/>
        <v>-1.8692307692307693E-3</v>
      </c>
    </row>
    <row r="32" spans="1:10" x14ac:dyDescent="0.3">
      <c r="A32" s="1">
        <v>42761</v>
      </c>
      <c r="B32">
        <v>71.269088999999994</v>
      </c>
      <c r="C32" s="4">
        <v>-5.0432818685032851E-3</v>
      </c>
      <c r="D32">
        <v>0.498</v>
      </c>
      <c r="E32" s="5">
        <v>3.830769230769231E-4</v>
      </c>
      <c r="F32">
        <v>2294.6899410000001</v>
      </c>
      <c r="G32" s="2">
        <v>1.03E-2</v>
      </c>
      <c r="H32" s="1">
        <v>42761</v>
      </c>
      <c r="I32" s="13">
        <f t="shared" si="0"/>
        <v>-5.4263587915802085E-3</v>
      </c>
      <c r="J32" s="13">
        <f t="shared" si="1"/>
        <v>9.9169230769230766E-3</v>
      </c>
    </row>
    <row r="33" spans="1:10" x14ac:dyDescent="0.3">
      <c r="A33" s="1">
        <v>42768</v>
      </c>
      <c r="B33">
        <v>71.926758000000007</v>
      </c>
      <c r="C33" s="4">
        <v>9.2279697864527596E-3</v>
      </c>
      <c r="D33">
        <v>0.48799999999999999</v>
      </c>
      <c r="E33" s="5">
        <v>3.7538461538461537E-4</v>
      </c>
      <c r="F33">
        <v>2297.419922</v>
      </c>
      <c r="G33" s="2">
        <v>1.1999999999999999E-3</v>
      </c>
      <c r="H33" s="1">
        <v>42768</v>
      </c>
      <c r="I33" s="13">
        <f t="shared" si="0"/>
        <v>8.8525851710681436E-3</v>
      </c>
      <c r="J33" s="13">
        <f t="shared" si="1"/>
        <v>8.2461538461538458E-4</v>
      </c>
    </row>
    <row r="34" spans="1:10" x14ac:dyDescent="0.3">
      <c r="A34" s="1">
        <v>42775</v>
      </c>
      <c r="B34">
        <v>72.343581999999998</v>
      </c>
      <c r="C34" s="4">
        <v>5.7951173053009172E-3</v>
      </c>
      <c r="D34">
        <v>0.52300000000000002</v>
      </c>
      <c r="E34" s="5">
        <v>4.0230769230769232E-4</v>
      </c>
      <c r="F34">
        <v>2316.1000979999999</v>
      </c>
      <c r="G34" s="2">
        <v>8.0999999999999996E-3</v>
      </c>
      <c r="H34" s="1">
        <v>42775</v>
      </c>
      <c r="I34" s="13">
        <f t="shared" si="0"/>
        <v>5.3928096129932249E-3</v>
      </c>
      <c r="J34" s="13">
        <f t="shared" si="1"/>
        <v>7.6976923076923073E-3</v>
      </c>
    </row>
    <row r="35" spans="1:10" x14ac:dyDescent="0.3">
      <c r="A35" s="1">
        <v>42782</v>
      </c>
      <c r="B35">
        <v>72.584434999999999</v>
      </c>
      <c r="C35" s="4">
        <v>3.3292932605963762E-3</v>
      </c>
      <c r="D35">
        <v>0.50800000000000001</v>
      </c>
      <c r="E35" s="5">
        <v>3.9076923076923078E-4</v>
      </c>
      <c r="F35">
        <v>2351.1599120000001</v>
      </c>
      <c r="G35" s="2">
        <v>1.5100000000000001E-2</v>
      </c>
      <c r="H35" s="1">
        <v>42782</v>
      </c>
      <c r="I35" s="13">
        <f t="shared" si="0"/>
        <v>2.9385240298271456E-3</v>
      </c>
      <c r="J35" s="13">
        <f t="shared" si="1"/>
        <v>1.470923076923077E-2</v>
      </c>
    </row>
    <row r="36" spans="1:10" x14ac:dyDescent="0.3">
      <c r="A36" s="1">
        <v>42789</v>
      </c>
      <c r="B36">
        <v>76.760063000000002</v>
      </c>
      <c r="C36" s="4">
        <v>5.7527870816932079E-2</v>
      </c>
      <c r="D36">
        <v>0.498</v>
      </c>
      <c r="E36" s="5">
        <v>3.830769230769231E-4</v>
      </c>
      <c r="F36">
        <v>2367.3400879999999</v>
      </c>
      <c r="G36" s="2">
        <v>6.8999999999999999E-3</v>
      </c>
      <c r="H36" s="1">
        <v>42789</v>
      </c>
      <c r="I36" s="13">
        <f t="shared" si="0"/>
        <v>5.7144793893855156E-2</v>
      </c>
      <c r="J36" s="13">
        <f t="shared" si="1"/>
        <v>6.5169230769230764E-3</v>
      </c>
    </row>
    <row r="37" spans="1:10" x14ac:dyDescent="0.3">
      <c r="A37" s="1">
        <v>42796</v>
      </c>
      <c r="B37">
        <v>76.713234</v>
      </c>
      <c r="C37" s="4">
        <v>-6.1006984843150081E-4</v>
      </c>
      <c r="D37">
        <v>0.68300000000000005</v>
      </c>
      <c r="E37" s="5">
        <v>5.2538461538461549E-4</v>
      </c>
      <c r="F37">
        <v>2383.1201169999999</v>
      </c>
      <c r="G37" s="2">
        <v>6.7000000000000002E-3</v>
      </c>
      <c r="H37" s="1">
        <v>42796</v>
      </c>
      <c r="I37" s="13">
        <f t="shared" si="0"/>
        <v>-1.1354544638161163E-3</v>
      </c>
      <c r="J37" s="13">
        <f t="shared" si="1"/>
        <v>6.1746153846153843E-3</v>
      </c>
    </row>
    <row r="38" spans="1:10" x14ac:dyDescent="0.3">
      <c r="A38" s="1">
        <v>42803</v>
      </c>
      <c r="B38">
        <v>75.523803999999998</v>
      </c>
      <c r="C38" s="4">
        <v>-1.5504886679656884E-2</v>
      </c>
      <c r="D38">
        <v>0.72499999999999998</v>
      </c>
      <c r="E38" s="5">
        <v>5.5769230769230765E-4</v>
      </c>
      <c r="F38">
        <v>2372.6000979999999</v>
      </c>
      <c r="G38" s="2">
        <v>-4.4000000000000003E-3</v>
      </c>
      <c r="H38" s="1">
        <v>42803</v>
      </c>
      <c r="I38" s="13">
        <f t="shared" si="0"/>
        <v>-1.6062578987349189E-2</v>
      </c>
      <c r="J38" s="13">
        <f t="shared" si="1"/>
        <v>-4.9576923076923079E-3</v>
      </c>
    </row>
    <row r="39" spans="1:10" x14ac:dyDescent="0.3">
      <c r="A39" s="1">
        <v>42810</v>
      </c>
      <c r="B39">
        <v>76.647666999999998</v>
      </c>
      <c r="C39" s="4">
        <v>1.4880910924455025E-2</v>
      </c>
      <c r="D39">
        <v>0.70799999999999996</v>
      </c>
      <c r="E39" s="5">
        <v>5.446153846153846E-4</v>
      </c>
      <c r="F39">
        <v>2378.25</v>
      </c>
      <c r="G39" s="2">
        <v>2.3999999999999998E-3</v>
      </c>
      <c r="H39" s="1">
        <v>42810</v>
      </c>
      <c r="I39" s="13">
        <f t="shared" si="0"/>
        <v>1.4336295539839641E-2</v>
      </c>
      <c r="J39" s="13">
        <f t="shared" si="1"/>
        <v>1.8553846153846151E-3</v>
      </c>
    </row>
    <row r="40" spans="1:10" x14ac:dyDescent="0.3">
      <c r="A40" s="1">
        <v>42817</v>
      </c>
      <c r="B40">
        <v>77.724709000000004</v>
      </c>
      <c r="C40" s="4">
        <v>1.4051856268502026E-2</v>
      </c>
      <c r="D40">
        <v>0.748</v>
      </c>
      <c r="E40" s="5">
        <v>5.7538461538461541E-4</v>
      </c>
      <c r="F40">
        <v>2343.9799800000001</v>
      </c>
      <c r="G40" s="2">
        <v>-1.44E-2</v>
      </c>
      <c r="H40" s="1">
        <v>42817</v>
      </c>
      <c r="I40" s="13">
        <f t="shared" si="0"/>
        <v>1.3476471653117411E-2</v>
      </c>
      <c r="J40" s="13">
        <f t="shared" si="1"/>
        <v>-1.4975384615384614E-2</v>
      </c>
    </row>
    <row r="41" spans="1:10" x14ac:dyDescent="0.3">
      <c r="A41" s="1">
        <v>42824</v>
      </c>
      <c r="B41">
        <v>76.806899999999999</v>
      </c>
      <c r="C41" s="4">
        <v>-1.180845849162337E-2</v>
      </c>
      <c r="D41">
        <v>0.73799999999999999</v>
      </c>
      <c r="E41" s="5">
        <v>5.6769230769230768E-4</v>
      </c>
      <c r="F41">
        <v>2362.719971</v>
      </c>
      <c r="G41" s="2">
        <v>8.0000000000000002E-3</v>
      </c>
      <c r="H41" s="1">
        <v>42824</v>
      </c>
      <c r="I41" s="13">
        <f t="shared" si="0"/>
        <v>-1.2376150799315677E-2</v>
      </c>
      <c r="J41" s="13">
        <f t="shared" si="1"/>
        <v>7.4323076923076929E-3</v>
      </c>
    </row>
    <row r="42" spans="1:10" x14ac:dyDescent="0.3">
      <c r="A42" s="1">
        <v>42831</v>
      </c>
      <c r="B42">
        <v>77.041038999999998</v>
      </c>
      <c r="C42" s="4">
        <v>3.0484110151561771E-3</v>
      </c>
      <c r="D42">
        <v>0.79800000000000004</v>
      </c>
      <c r="E42" s="5">
        <v>6.1384615384615395E-4</v>
      </c>
      <c r="F42">
        <v>2355.540039</v>
      </c>
      <c r="G42" s="2">
        <v>-3.0000000000000001E-3</v>
      </c>
      <c r="H42" s="1">
        <v>42831</v>
      </c>
      <c r="I42" s="13">
        <f t="shared" si="0"/>
        <v>2.434564861310023E-3</v>
      </c>
      <c r="J42" s="13">
        <f t="shared" si="1"/>
        <v>-3.6138461538461541E-3</v>
      </c>
    </row>
    <row r="43" spans="1:10" x14ac:dyDescent="0.3">
      <c r="A43" s="1">
        <v>42838</v>
      </c>
      <c r="B43">
        <v>77.350082</v>
      </c>
      <c r="C43" s="4">
        <v>4.011407478551823E-3</v>
      </c>
      <c r="D43">
        <v>0.79</v>
      </c>
      <c r="E43" s="5">
        <v>6.0769230769230779E-4</v>
      </c>
      <c r="F43">
        <v>2328.9499510000001</v>
      </c>
      <c r="G43" s="2">
        <v>-1.1299999999999999E-2</v>
      </c>
      <c r="H43" s="1">
        <v>42838</v>
      </c>
      <c r="I43" s="13">
        <f t="shared" si="0"/>
        <v>3.4037151708595152E-3</v>
      </c>
      <c r="J43" s="13">
        <f t="shared" si="1"/>
        <v>-1.1907692307692307E-2</v>
      </c>
    </row>
    <row r="44" spans="1:10" x14ac:dyDescent="0.3">
      <c r="A44" s="1">
        <v>42845</v>
      </c>
      <c r="B44">
        <v>76.994202000000001</v>
      </c>
      <c r="C44" s="4">
        <v>-4.6009000998861139E-3</v>
      </c>
      <c r="D44">
        <v>0.76300000000000001</v>
      </c>
      <c r="E44" s="5">
        <v>5.86923076923077E-4</v>
      </c>
      <c r="F44">
        <v>2348.6899410000001</v>
      </c>
      <c r="G44" s="2">
        <v>8.5000000000000006E-3</v>
      </c>
      <c r="H44" s="1">
        <v>42845</v>
      </c>
      <c r="I44" s="13">
        <f t="shared" si="0"/>
        <v>-5.1878231768091908E-3</v>
      </c>
      <c r="J44" s="13">
        <f t="shared" si="1"/>
        <v>7.9130769230769237E-3</v>
      </c>
    </row>
    <row r="45" spans="1:10" x14ac:dyDescent="0.3">
      <c r="A45" s="1">
        <v>42852</v>
      </c>
      <c r="B45">
        <v>77.265799999999999</v>
      </c>
      <c r="C45" s="4">
        <v>3.5275123703470209E-3</v>
      </c>
      <c r="D45">
        <v>0.78</v>
      </c>
      <c r="E45" s="5">
        <v>6.0000000000000006E-4</v>
      </c>
      <c r="F45">
        <v>2384.1999510000001</v>
      </c>
      <c r="G45" s="2">
        <v>1.5100000000000001E-2</v>
      </c>
      <c r="H45" s="1">
        <v>42852</v>
      </c>
      <c r="I45" s="13">
        <f t="shared" si="0"/>
        <v>2.9275123703470206E-3</v>
      </c>
      <c r="J45" s="13">
        <f t="shared" si="1"/>
        <v>1.4500000000000001E-2</v>
      </c>
    </row>
    <row r="46" spans="1:10" x14ac:dyDescent="0.3">
      <c r="A46" s="1">
        <v>42859</v>
      </c>
      <c r="B46">
        <v>77.715346999999994</v>
      </c>
      <c r="C46" s="4">
        <v>5.8181886423229355E-3</v>
      </c>
      <c r="D46">
        <v>0.86799999999999999</v>
      </c>
      <c r="E46" s="5">
        <v>6.6769230769230773E-4</v>
      </c>
      <c r="F46">
        <v>2399.290039</v>
      </c>
      <c r="G46" s="2">
        <v>6.3E-3</v>
      </c>
      <c r="H46" s="1">
        <v>42859</v>
      </c>
      <c r="I46" s="13">
        <f t="shared" si="0"/>
        <v>5.150496334630628E-3</v>
      </c>
      <c r="J46" s="13">
        <f t="shared" si="1"/>
        <v>5.6323076923076925E-3</v>
      </c>
    </row>
    <row r="47" spans="1:10" x14ac:dyDescent="0.3">
      <c r="A47" s="1">
        <v>42866</v>
      </c>
      <c r="B47">
        <v>78.183639999999997</v>
      </c>
      <c r="C47" s="4">
        <v>6.0257467550135597E-3</v>
      </c>
      <c r="D47">
        <v>0.85499999999999998</v>
      </c>
      <c r="E47" s="5">
        <v>6.576923076923077E-4</v>
      </c>
      <c r="F47">
        <v>2390.8999020000001</v>
      </c>
      <c r="G47" s="2">
        <v>-3.5000000000000001E-3</v>
      </c>
      <c r="H47" s="1">
        <v>42866</v>
      </c>
      <c r="I47" s="13">
        <f t="shared" si="0"/>
        <v>5.3680544473212518E-3</v>
      </c>
      <c r="J47" s="13">
        <f t="shared" si="1"/>
        <v>-4.1576923076923076E-3</v>
      </c>
    </row>
    <row r="48" spans="1:10" x14ac:dyDescent="0.3">
      <c r="A48" s="1">
        <v>42873</v>
      </c>
      <c r="B48">
        <v>78.080612000000002</v>
      </c>
      <c r="C48" s="4">
        <v>-1.3177692929108289E-3</v>
      </c>
      <c r="D48">
        <v>0.88800000000000001</v>
      </c>
      <c r="E48" s="5">
        <v>6.8307692307692318E-4</v>
      </c>
      <c r="F48">
        <v>2381.7299800000001</v>
      </c>
      <c r="G48" s="2">
        <v>-3.8E-3</v>
      </c>
      <c r="H48" s="1">
        <v>42873</v>
      </c>
      <c r="I48" s="13">
        <f t="shared" si="0"/>
        <v>-2.0008462159877521E-3</v>
      </c>
      <c r="J48" s="13">
        <f t="shared" si="1"/>
        <v>-4.483076923076923E-3</v>
      </c>
    </row>
    <row r="49" spans="1:10" x14ac:dyDescent="0.3">
      <c r="A49" s="1">
        <v>42880</v>
      </c>
      <c r="B49">
        <v>80.500800999999996</v>
      </c>
      <c r="C49" s="4">
        <v>3.0996030102837736E-2</v>
      </c>
      <c r="D49">
        <v>0.91</v>
      </c>
      <c r="E49" s="5">
        <v>6.9999999999999999E-4</v>
      </c>
      <c r="F49">
        <v>2415.820068</v>
      </c>
      <c r="G49" s="2">
        <v>1.43E-2</v>
      </c>
      <c r="H49" s="1">
        <v>42880</v>
      </c>
      <c r="I49" s="13">
        <f t="shared" si="0"/>
        <v>3.0296030102837736E-2</v>
      </c>
      <c r="J49" s="13">
        <f t="shared" si="1"/>
        <v>1.3600000000000001E-2</v>
      </c>
    </row>
    <row r="50" spans="1:10" x14ac:dyDescent="0.3">
      <c r="A50" s="1">
        <v>42887</v>
      </c>
      <c r="B50">
        <v>81.645804999999996</v>
      </c>
      <c r="C50" s="4">
        <v>1.4223510645564883E-2</v>
      </c>
      <c r="D50">
        <v>0.95299999999999996</v>
      </c>
      <c r="E50" s="5">
        <v>7.330769230769231E-4</v>
      </c>
      <c r="F50">
        <v>2439.070068</v>
      </c>
      <c r="G50" s="2">
        <v>9.5999999999999992E-3</v>
      </c>
      <c r="H50" s="1">
        <v>42887</v>
      </c>
      <c r="I50" s="13">
        <f t="shared" si="0"/>
        <v>1.349043372248796E-2</v>
      </c>
      <c r="J50" s="13">
        <f t="shared" si="1"/>
        <v>8.8669230769230761E-3</v>
      </c>
    </row>
    <row r="51" spans="1:10" x14ac:dyDescent="0.3">
      <c r="A51" s="1">
        <v>42894</v>
      </c>
      <c r="B51">
        <v>81.115898000000001</v>
      </c>
      <c r="C51" s="4">
        <v>-6.4903150872233344E-3</v>
      </c>
      <c r="D51">
        <v>0.98</v>
      </c>
      <c r="E51" s="5">
        <v>7.5384615384615377E-4</v>
      </c>
      <c r="F51">
        <v>2431.7700199999999</v>
      </c>
      <c r="G51" s="2">
        <v>-3.0000000000000001E-3</v>
      </c>
      <c r="H51" s="1">
        <v>42894</v>
      </c>
      <c r="I51" s="13">
        <f t="shared" si="0"/>
        <v>-7.244161241069488E-3</v>
      </c>
      <c r="J51" s="13">
        <f t="shared" si="1"/>
        <v>-3.7538461538461536E-3</v>
      </c>
    </row>
    <row r="52" spans="1:10" x14ac:dyDescent="0.3">
      <c r="A52" s="1">
        <v>42901</v>
      </c>
      <c r="B52">
        <v>82.459618000000006</v>
      </c>
      <c r="C52" s="4">
        <v>1.6565433326029437E-2</v>
      </c>
      <c r="D52">
        <v>0.98499999999999999</v>
      </c>
      <c r="E52" s="5">
        <v>7.5769230769230764E-4</v>
      </c>
      <c r="F52">
        <v>2433.1499020000001</v>
      </c>
      <c r="G52" s="2">
        <v>5.9999999999999995E-4</v>
      </c>
      <c r="H52" s="1">
        <v>42901</v>
      </c>
      <c r="I52" s="13">
        <f t="shared" si="0"/>
        <v>1.5807741018337131E-2</v>
      </c>
      <c r="J52" s="13">
        <f t="shared" si="1"/>
        <v>-1.5769230769230769E-4</v>
      </c>
    </row>
    <row r="53" spans="1:10" x14ac:dyDescent="0.3">
      <c r="A53" s="1">
        <v>42908</v>
      </c>
      <c r="B53">
        <v>81.343010000000007</v>
      </c>
      <c r="C53" s="4">
        <v>-1.3541270588956636E-2</v>
      </c>
      <c r="D53">
        <v>0.93300000000000005</v>
      </c>
      <c r="E53" s="5">
        <v>7.1769230769230786E-4</v>
      </c>
      <c r="F53">
        <v>2438.3000489999999</v>
      </c>
      <c r="G53" s="2">
        <v>2.0999999999999999E-3</v>
      </c>
      <c r="H53" s="1">
        <v>42908</v>
      </c>
      <c r="I53" s="13">
        <f t="shared" si="0"/>
        <v>-1.4258962896648944E-2</v>
      </c>
      <c r="J53" s="13">
        <f t="shared" si="1"/>
        <v>1.382307692307692E-3</v>
      </c>
    </row>
    <row r="54" spans="1:10" x14ac:dyDescent="0.3">
      <c r="A54" s="1">
        <v>42915</v>
      </c>
      <c r="B54">
        <v>79.100296</v>
      </c>
      <c r="C54" s="4">
        <v>-2.7571072179404306E-2</v>
      </c>
      <c r="D54">
        <v>0.99299999999999999</v>
      </c>
      <c r="E54" s="5">
        <v>7.638461538461538E-4</v>
      </c>
      <c r="F54">
        <v>2423.4099120000001</v>
      </c>
      <c r="G54" s="2">
        <v>-6.1000000000000004E-3</v>
      </c>
      <c r="H54" s="1">
        <v>42915</v>
      </c>
      <c r="I54" s="13">
        <f t="shared" si="0"/>
        <v>-2.8334918333250459E-2</v>
      </c>
      <c r="J54" s="13">
        <f t="shared" si="1"/>
        <v>-6.8638461538461544E-3</v>
      </c>
    </row>
    <row r="55" spans="1:10" x14ac:dyDescent="0.3">
      <c r="A55" s="1">
        <v>42922</v>
      </c>
      <c r="B55">
        <v>78.939423000000005</v>
      </c>
      <c r="C55" s="4">
        <v>-2.0337850568851873E-3</v>
      </c>
      <c r="D55">
        <v>1.008</v>
      </c>
      <c r="E55" s="5">
        <v>7.7538461538461539E-4</v>
      </c>
      <c r="F55">
        <v>2425.179932</v>
      </c>
      <c r="G55" s="2">
        <v>6.9999999999999999E-4</v>
      </c>
      <c r="H55" s="1">
        <v>42922</v>
      </c>
      <c r="I55" s="13">
        <f t="shared" si="0"/>
        <v>-2.8091696722698026E-3</v>
      </c>
      <c r="J55" s="13">
        <f t="shared" si="1"/>
        <v>-7.5384615384615399E-5</v>
      </c>
    </row>
    <row r="56" spans="1:10" x14ac:dyDescent="0.3">
      <c r="A56" s="1">
        <v>42929</v>
      </c>
      <c r="B56">
        <v>79.336860999999999</v>
      </c>
      <c r="C56" s="4">
        <v>5.0347213710948196E-3</v>
      </c>
      <c r="D56">
        <v>1.008</v>
      </c>
      <c r="E56" s="5">
        <v>7.7538461538461539E-4</v>
      </c>
      <c r="F56">
        <v>2459.2700199999999</v>
      </c>
      <c r="G56" s="2">
        <v>1.41E-2</v>
      </c>
      <c r="H56" s="1">
        <v>42929</v>
      </c>
      <c r="I56" s="13">
        <f t="shared" si="0"/>
        <v>4.2593367557102043E-3</v>
      </c>
      <c r="J56" s="13">
        <f t="shared" si="1"/>
        <v>1.3324615384615384E-2</v>
      </c>
    </row>
    <row r="57" spans="1:10" x14ac:dyDescent="0.3">
      <c r="A57" s="1">
        <v>42936</v>
      </c>
      <c r="B57">
        <v>80.623817000000003</v>
      </c>
      <c r="C57" s="4">
        <v>1.6221413146154138E-2</v>
      </c>
      <c r="D57">
        <v>1.1379999999999999</v>
      </c>
      <c r="E57" s="5">
        <v>8.7538461538461533E-4</v>
      </c>
      <c r="F57">
        <v>2472.540039</v>
      </c>
      <c r="G57" s="2">
        <v>5.4000000000000003E-3</v>
      </c>
      <c r="H57" s="1">
        <v>42936</v>
      </c>
      <c r="I57" s="13">
        <f t="shared" si="0"/>
        <v>1.5346028530769523E-2</v>
      </c>
      <c r="J57" s="13">
        <f t="shared" si="1"/>
        <v>4.5246153846153847E-3</v>
      </c>
    </row>
    <row r="58" spans="1:10" x14ac:dyDescent="0.3">
      <c r="A58" s="1">
        <v>42943</v>
      </c>
      <c r="B58">
        <v>80.349411000000003</v>
      </c>
      <c r="C58" s="4">
        <v>-3.4035352109414397E-3</v>
      </c>
      <c r="D58">
        <v>1.0529999999999999</v>
      </c>
      <c r="E58" s="5">
        <v>8.0999999999999996E-4</v>
      </c>
      <c r="F58">
        <v>2472.1000979999999</v>
      </c>
      <c r="G58" s="2">
        <v>-2.0000000000000001E-4</v>
      </c>
      <c r="H58" s="1">
        <v>42943</v>
      </c>
      <c r="I58" s="13">
        <f t="shared" si="0"/>
        <v>-4.2135352109414397E-3</v>
      </c>
      <c r="J58" s="13">
        <f t="shared" si="1"/>
        <v>-1.01E-3</v>
      </c>
    </row>
    <row r="59" spans="1:10" x14ac:dyDescent="0.3">
      <c r="A59" s="1">
        <v>42950</v>
      </c>
      <c r="B59">
        <v>81.835082999999997</v>
      </c>
      <c r="C59" s="4">
        <v>1.8490141763453549E-2</v>
      </c>
      <c r="D59">
        <v>1.0529999999999999</v>
      </c>
      <c r="E59" s="5">
        <v>8.0999999999999996E-4</v>
      </c>
      <c r="F59">
        <v>2476.830078</v>
      </c>
      <c r="G59" s="2">
        <v>1.9E-3</v>
      </c>
      <c r="H59" s="1">
        <v>42950</v>
      </c>
      <c r="I59" s="13">
        <f t="shared" si="0"/>
        <v>1.7680141763453547E-2</v>
      </c>
      <c r="J59" s="13">
        <f t="shared" si="1"/>
        <v>1.09E-3</v>
      </c>
    </row>
    <row r="60" spans="1:10" x14ac:dyDescent="0.3">
      <c r="A60" s="1">
        <v>42957</v>
      </c>
      <c r="B60">
        <v>81.096976999999995</v>
      </c>
      <c r="C60" s="4">
        <v>-9.0194324114023557E-3</v>
      </c>
      <c r="D60">
        <v>1.0129999999999999</v>
      </c>
      <c r="E60" s="5">
        <v>7.7923076923076915E-4</v>
      </c>
      <c r="F60">
        <v>2441.320068</v>
      </c>
      <c r="G60" s="2">
        <v>-1.43E-2</v>
      </c>
      <c r="H60" s="1">
        <v>42957</v>
      </c>
      <c r="I60" s="13">
        <f t="shared" si="0"/>
        <v>-9.7986631806331256E-3</v>
      </c>
      <c r="J60" s="13">
        <f t="shared" si="1"/>
        <v>-1.507923076923077E-2</v>
      </c>
    </row>
    <row r="61" spans="1:10" x14ac:dyDescent="0.3">
      <c r="A61" s="1">
        <v>42964</v>
      </c>
      <c r="B61">
        <v>81.740448000000001</v>
      </c>
      <c r="C61" s="4">
        <v>7.9345867602439151E-3</v>
      </c>
      <c r="D61">
        <v>0.98799999999999999</v>
      </c>
      <c r="E61" s="5">
        <v>7.6000000000000004E-4</v>
      </c>
      <c r="F61">
        <v>2425.5500489999999</v>
      </c>
      <c r="G61" s="2">
        <v>-6.4999999999999997E-3</v>
      </c>
      <c r="H61" s="1">
        <v>42964</v>
      </c>
      <c r="I61" s="13">
        <f t="shared" si="0"/>
        <v>7.1745867602439149E-3</v>
      </c>
      <c r="J61" s="13">
        <f t="shared" si="1"/>
        <v>-7.26E-3</v>
      </c>
    </row>
    <row r="62" spans="1:10" x14ac:dyDescent="0.3">
      <c r="A62" s="1">
        <v>42971</v>
      </c>
      <c r="B62">
        <v>83.399033000000003</v>
      </c>
      <c r="C62" s="4">
        <v>2.0290872396490928E-2</v>
      </c>
      <c r="D62">
        <v>0.995</v>
      </c>
      <c r="E62" s="5">
        <v>7.6538461538461547E-4</v>
      </c>
      <c r="F62">
        <v>2443.0500489999999</v>
      </c>
      <c r="G62" s="2">
        <v>7.1999999999999998E-3</v>
      </c>
      <c r="H62" s="1">
        <v>42971</v>
      </c>
      <c r="I62" s="13">
        <f t="shared" si="0"/>
        <v>1.9525487781106313E-2</v>
      </c>
      <c r="J62" s="13">
        <f t="shared" si="1"/>
        <v>6.4346153846153841E-3</v>
      </c>
    </row>
    <row r="63" spans="1:10" x14ac:dyDescent="0.3">
      <c r="A63" s="1">
        <v>42978</v>
      </c>
      <c r="B63">
        <v>83.265167000000005</v>
      </c>
      <c r="C63" s="4">
        <v>-1.6051265246684286E-3</v>
      </c>
      <c r="D63">
        <v>0.98499999999999999</v>
      </c>
      <c r="E63" s="5">
        <v>7.5769230769230764E-4</v>
      </c>
      <c r="F63">
        <v>2476.5500489999999</v>
      </c>
      <c r="G63" s="2">
        <v>1.37E-2</v>
      </c>
      <c r="H63" s="1">
        <v>42978</v>
      </c>
      <c r="I63" s="13">
        <f t="shared" si="0"/>
        <v>-2.3628188323607364E-3</v>
      </c>
      <c r="J63" s="13">
        <f t="shared" si="1"/>
        <v>1.2942307692307692E-2</v>
      </c>
    </row>
    <row r="64" spans="1:10" x14ac:dyDescent="0.3">
      <c r="A64" s="1">
        <v>42985</v>
      </c>
      <c r="B64">
        <v>83.924873000000005</v>
      </c>
      <c r="C64" s="4">
        <v>7.9229529438162288E-3</v>
      </c>
      <c r="D64">
        <v>1.02</v>
      </c>
      <c r="E64" s="5">
        <v>7.8461538461538469E-4</v>
      </c>
      <c r="F64">
        <v>2461.429932</v>
      </c>
      <c r="G64" s="2">
        <v>-6.1000000000000004E-3</v>
      </c>
      <c r="H64" s="1">
        <v>42985</v>
      </c>
      <c r="I64" s="13">
        <f t="shared" si="0"/>
        <v>7.1383375592008443E-3</v>
      </c>
      <c r="J64" s="13">
        <f t="shared" si="1"/>
        <v>-6.8846153846153849E-3</v>
      </c>
    </row>
    <row r="65" spans="1:10" x14ac:dyDescent="0.3">
      <c r="A65" s="1">
        <v>42992</v>
      </c>
      <c r="B65">
        <v>83.465964999999997</v>
      </c>
      <c r="C65" s="4">
        <v>-5.4680809585497744E-3</v>
      </c>
      <c r="D65">
        <v>1.01</v>
      </c>
      <c r="E65" s="5">
        <v>7.7692307692307685E-4</v>
      </c>
      <c r="F65">
        <v>2500.2299800000001</v>
      </c>
      <c r="G65" s="2">
        <v>1.5800000000000002E-2</v>
      </c>
      <c r="H65" s="1">
        <v>42992</v>
      </c>
      <c r="I65" s="13">
        <f t="shared" si="0"/>
        <v>-6.2450040354728514E-3</v>
      </c>
      <c r="J65" s="13">
        <f t="shared" si="1"/>
        <v>1.5023076923076925E-2</v>
      </c>
    </row>
    <row r="66" spans="1:10" x14ac:dyDescent="0.3">
      <c r="A66" s="1">
        <v>42999</v>
      </c>
      <c r="B66">
        <v>80.549903999999998</v>
      </c>
      <c r="C66" s="4">
        <v>-3.493712676777893E-2</v>
      </c>
      <c r="D66">
        <v>1.0029999999999999</v>
      </c>
      <c r="E66" s="5">
        <v>7.7153846153846142E-4</v>
      </c>
      <c r="F66">
        <v>2502.219971</v>
      </c>
      <c r="G66" s="2">
        <v>8.0000000000000004E-4</v>
      </c>
      <c r="H66" s="1">
        <v>42999</v>
      </c>
      <c r="I66" s="13">
        <f t="shared" si="0"/>
        <v>-3.5708665229317392E-2</v>
      </c>
      <c r="J66" s="13">
        <f t="shared" si="1"/>
        <v>2.846153846153862E-5</v>
      </c>
    </row>
    <row r="67" spans="1:10" x14ac:dyDescent="0.3">
      <c r="A67" s="1">
        <v>43006</v>
      </c>
      <c r="B67">
        <v>80.234397999999999</v>
      </c>
      <c r="C67" s="4">
        <v>-3.916901005865869E-3</v>
      </c>
      <c r="D67">
        <v>1.028</v>
      </c>
      <c r="E67" s="5">
        <v>7.9076923076923085E-4</v>
      </c>
      <c r="F67">
        <v>2519.360107</v>
      </c>
      <c r="G67" s="2">
        <v>6.7999999999999996E-3</v>
      </c>
      <c r="H67" s="1">
        <v>43006</v>
      </c>
      <c r="I67" s="13">
        <f t="shared" si="0"/>
        <v>-4.7076702366351001E-3</v>
      </c>
      <c r="J67" s="13">
        <f t="shared" si="1"/>
        <v>6.0092307692307684E-3</v>
      </c>
    </row>
    <row r="68" spans="1:10" x14ac:dyDescent="0.3">
      <c r="A68" s="1">
        <v>43013</v>
      </c>
      <c r="B68">
        <v>80.922782999999995</v>
      </c>
      <c r="C68" s="4">
        <v>8.5796742688839852E-3</v>
      </c>
      <c r="D68">
        <v>1.0429999999999999</v>
      </c>
      <c r="E68" s="5">
        <v>8.0230769230769234E-4</v>
      </c>
      <c r="F68">
        <v>2549.330078</v>
      </c>
      <c r="G68" s="2">
        <v>1.1900000000000001E-2</v>
      </c>
      <c r="H68" s="1">
        <v>43013</v>
      </c>
      <c r="I68" s="13">
        <f t="shared" ref="I68:I106" si="2">C68-E68</f>
        <v>7.7773665765762928E-3</v>
      </c>
      <c r="J68" s="13">
        <f t="shared" ref="J68:J106" si="3">G68-E68</f>
        <v>1.1097692307692308E-2</v>
      </c>
    </row>
    <row r="69" spans="1:10" x14ac:dyDescent="0.3">
      <c r="A69" s="1">
        <v>43020</v>
      </c>
      <c r="B69">
        <v>82.978354999999993</v>
      </c>
      <c r="C69" s="4">
        <v>2.5401647395147026E-2</v>
      </c>
      <c r="D69">
        <v>1.05</v>
      </c>
      <c r="E69" s="5">
        <v>8.0769230769230777E-4</v>
      </c>
      <c r="F69">
        <v>2553.169922</v>
      </c>
      <c r="G69" s="2">
        <v>1.5E-3</v>
      </c>
      <c r="H69" s="1">
        <v>43020</v>
      </c>
      <c r="I69" s="13">
        <f t="shared" si="2"/>
        <v>2.4593955087454718E-2</v>
      </c>
      <c r="J69" s="13">
        <f t="shared" si="3"/>
        <v>6.9230769230769226E-4</v>
      </c>
    </row>
    <row r="70" spans="1:10" x14ac:dyDescent="0.3">
      <c r="A70" s="1">
        <v>43027</v>
      </c>
      <c r="B70">
        <v>84.068291000000002</v>
      </c>
      <c r="C70" s="4">
        <v>1.3135184470697314E-2</v>
      </c>
      <c r="D70">
        <v>1.075</v>
      </c>
      <c r="E70" s="5">
        <v>8.2692307692307687E-4</v>
      </c>
      <c r="F70">
        <v>2575.209961</v>
      </c>
      <c r="G70" s="2">
        <v>8.6E-3</v>
      </c>
      <c r="H70" s="1">
        <v>43027</v>
      </c>
      <c r="I70" s="13">
        <f t="shared" si="2"/>
        <v>1.2308261393774236E-2</v>
      </c>
      <c r="J70" s="13">
        <f t="shared" si="3"/>
        <v>7.7730769230769233E-3</v>
      </c>
    </row>
    <row r="71" spans="1:10" x14ac:dyDescent="0.3">
      <c r="A71" s="1">
        <v>43034</v>
      </c>
      <c r="B71">
        <v>84.087410000000006</v>
      </c>
      <c r="C71" s="4">
        <v>2.2742225127430553E-4</v>
      </c>
      <c r="D71">
        <v>1.073</v>
      </c>
      <c r="E71" s="5">
        <v>8.2538461538461541E-4</v>
      </c>
      <c r="F71">
        <v>2581.070068</v>
      </c>
      <c r="G71" s="2">
        <v>2.3E-3</v>
      </c>
      <c r="H71" s="1">
        <v>43034</v>
      </c>
      <c r="I71" s="13">
        <f t="shared" si="2"/>
        <v>-5.9796236411030989E-4</v>
      </c>
      <c r="J71" s="13">
        <f t="shared" si="3"/>
        <v>1.4746153846153845E-3</v>
      </c>
    </row>
    <row r="72" spans="1:10" x14ac:dyDescent="0.3">
      <c r="A72" s="1">
        <v>43041</v>
      </c>
      <c r="B72">
        <v>84.632378000000003</v>
      </c>
      <c r="C72" s="4">
        <v>6.4809702189661594E-3</v>
      </c>
      <c r="D72">
        <v>1.1479999999999999</v>
      </c>
      <c r="E72" s="5">
        <v>8.8307692307692295E-4</v>
      </c>
      <c r="F72">
        <v>2587.8400879999999</v>
      </c>
      <c r="G72" s="2">
        <v>2.5999999999999999E-3</v>
      </c>
      <c r="H72" s="1">
        <v>43041</v>
      </c>
      <c r="I72" s="13">
        <f t="shared" si="2"/>
        <v>5.5978932958892363E-3</v>
      </c>
      <c r="J72" s="13">
        <f t="shared" si="3"/>
        <v>1.7169230769230768E-3</v>
      </c>
    </row>
    <row r="73" spans="1:10" x14ac:dyDescent="0.3">
      <c r="A73" s="1">
        <v>43048</v>
      </c>
      <c r="B73">
        <v>84.986130000000003</v>
      </c>
      <c r="C73" s="4">
        <v>4.1798660082551387E-3</v>
      </c>
      <c r="D73">
        <v>1.2</v>
      </c>
      <c r="E73" s="5">
        <v>9.2307692307692305E-4</v>
      </c>
      <c r="F73">
        <v>2582.3000489999999</v>
      </c>
      <c r="G73" s="2">
        <v>-2.0999999999999999E-3</v>
      </c>
      <c r="H73" s="1">
        <v>43048</v>
      </c>
      <c r="I73" s="13">
        <f t="shared" si="2"/>
        <v>3.2567890851782156E-3</v>
      </c>
      <c r="J73" s="13">
        <f t="shared" si="3"/>
        <v>-3.023076923076923E-3</v>
      </c>
    </row>
    <row r="74" spans="1:10" x14ac:dyDescent="0.3">
      <c r="A74" s="1">
        <v>43055</v>
      </c>
      <c r="B74">
        <v>84.632378000000003</v>
      </c>
      <c r="C74" s="4">
        <v>-4.1624674520418809E-3</v>
      </c>
      <c r="D74">
        <v>1.24</v>
      </c>
      <c r="E74" s="5">
        <v>9.5384615384615386E-4</v>
      </c>
      <c r="F74">
        <v>2578.8500979999999</v>
      </c>
      <c r="G74" s="2">
        <v>-1.2999999999999999E-3</v>
      </c>
      <c r="H74" s="1">
        <v>43055</v>
      </c>
      <c r="I74" s="13">
        <f t="shared" si="2"/>
        <v>-5.116313605888035E-3</v>
      </c>
      <c r="J74" s="13">
        <f t="shared" si="3"/>
        <v>-2.253846153846154E-3</v>
      </c>
    </row>
    <row r="75" spans="1:10" x14ac:dyDescent="0.3">
      <c r="A75" s="1">
        <v>43062</v>
      </c>
      <c r="B75">
        <v>85.723243999999994</v>
      </c>
      <c r="C75" s="4">
        <v>1.288946412447481E-2</v>
      </c>
      <c r="D75">
        <v>1.24</v>
      </c>
      <c r="E75" s="5">
        <v>9.5384615384615386E-4</v>
      </c>
      <c r="F75">
        <v>2602.419922</v>
      </c>
      <c r="G75" s="2">
        <v>9.1000000000000004E-3</v>
      </c>
      <c r="H75" s="1">
        <v>43062</v>
      </c>
      <c r="I75" s="13">
        <f t="shared" si="2"/>
        <v>1.1935617970628656E-2</v>
      </c>
      <c r="J75" s="13">
        <f t="shared" si="3"/>
        <v>8.1461538461538464E-3</v>
      </c>
    </row>
    <row r="76" spans="1:10" x14ac:dyDescent="0.3">
      <c r="A76" s="1">
        <v>43069</v>
      </c>
      <c r="B76">
        <v>85.674972999999994</v>
      </c>
      <c r="C76" s="4">
        <v>-5.6310281491446751E-4</v>
      </c>
      <c r="D76">
        <v>1.2350000000000001</v>
      </c>
      <c r="E76" s="5">
        <v>9.5000000000000011E-4</v>
      </c>
      <c r="F76">
        <v>2642.219971</v>
      </c>
      <c r="G76" s="2">
        <v>1.5299999999999999E-2</v>
      </c>
      <c r="H76" s="1">
        <v>43069</v>
      </c>
      <c r="I76" s="13">
        <f t="shared" si="2"/>
        <v>-1.5131028149144676E-3</v>
      </c>
      <c r="J76" s="13">
        <f t="shared" si="3"/>
        <v>1.435E-2</v>
      </c>
    </row>
    <row r="77" spans="1:10" x14ac:dyDescent="0.3">
      <c r="A77" s="1">
        <v>43076</v>
      </c>
      <c r="B77">
        <v>85.018378999999996</v>
      </c>
      <c r="C77" s="4">
        <v>-7.6637783124833712E-3</v>
      </c>
      <c r="D77">
        <v>1.2529999999999999</v>
      </c>
      <c r="E77" s="5">
        <v>9.6384615384615378E-4</v>
      </c>
      <c r="F77">
        <v>2651.5</v>
      </c>
      <c r="G77" s="2">
        <v>3.5000000000000001E-3</v>
      </c>
      <c r="H77" s="1">
        <v>43076</v>
      </c>
      <c r="I77" s="13">
        <f t="shared" si="2"/>
        <v>-8.6276244663295257E-3</v>
      </c>
      <c r="J77" s="13">
        <f t="shared" si="3"/>
        <v>2.5361538461538464E-3</v>
      </c>
    </row>
    <row r="78" spans="1:10" x14ac:dyDescent="0.3">
      <c r="A78" s="1">
        <v>43083</v>
      </c>
      <c r="B78">
        <v>84.815597999999994</v>
      </c>
      <c r="C78" s="4">
        <v>-2.3851430994703119E-3</v>
      </c>
      <c r="D78">
        <v>1.2849999999999999</v>
      </c>
      <c r="E78" s="5">
        <v>9.8846153846153854E-4</v>
      </c>
      <c r="F78">
        <v>2675.8100589999999</v>
      </c>
      <c r="G78" s="2">
        <v>9.1999999999999998E-3</v>
      </c>
      <c r="H78" s="1">
        <v>43083</v>
      </c>
      <c r="I78" s="13">
        <f t="shared" si="2"/>
        <v>-3.3736046379318502E-3</v>
      </c>
      <c r="J78" s="13">
        <f t="shared" si="3"/>
        <v>8.2115384615384611E-3</v>
      </c>
    </row>
    <row r="79" spans="1:10" x14ac:dyDescent="0.3">
      <c r="A79" s="1">
        <v>43090</v>
      </c>
      <c r="B79">
        <v>81.271964999999994</v>
      </c>
      <c r="C79" s="4">
        <v>-4.178043996105528E-2</v>
      </c>
      <c r="D79">
        <v>1.298</v>
      </c>
      <c r="E79" s="5">
        <v>9.9846153846153856E-4</v>
      </c>
      <c r="F79">
        <v>2683.3400879999999</v>
      </c>
      <c r="G79" s="2">
        <v>2.8E-3</v>
      </c>
      <c r="H79" s="1">
        <v>43090</v>
      </c>
      <c r="I79" s="13">
        <f t="shared" si="2"/>
        <v>-4.2778901499516818E-2</v>
      </c>
      <c r="J79" s="13">
        <f t="shared" si="3"/>
        <v>1.8015384615384614E-3</v>
      </c>
    </row>
    <row r="80" spans="1:10" x14ac:dyDescent="0.3">
      <c r="A80" s="1">
        <v>43097</v>
      </c>
      <c r="B80">
        <v>81.214034999999996</v>
      </c>
      <c r="C80" s="4">
        <v>-7.1279192031346763E-4</v>
      </c>
      <c r="D80">
        <v>1.355</v>
      </c>
      <c r="E80" s="5">
        <v>1.0423076923076922E-3</v>
      </c>
      <c r="F80">
        <v>2673.610107</v>
      </c>
      <c r="G80" s="2">
        <v>-3.5999999999999999E-3</v>
      </c>
      <c r="H80" s="1">
        <v>43097</v>
      </c>
      <c r="I80" s="13">
        <f t="shared" si="2"/>
        <v>-1.7550996126211599E-3</v>
      </c>
      <c r="J80" s="13">
        <f t="shared" si="3"/>
        <v>-4.6423076923076921E-3</v>
      </c>
    </row>
    <row r="81" spans="1:10" x14ac:dyDescent="0.3">
      <c r="A81" s="1">
        <v>43104</v>
      </c>
      <c r="B81">
        <v>79.118752000000001</v>
      </c>
      <c r="C81" s="4">
        <v>-2.5799518519182E-2</v>
      </c>
      <c r="D81">
        <v>1.37</v>
      </c>
      <c r="E81" s="5">
        <v>1.0538461538461539E-3</v>
      </c>
      <c r="F81">
        <v>2743.1499020000001</v>
      </c>
      <c r="G81" s="2">
        <v>2.5999999999999999E-2</v>
      </c>
      <c r="H81" s="1">
        <v>43104</v>
      </c>
      <c r="I81" s="13">
        <f t="shared" si="2"/>
        <v>-2.6853364673028155E-2</v>
      </c>
      <c r="J81" s="13">
        <f t="shared" si="3"/>
        <v>2.4946153846153844E-2</v>
      </c>
    </row>
    <row r="82" spans="1:10" x14ac:dyDescent="0.3">
      <c r="A82" s="1">
        <v>43111</v>
      </c>
      <c r="B82">
        <v>76.183418000000003</v>
      </c>
      <c r="C82" s="4">
        <v>-3.7100357700283207E-2</v>
      </c>
      <c r="D82">
        <v>1.41</v>
      </c>
      <c r="E82" s="5">
        <v>1.0846153846153846E-3</v>
      </c>
      <c r="F82">
        <v>2786.23999</v>
      </c>
      <c r="G82" s="2">
        <v>1.5699999999999999E-2</v>
      </c>
      <c r="H82" s="1">
        <v>43111</v>
      </c>
      <c r="I82" s="13">
        <f t="shared" si="2"/>
        <v>-3.8184973084898592E-2</v>
      </c>
      <c r="J82" s="13">
        <f t="shared" si="3"/>
        <v>1.4615384615384613E-2</v>
      </c>
    </row>
    <row r="83" spans="1:10" x14ac:dyDescent="0.3">
      <c r="A83" s="1">
        <v>43118</v>
      </c>
      <c r="B83">
        <v>74.175033999999997</v>
      </c>
      <c r="C83" s="4">
        <v>-2.6362482187396823E-2</v>
      </c>
      <c r="D83">
        <v>1.403</v>
      </c>
      <c r="E83" s="5">
        <v>1.0792307692307694E-3</v>
      </c>
      <c r="F83">
        <v>2810.3000489999999</v>
      </c>
      <c r="G83" s="2">
        <v>8.6E-3</v>
      </c>
      <c r="H83" s="1">
        <v>43118</v>
      </c>
      <c r="I83" s="13">
        <f t="shared" si="2"/>
        <v>-2.7441712956627593E-2</v>
      </c>
      <c r="J83" s="13">
        <f t="shared" si="3"/>
        <v>7.5207692307692302E-3</v>
      </c>
    </row>
    <row r="84" spans="1:10" x14ac:dyDescent="0.3">
      <c r="A84" s="1">
        <v>43125</v>
      </c>
      <c r="B84">
        <v>76.115821999999994</v>
      </c>
      <c r="C84" s="4">
        <v>2.6164976210189508E-2</v>
      </c>
      <c r="D84">
        <v>1.3879999999999999</v>
      </c>
      <c r="E84" s="5">
        <v>1.0676923076923077E-3</v>
      </c>
      <c r="F84">
        <v>2872.8701169999999</v>
      </c>
      <c r="G84" s="2">
        <v>2.23E-2</v>
      </c>
      <c r="H84" s="1">
        <v>43125</v>
      </c>
      <c r="I84" s="13">
        <f t="shared" si="2"/>
        <v>2.50972839024972E-2</v>
      </c>
      <c r="J84" s="13">
        <f t="shared" si="3"/>
        <v>2.1232307692307693E-2</v>
      </c>
    </row>
    <row r="85" spans="1:10" x14ac:dyDescent="0.3">
      <c r="A85" s="1">
        <v>43132</v>
      </c>
      <c r="B85">
        <v>73.895020000000002</v>
      </c>
      <c r="C85" s="4">
        <v>-2.9176614554592764E-2</v>
      </c>
      <c r="D85">
        <v>1.45</v>
      </c>
      <c r="E85" s="5">
        <v>1.1153846153846153E-3</v>
      </c>
      <c r="F85">
        <v>2762.1298830000001</v>
      </c>
      <c r="G85" s="2">
        <v>-3.85E-2</v>
      </c>
      <c r="H85" s="1">
        <v>43132</v>
      </c>
      <c r="I85" s="13">
        <f t="shared" si="2"/>
        <v>-3.0291999169977379E-2</v>
      </c>
      <c r="J85" s="13">
        <f t="shared" si="3"/>
        <v>-3.9615384615384615E-2</v>
      </c>
    </row>
    <row r="86" spans="1:10" x14ac:dyDescent="0.3">
      <c r="A86" s="1">
        <v>43139</v>
      </c>
      <c r="B86">
        <v>73.479820000000004</v>
      </c>
      <c r="C86" s="4">
        <v>-5.6187818881434587E-3</v>
      </c>
      <c r="D86">
        <v>1.5249999999999999</v>
      </c>
      <c r="E86" s="5">
        <v>1.173076923076923E-3</v>
      </c>
      <c r="F86">
        <v>2619.5500489999999</v>
      </c>
      <c r="G86" s="2">
        <v>-5.16E-2</v>
      </c>
      <c r="H86" s="1">
        <v>43139</v>
      </c>
      <c r="I86" s="13">
        <f t="shared" si="2"/>
        <v>-6.7918588112203821E-3</v>
      </c>
      <c r="J86" s="13">
        <f t="shared" si="3"/>
        <v>-5.2773076923076923E-2</v>
      </c>
    </row>
    <row r="87" spans="1:10" x14ac:dyDescent="0.3">
      <c r="A87" s="1">
        <v>43146</v>
      </c>
      <c r="B87">
        <v>74.059157999999996</v>
      </c>
      <c r="C87" s="4">
        <v>7.8843143600514105E-3</v>
      </c>
      <c r="D87">
        <v>1.57</v>
      </c>
      <c r="E87" s="5">
        <v>1.2076923076923078E-3</v>
      </c>
      <c r="F87">
        <v>2732.219971</v>
      </c>
      <c r="G87" s="2">
        <v>4.2999999999999997E-2</v>
      </c>
      <c r="H87" s="1">
        <v>43146</v>
      </c>
      <c r="I87" s="13">
        <f t="shared" si="2"/>
        <v>6.6766220523591024E-3</v>
      </c>
      <c r="J87" s="13">
        <f t="shared" si="3"/>
        <v>4.1792307692307691E-2</v>
      </c>
    </row>
    <row r="88" spans="1:10" x14ac:dyDescent="0.3">
      <c r="A88" s="1">
        <v>43153</v>
      </c>
      <c r="B88">
        <v>75.450919999999996</v>
      </c>
      <c r="C88" s="4">
        <v>1.8792571203685573E-2</v>
      </c>
      <c r="D88">
        <v>1.605</v>
      </c>
      <c r="E88" s="5">
        <v>1.2346153846153848E-3</v>
      </c>
      <c r="F88">
        <v>2747.3000489999999</v>
      </c>
      <c r="G88" s="2">
        <v>5.4999999999999997E-3</v>
      </c>
      <c r="H88" s="1">
        <v>43153</v>
      </c>
      <c r="I88" s="13">
        <f t="shared" si="2"/>
        <v>1.7557955819070187E-2</v>
      </c>
      <c r="J88" s="13">
        <f t="shared" si="3"/>
        <v>4.2653846153846153E-3</v>
      </c>
    </row>
    <row r="89" spans="1:10" x14ac:dyDescent="0.3">
      <c r="A89" s="1">
        <v>43160</v>
      </c>
      <c r="B89">
        <v>73.623763999999994</v>
      </c>
      <c r="C89" s="4">
        <v>-2.4216484040221142E-2</v>
      </c>
      <c r="D89">
        <v>1.605</v>
      </c>
      <c r="E89" s="5">
        <v>1.2346153846153848E-3</v>
      </c>
      <c r="F89">
        <v>2691.25</v>
      </c>
      <c r="G89" s="2">
        <v>-2.0400000000000001E-2</v>
      </c>
      <c r="H89" s="1">
        <v>43160</v>
      </c>
      <c r="I89" s="13">
        <f t="shared" si="2"/>
        <v>-2.5451099424836528E-2</v>
      </c>
      <c r="J89" s="13">
        <f t="shared" si="3"/>
        <v>-2.1634615384615388E-2</v>
      </c>
    </row>
    <row r="90" spans="1:10" x14ac:dyDescent="0.3">
      <c r="A90" s="1">
        <v>43167</v>
      </c>
      <c r="B90">
        <v>74.385886999999997</v>
      </c>
      <c r="C90" s="4">
        <v>1.0351589739421671E-2</v>
      </c>
      <c r="D90">
        <v>1.635</v>
      </c>
      <c r="E90" s="5">
        <v>1.2576923076923078E-3</v>
      </c>
      <c r="F90">
        <v>2786.570068</v>
      </c>
      <c r="G90" s="2">
        <v>3.5400000000000001E-2</v>
      </c>
      <c r="H90" s="1">
        <v>43167</v>
      </c>
      <c r="I90" s="13">
        <f t="shared" si="2"/>
        <v>9.0938974317293642E-3</v>
      </c>
      <c r="J90" s="13">
        <f t="shared" si="3"/>
        <v>3.4142307692307694E-2</v>
      </c>
    </row>
    <row r="91" spans="1:10" x14ac:dyDescent="0.3">
      <c r="A91" s="1">
        <v>43174</v>
      </c>
      <c r="B91">
        <v>75.812438999999998</v>
      </c>
      <c r="C91" s="4">
        <v>1.9177723860441444E-2</v>
      </c>
      <c r="D91">
        <v>1.738</v>
      </c>
      <c r="E91" s="5">
        <v>1.3369230769230769E-3</v>
      </c>
      <c r="F91">
        <v>2752.01001</v>
      </c>
      <c r="G91" s="2">
        <v>-1.24E-2</v>
      </c>
      <c r="H91" s="1">
        <v>43174</v>
      </c>
      <c r="I91" s="13">
        <f t="shared" si="2"/>
        <v>1.7840800783518369E-2</v>
      </c>
      <c r="J91" s="13">
        <f t="shared" si="3"/>
        <v>-1.3736923076923077E-2</v>
      </c>
    </row>
    <row r="92" spans="1:10" x14ac:dyDescent="0.3">
      <c r="A92" s="1">
        <v>43181</v>
      </c>
      <c r="B92">
        <v>73.447884000000002</v>
      </c>
      <c r="C92" s="4">
        <v>-3.1189538698260265E-2</v>
      </c>
      <c r="D92">
        <v>1.6879999999999999</v>
      </c>
      <c r="E92" s="5">
        <v>1.2984615384615385E-3</v>
      </c>
      <c r="F92">
        <v>2588.26001</v>
      </c>
      <c r="G92" s="2">
        <v>-5.9499999999999997E-2</v>
      </c>
      <c r="H92" s="1">
        <v>43181</v>
      </c>
      <c r="I92" s="13">
        <f t="shared" si="2"/>
        <v>-3.2488000236721805E-2</v>
      </c>
      <c r="J92" s="13">
        <f t="shared" si="3"/>
        <v>-6.0798461538461537E-2</v>
      </c>
    </row>
    <row r="93" spans="1:10" x14ac:dyDescent="0.3">
      <c r="A93" s="1">
        <v>43188</v>
      </c>
      <c r="B93">
        <v>75.695198000000005</v>
      </c>
      <c r="C93" s="4">
        <v>3.0597396107422275E-2</v>
      </c>
      <c r="D93">
        <v>1.67</v>
      </c>
      <c r="E93" s="5">
        <v>1.2846153846153845E-3</v>
      </c>
      <c r="F93">
        <v>2640.8701169999999</v>
      </c>
      <c r="G93" s="2">
        <v>2.0299999999999999E-2</v>
      </c>
      <c r="H93" s="1">
        <v>43188</v>
      </c>
      <c r="I93" s="13">
        <f t="shared" si="2"/>
        <v>2.9312780722806891E-2</v>
      </c>
      <c r="J93" s="13">
        <f t="shared" si="3"/>
        <v>1.9015384615384615E-2</v>
      </c>
    </row>
    <row r="94" spans="1:10" x14ac:dyDescent="0.3">
      <c r="A94" s="1">
        <v>43195</v>
      </c>
      <c r="B94">
        <v>76.369384999999994</v>
      </c>
      <c r="C94" s="4">
        <v>8.9066019749362325E-3</v>
      </c>
      <c r="D94">
        <v>1.68</v>
      </c>
      <c r="E94" s="5">
        <v>1.2923076923076922E-3</v>
      </c>
      <c r="F94">
        <v>2604.469971</v>
      </c>
      <c r="G94" s="2">
        <v>-1.38E-2</v>
      </c>
      <c r="H94" s="1">
        <v>43195</v>
      </c>
      <c r="I94" s="13">
        <f t="shared" si="2"/>
        <v>7.6142942826285401E-3</v>
      </c>
      <c r="J94" s="13">
        <f t="shared" si="3"/>
        <v>-1.5092307692307691E-2</v>
      </c>
    </row>
    <row r="95" spans="1:10" x14ac:dyDescent="0.3">
      <c r="A95" s="1">
        <v>43202</v>
      </c>
      <c r="B95">
        <v>74.913512999999995</v>
      </c>
      <c r="C95" s="4">
        <v>-1.9063555376280687E-2</v>
      </c>
      <c r="D95">
        <v>1.718</v>
      </c>
      <c r="E95" s="5">
        <v>1.3215384615384617E-3</v>
      </c>
      <c r="F95">
        <v>2656.3000489999999</v>
      </c>
      <c r="G95" s="2">
        <v>1.9900000000000001E-2</v>
      </c>
      <c r="H95" s="1">
        <v>43202</v>
      </c>
      <c r="I95" s="13">
        <f t="shared" si="2"/>
        <v>-2.0385093837819147E-2</v>
      </c>
      <c r="J95" s="13">
        <f t="shared" si="3"/>
        <v>1.857846153846154E-2</v>
      </c>
    </row>
    <row r="96" spans="1:10" x14ac:dyDescent="0.3">
      <c r="A96" s="1">
        <v>43209</v>
      </c>
      <c r="B96">
        <v>75.900383000000005</v>
      </c>
      <c r="C96" s="4">
        <v>1.3173457771230277E-2</v>
      </c>
      <c r="D96">
        <v>1.7649999999999999</v>
      </c>
      <c r="E96" s="5">
        <v>1.3576923076923076E-3</v>
      </c>
      <c r="F96">
        <v>2670.139893</v>
      </c>
      <c r="G96" s="2">
        <v>5.1999999999999998E-3</v>
      </c>
      <c r="H96" s="1">
        <v>43209</v>
      </c>
      <c r="I96" s="13">
        <f t="shared" si="2"/>
        <v>1.1815765463537969E-2</v>
      </c>
      <c r="J96" s="13">
        <f t="shared" si="3"/>
        <v>3.8423076923076922E-3</v>
      </c>
    </row>
    <row r="97" spans="1:10" x14ac:dyDescent="0.3">
      <c r="A97" s="1">
        <v>43216</v>
      </c>
      <c r="B97">
        <v>78.655777</v>
      </c>
      <c r="C97" s="4">
        <v>3.6302768063765832E-2</v>
      </c>
      <c r="D97">
        <v>1.77</v>
      </c>
      <c r="E97" s="5">
        <v>1.3615384615384616E-3</v>
      </c>
      <c r="F97">
        <v>2669.9099120000001</v>
      </c>
      <c r="G97" s="2">
        <v>-1E-4</v>
      </c>
      <c r="H97" s="1">
        <v>43216</v>
      </c>
      <c r="I97" s="13">
        <f t="shared" si="2"/>
        <v>3.4941229602227369E-2</v>
      </c>
      <c r="J97" s="13">
        <f t="shared" si="3"/>
        <v>-1.4615384615384616E-3</v>
      </c>
    </row>
    <row r="98" spans="1:10" x14ac:dyDescent="0.3">
      <c r="A98" s="1">
        <v>43223</v>
      </c>
      <c r="B98">
        <v>78.049972999999994</v>
      </c>
      <c r="C98" s="4">
        <v>-7.7019644723617213E-3</v>
      </c>
      <c r="D98">
        <v>1.7929999999999999</v>
      </c>
      <c r="E98" s="5">
        <v>1.3792307692307691E-3</v>
      </c>
      <c r="F98">
        <v>2663.419922</v>
      </c>
      <c r="G98" s="2">
        <v>-2.3999999999999998E-3</v>
      </c>
      <c r="H98" s="1">
        <v>43223</v>
      </c>
      <c r="I98" s="13">
        <f t="shared" si="2"/>
        <v>-9.081195241592491E-3</v>
      </c>
      <c r="J98" s="13">
        <f t="shared" si="3"/>
        <v>-3.7792307692307691E-3</v>
      </c>
    </row>
    <row r="99" spans="1:10" x14ac:dyDescent="0.3">
      <c r="A99" s="1">
        <v>43230</v>
      </c>
      <c r="B99">
        <v>76.125113999999996</v>
      </c>
      <c r="C99" s="4">
        <v>-2.4661879127107423E-2</v>
      </c>
      <c r="D99">
        <v>1.86</v>
      </c>
      <c r="E99" s="5">
        <v>1.4307692307692309E-3</v>
      </c>
      <c r="F99">
        <v>2727.719971</v>
      </c>
      <c r="G99" s="2">
        <v>2.41E-2</v>
      </c>
      <c r="H99" s="1">
        <v>43230</v>
      </c>
      <c r="I99" s="13">
        <f t="shared" si="2"/>
        <v>-2.6092648357876655E-2</v>
      </c>
      <c r="J99" s="13">
        <f t="shared" si="3"/>
        <v>2.2669230769230768E-2</v>
      </c>
    </row>
    <row r="100" spans="1:10" x14ac:dyDescent="0.3">
      <c r="A100" s="1">
        <v>43237</v>
      </c>
      <c r="B100">
        <v>72.109275999999994</v>
      </c>
      <c r="C100" s="4">
        <v>-5.2753129538827388E-2</v>
      </c>
      <c r="D100">
        <v>1.855</v>
      </c>
      <c r="E100" s="5">
        <v>1.4269230769230769E-3</v>
      </c>
      <c r="F100">
        <v>2712.969971</v>
      </c>
      <c r="G100" s="2">
        <v>-5.4000000000000003E-3</v>
      </c>
      <c r="H100" s="1">
        <v>43237</v>
      </c>
      <c r="I100" s="13">
        <f t="shared" si="2"/>
        <v>-5.4180052615750464E-2</v>
      </c>
      <c r="J100" s="13">
        <f t="shared" si="3"/>
        <v>-6.8269230769230776E-3</v>
      </c>
    </row>
    <row r="101" spans="1:10" x14ac:dyDescent="0.3">
      <c r="A101" s="1">
        <v>43244</v>
      </c>
      <c r="B101">
        <v>74.950584000000006</v>
      </c>
      <c r="C101" s="4">
        <v>3.9402808592891886E-2</v>
      </c>
      <c r="D101">
        <v>1.853</v>
      </c>
      <c r="E101" s="5">
        <v>1.4253846153846155E-3</v>
      </c>
      <c r="F101">
        <v>2721.330078</v>
      </c>
      <c r="G101" s="2">
        <v>3.0999999999999999E-3</v>
      </c>
      <c r="H101" s="1">
        <v>43244</v>
      </c>
      <c r="I101" s="13">
        <f t="shared" si="2"/>
        <v>3.7977423977507273E-2</v>
      </c>
      <c r="J101" s="13">
        <f t="shared" si="3"/>
        <v>1.6746153846153844E-3</v>
      </c>
    </row>
    <row r="102" spans="1:10" x14ac:dyDescent="0.3">
      <c r="A102" s="1">
        <v>43251</v>
      </c>
      <c r="B102">
        <v>75.217522000000002</v>
      </c>
      <c r="C102" s="4">
        <v>3.5615199475963538E-3</v>
      </c>
      <c r="D102">
        <v>1.8680000000000001</v>
      </c>
      <c r="E102" s="5">
        <v>1.4369230769230772E-3</v>
      </c>
      <c r="F102">
        <v>2734.6201169999999</v>
      </c>
      <c r="G102" s="2">
        <v>4.8999999999999998E-3</v>
      </c>
      <c r="H102" s="1">
        <v>43251</v>
      </c>
      <c r="I102" s="13">
        <f t="shared" si="2"/>
        <v>2.1245968706732768E-3</v>
      </c>
      <c r="J102" s="13">
        <f t="shared" si="3"/>
        <v>3.4630769230769229E-3</v>
      </c>
    </row>
    <row r="103" spans="1:10" x14ac:dyDescent="0.3">
      <c r="A103" s="1">
        <v>43258</v>
      </c>
      <c r="B103">
        <v>72.291083999999998</v>
      </c>
      <c r="C103" s="4">
        <v>-3.8906333553503723E-2</v>
      </c>
      <c r="D103">
        <v>1.88</v>
      </c>
      <c r="E103" s="5">
        <v>1.4461538461538461E-3</v>
      </c>
      <c r="F103">
        <v>2779.030029</v>
      </c>
      <c r="G103" s="2">
        <v>1.6199999999999999E-2</v>
      </c>
      <c r="H103" s="1">
        <v>43258</v>
      </c>
      <c r="I103" s="13">
        <f t="shared" si="2"/>
        <v>-4.035248739965757E-2</v>
      </c>
      <c r="J103" s="13">
        <f t="shared" si="3"/>
        <v>1.4753846153846152E-2</v>
      </c>
    </row>
    <row r="104" spans="1:10" x14ac:dyDescent="0.3">
      <c r="A104" s="1">
        <v>43265</v>
      </c>
      <c r="B104">
        <v>73.457702999999995</v>
      </c>
      <c r="C104" s="4">
        <v>1.6137799233996785E-2</v>
      </c>
      <c r="D104">
        <v>1.8879999999999999</v>
      </c>
      <c r="E104" s="5">
        <v>1.4523076923076924E-3</v>
      </c>
      <c r="F104">
        <v>2779.6599120000001</v>
      </c>
      <c r="G104" s="2">
        <v>2.0000000000000001E-4</v>
      </c>
      <c r="H104" s="1">
        <v>43265</v>
      </c>
      <c r="I104" s="13">
        <f t="shared" si="2"/>
        <v>1.4685491541689093E-2</v>
      </c>
      <c r="J104" s="13">
        <f t="shared" si="3"/>
        <v>-1.2523076923076923E-3</v>
      </c>
    </row>
    <row r="105" spans="1:10" x14ac:dyDescent="0.3">
      <c r="A105" s="1">
        <v>43272</v>
      </c>
      <c r="B105">
        <v>76.552216000000001</v>
      </c>
      <c r="C105" s="4">
        <v>4.2126460175320297E-2</v>
      </c>
      <c r="D105">
        <v>1.87</v>
      </c>
      <c r="E105" s="5">
        <v>1.4384615384615386E-3</v>
      </c>
      <c r="F105">
        <v>2754.8798830000001</v>
      </c>
      <c r="G105" s="2">
        <v>-8.8999999999999999E-3</v>
      </c>
      <c r="H105" s="1">
        <v>43272</v>
      </c>
      <c r="I105" s="13">
        <f t="shared" si="2"/>
        <v>4.0687998636858756E-2</v>
      </c>
      <c r="J105" s="13">
        <f t="shared" si="3"/>
        <v>-1.0338461538461539E-2</v>
      </c>
    </row>
    <row r="106" spans="1:10" x14ac:dyDescent="0.3">
      <c r="A106" s="1">
        <v>43279</v>
      </c>
      <c r="B106">
        <v>78.183516999999995</v>
      </c>
      <c r="C106" s="4">
        <v>2.1309650918531129E-2</v>
      </c>
      <c r="D106">
        <v>1.88</v>
      </c>
      <c r="E106" s="5">
        <v>1.4461538461538461E-3</v>
      </c>
      <c r="F106">
        <v>2718.3701169999999</v>
      </c>
      <c r="G106" s="2">
        <v>-1.3299999999999999E-2</v>
      </c>
      <c r="H106" s="1">
        <v>43279</v>
      </c>
      <c r="I106" s="13">
        <f t="shared" si="2"/>
        <v>1.9863497072377282E-2</v>
      </c>
      <c r="J106" s="13">
        <f t="shared" si="3"/>
        <v>-1.4746153846153846E-2</v>
      </c>
    </row>
    <row r="108" spans="1:10" x14ac:dyDescent="0.3">
      <c r="H108" t="s">
        <v>35</v>
      </c>
      <c r="I108" s="13">
        <f>AVERAGE(I3:I106)</f>
        <v>-4.7520596007258277E-4</v>
      </c>
      <c r="J108" s="13">
        <f>AVERAGE(J3:J106)</f>
        <v>1.834215976331361E-3</v>
      </c>
    </row>
    <row r="109" spans="1:10" x14ac:dyDescent="0.3">
      <c r="H109" t="s">
        <v>100</v>
      </c>
      <c r="I109" s="13">
        <f>_xlfn.STDEV.P(I3:I106)</f>
        <v>2.0011770671773895E-2</v>
      </c>
      <c r="J109" s="13">
        <f>_xlfn.STDEV.P(J3:J106)</f>
        <v>1.4817673454271226E-2</v>
      </c>
    </row>
    <row r="110" spans="1:10" x14ac:dyDescent="0.3">
      <c r="A110" t="s">
        <v>73</v>
      </c>
    </row>
    <row r="111" spans="1:10" ht="15" thickBot="1" x14ac:dyDescent="0.35"/>
    <row r="112" spans="1:10" x14ac:dyDescent="0.3">
      <c r="A112" s="15" t="s">
        <v>74</v>
      </c>
      <c r="B112" s="15"/>
    </row>
    <row r="113" spans="1:9" x14ac:dyDescent="0.3">
      <c r="A113" s="9" t="s">
        <v>75</v>
      </c>
      <c r="B113" s="9">
        <v>0.18224153230073803</v>
      </c>
    </row>
    <row r="114" spans="1:9" x14ac:dyDescent="0.3">
      <c r="A114" s="9" t="s">
        <v>76</v>
      </c>
      <c r="B114" s="9">
        <v>3.3211976095320943E-2</v>
      </c>
    </row>
    <row r="115" spans="1:9" x14ac:dyDescent="0.3">
      <c r="A115" s="9" t="s">
        <v>77</v>
      </c>
      <c r="B115" s="9">
        <v>2.3733662135471151E-2</v>
      </c>
    </row>
    <row r="116" spans="1:9" x14ac:dyDescent="0.3">
      <c r="A116" s="9" t="s">
        <v>78</v>
      </c>
      <c r="B116" s="9">
        <v>1.9868621300266037E-2</v>
      </c>
    </row>
    <row r="117" spans="1:9" ht="15" thickBot="1" x14ac:dyDescent="0.35">
      <c r="A117" s="10" t="s">
        <v>37</v>
      </c>
      <c r="B117" s="10">
        <v>104</v>
      </c>
    </row>
    <row r="119" spans="1:9" ht="15" thickBot="1" x14ac:dyDescent="0.35">
      <c r="A119" t="s">
        <v>61</v>
      </c>
    </row>
    <row r="120" spans="1:9" x14ac:dyDescent="0.3">
      <c r="A120" s="11"/>
      <c r="B120" s="11" t="s">
        <v>38</v>
      </c>
      <c r="C120" s="11" t="s">
        <v>62</v>
      </c>
      <c r="D120" s="11" t="s">
        <v>63</v>
      </c>
      <c r="E120" s="11" t="s">
        <v>39</v>
      </c>
      <c r="F120" s="11" t="s">
        <v>82</v>
      </c>
    </row>
    <row r="121" spans="1:9" x14ac:dyDescent="0.3">
      <c r="A121" s="9" t="s">
        <v>79</v>
      </c>
      <c r="B121" s="9">
        <v>1</v>
      </c>
      <c r="C121" s="9">
        <v>1.3832449415603701E-3</v>
      </c>
      <c r="D121" s="9">
        <v>1.3832449415603701E-3</v>
      </c>
      <c r="E121" s="9">
        <v>3.503996199746823</v>
      </c>
      <c r="F121" s="9">
        <v>6.408590830791254E-2</v>
      </c>
    </row>
    <row r="122" spans="1:9" x14ac:dyDescent="0.3">
      <c r="A122" s="9" t="s">
        <v>80</v>
      </c>
      <c r="B122" s="9">
        <v>102</v>
      </c>
      <c r="C122" s="9">
        <v>4.0265735462085291E-2</v>
      </c>
      <c r="D122" s="9">
        <v>3.9476211237338523E-4</v>
      </c>
      <c r="E122" s="9"/>
      <c r="F122" s="9"/>
    </row>
    <row r="123" spans="1:9" ht="15" thickBot="1" x14ac:dyDescent="0.35">
      <c r="A123" s="10" t="s">
        <v>65</v>
      </c>
      <c r="B123" s="10">
        <v>103</v>
      </c>
      <c r="C123" s="10">
        <v>4.1648980403645661E-2</v>
      </c>
      <c r="D123" s="10"/>
      <c r="E123" s="10"/>
      <c r="F123" s="10"/>
    </row>
    <row r="124" spans="1:9" ht="15" thickBot="1" x14ac:dyDescent="0.35"/>
    <row r="125" spans="1:9" x14ac:dyDescent="0.3">
      <c r="A125" s="11"/>
      <c r="B125" s="11" t="s">
        <v>83</v>
      </c>
      <c r="C125" s="11" t="s">
        <v>78</v>
      </c>
      <c r="D125" s="11" t="s">
        <v>49</v>
      </c>
      <c r="E125" s="11" t="s">
        <v>64</v>
      </c>
      <c r="F125" s="11" t="s">
        <v>84</v>
      </c>
      <c r="G125" s="11" t="s">
        <v>85</v>
      </c>
      <c r="H125" s="11" t="s">
        <v>86</v>
      </c>
      <c r="I125" s="11" t="s">
        <v>87</v>
      </c>
    </row>
    <row r="126" spans="1:9" x14ac:dyDescent="0.3">
      <c r="A126" s="9" t="s">
        <v>81</v>
      </c>
      <c r="B126" s="9">
        <v>-9.266493805883411E-4</v>
      </c>
      <c r="C126" s="9">
        <v>1.9631485010534818E-3</v>
      </c>
      <c r="D126" s="9">
        <v>-0.47202205033958178</v>
      </c>
      <c r="E126" s="9">
        <v>0.63791930260165486</v>
      </c>
      <c r="F126" s="9">
        <v>-4.8205451242827498E-3</v>
      </c>
      <c r="G126" s="9">
        <v>2.9672463631060671E-3</v>
      </c>
      <c r="H126" s="9">
        <v>-4.8205451242827498E-3</v>
      </c>
      <c r="I126" s="9">
        <v>2.9672463631060671E-3</v>
      </c>
    </row>
    <row r="127" spans="1:9" ht="15" thickBot="1" x14ac:dyDescent="0.35">
      <c r="A127" s="10" t="s">
        <v>88</v>
      </c>
      <c r="B127" s="10">
        <v>0.24612337169731568</v>
      </c>
      <c r="C127" s="10">
        <v>0.13148343537052315</v>
      </c>
      <c r="D127" s="10">
        <v>1.8718964180068365</v>
      </c>
      <c r="E127" s="10">
        <v>6.408590830791254E-2</v>
      </c>
      <c r="F127" s="10">
        <v>-1.4673398939676008E-2</v>
      </c>
      <c r="G127" s="10">
        <v>0.50692014233430738</v>
      </c>
      <c r="H127" s="10">
        <v>-1.4673398939676008E-2</v>
      </c>
      <c r="I127" s="10">
        <v>0.50692014233430738</v>
      </c>
    </row>
    <row r="129" spans="1:7" x14ac:dyDescent="0.3">
      <c r="C129" t="s">
        <v>97</v>
      </c>
      <c r="D129" s="4">
        <f>B126</f>
        <v>-9.266493805883411E-4</v>
      </c>
    </row>
    <row r="130" spans="1:7" x14ac:dyDescent="0.3">
      <c r="C130" t="s">
        <v>98</v>
      </c>
      <c r="D130">
        <f>B127</f>
        <v>0.24612337169731568</v>
      </c>
    </row>
    <row r="131" spans="1:7" x14ac:dyDescent="0.3">
      <c r="A131" t="s">
        <v>89</v>
      </c>
      <c r="F131" t="s">
        <v>94</v>
      </c>
    </row>
    <row r="132" spans="1:7" ht="15" thickBot="1" x14ac:dyDescent="0.35"/>
    <row r="133" spans="1:7" x14ac:dyDescent="0.3">
      <c r="A133" s="11" t="s">
        <v>90</v>
      </c>
      <c r="B133" s="11" t="s">
        <v>91</v>
      </c>
      <c r="C133" s="11" t="s">
        <v>92</v>
      </c>
      <c r="D133" s="11" t="s">
        <v>93</v>
      </c>
      <c r="F133" s="11" t="s">
        <v>95</v>
      </c>
      <c r="G133" s="11" t="s">
        <v>96</v>
      </c>
    </row>
    <row r="134" spans="1:7" x14ac:dyDescent="0.3">
      <c r="A134" s="9">
        <v>1</v>
      </c>
      <c r="B134" s="9">
        <v>2.1720438690808635E-3</v>
      </c>
      <c r="C134" s="9">
        <v>2.0558031830904496E-3</v>
      </c>
      <c r="D134" s="9">
        <v>0.10397581387861854</v>
      </c>
      <c r="F134" s="9">
        <v>0.48076923076923078</v>
      </c>
      <c r="G134" s="9">
        <v>-5.4180052615750464E-2</v>
      </c>
    </row>
    <row r="135" spans="1:7" x14ac:dyDescent="0.3">
      <c r="A135" s="9">
        <v>2</v>
      </c>
      <c r="B135" s="9">
        <v>2.6841698078818163E-3</v>
      </c>
      <c r="C135" s="9">
        <v>-1.5586472328403538E-2</v>
      </c>
      <c r="D135" s="9">
        <v>-0.78831288869106775</v>
      </c>
      <c r="F135" s="9">
        <v>1.4423076923076923</v>
      </c>
      <c r="G135" s="9">
        <v>-4.3591782933851062E-2</v>
      </c>
    </row>
    <row r="136" spans="1:7" x14ac:dyDescent="0.3">
      <c r="A136" s="9">
        <v>3</v>
      </c>
      <c r="B136" s="9">
        <v>5.1733750859275633E-4</v>
      </c>
      <c r="C136" s="9">
        <v>1.7855257155107673E-2</v>
      </c>
      <c r="D136" s="9">
        <v>0.90306061883000111</v>
      </c>
      <c r="F136" s="9">
        <v>2.4038461538461537</v>
      </c>
      <c r="G136" s="9">
        <v>-4.2778901499516818E-2</v>
      </c>
    </row>
    <row r="137" spans="1:7" x14ac:dyDescent="0.3">
      <c r="A137" s="9">
        <v>4</v>
      </c>
      <c r="B137" s="9">
        <v>-1.1443739017051972E-3</v>
      </c>
      <c r="C137" s="9">
        <v>-9.560485863887332E-3</v>
      </c>
      <c r="D137" s="9">
        <v>-0.48353816500972752</v>
      </c>
      <c r="F137" s="9">
        <v>3.3653846153846154</v>
      </c>
      <c r="G137" s="9">
        <v>-4.035248739965757E-2</v>
      </c>
    </row>
    <row r="138" spans="1:7" x14ac:dyDescent="0.3">
      <c r="A138" s="9">
        <v>5</v>
      </c>
      <c r="B138" s="9">
        <v>8.4349700076017178E-5</v>
      </c>
      <c r="C138" s="9">
        <v>-1.6166121536914282E-2</v>
      </c>
      <c r="D138" s="9">
        <v>-0.81762965340606342</v>
      </c>
      <c r="F138" s="9">
        <v>4.3269230769230766</v>
      </c>
      <c r="G138" s="9">
        <v>-3.8184973084898592E-2</v>
      </c>
    </row>
    <row r="139" spans="1:7" x14ac:dyDescent="0.3">
      <c r="A139" s="9">
        <v>6</v>
      </c>
      <c r="B139" s="9">
        <v>-8.533803460907556E-4</v>
      </c>
      <c r="C139" s="9">
        <v>-8.1345607868876877E-3</v>
      </c>
      <c r="D139" s="9">
        <v>-0.41141952951462585</v>
      </c>
      <c r="F139" s="9">
        <v>5.2884615384615383</v>
      </c>
      <c r="G139" s="9">
        <v>-3.5708665229317392E-2</v>
      </c>
    </row>
    <row r="140" spans="1:7" x14ac:dyDescent="0.3">
      <c r="A140" s="9">
        <v>7</v>
      </c>
      <c r="B140" s="9">
        <v>-1.0067341392252368E-3</v>
      </c>
      <c r="C140" s="9">
        <v>-1.1288082095002139E-2</v>
      </c>
      <c r="D140" s="9">
        <v>-0.57091434268144625</v>
      </c>
      <c r="F140" s="9">
        <v>6.25</v>
      </c>
      <c r="G140" s="9">
        <v>-3.2488000236721805E-2</v>
      </c>
    </row>
    <row r="141" spans="1:7" x14ac:dyDescent="0.3">
      <c r="A141" s="9">
        <v>8</v>
      </c>
      <c r="B141" s="9">
        <v>-2.6580326376436886E-3</v>
      </c>
      <c r="C141" s="9">
        <v>-1.8764652774355382E-2</v>
      </c>
      <c r="D141" s="9">
        <v>-0.94905488055051646</v>
      </c>
      <c r="F141" s="9">
        <v>7.2115384615384617</v>
      </c>
      <c r="G141" s="9">
        <v>-3.0291999169977379E-2</v>
      </c>
    </row>
    <row r="142" spans="1:7" x14ac:dyDescent="0.3">
      <c r="A142" s="9">
        <v>9</v>
      </c>
      <c r="B142" s="9">
        <v>2.4660179972570899E-4</v>
      </c>
      <c r="C142" s="9">
        <v>3.5244150071701294E-3</v>
      </c>
      <c r="D142" s="9">
        <v>0.17825340569112663</v>
      </c>
      <c r="F142" s="9">
        <v>8.1730769230769234</v>
      </c>
      <c r="G142" s="9">
        <v>-3.0253079584445348E-2</v>
      </c>
    </row>
    <row r="143" spans="1:7" x14ac:dyDescent="0.3">
      <c r="A143" s="9">
        <v>10</v>
      </c>
      <c r="B143" s="9">
        <v>-6.8720434124428069E-3</v>
      </c>
      <c r="C143" s="9">
        <v>-2.1923486749504655E-2</v>
      </c>
      <c r="D143" s="9">
        <v>-1.1088183910728791</v>
      </c>
      <c r="F143" s="9">
        <v>9.1346153846153832</v>
      </c>
      <c r="G143" s="9">
        <v>-2.8795530161947462E-2</v>
      </c>
    </row>
    <row r="144" spans="1:7" x14ac:dyDescent="0.3">
      <c r="A144" s="9">
        <v>11</v>
      </c>
      <c r="B144" s="9">
        <v>3.261185813509958E-4</v>
      </c>
      <c r="C144" s="9">
        <v>2.0759665905545385E-2</v>
      </c>
      <c r="D144" s="9">
        <v>1.0499561320517334</v>
      </c>
      <c r="F144" s="9">
        <v>10.096153846153845</v>
      </c>
      <c r="G144" s="9">
        <v>-2.8334918333250459E-2</v>
      </c>
    </row>
    <row r="145" spans="1:7" x14ac:dyDescent="0.3">
      <c r="A145" s="9">
        <v>12</v>
      </c>
      <c r="B145" s="9">
        <v>1.9709800069712103E-3</v>
      </c>
      <c r="C145" s="9">
        <v>3.4455043104585539E-2</v>
      </c>
      <c r="D145" s="9">
        <v>1.7426236025360535</v>
      </c>
      <c r="F145" s="9">
        <v>11.057692307692307</v>
      </c>
      <c r="G145" s="9">
        <v>-2.7441712956627593E-2</v>
      </c>
    </row>
    <row r="146" spans="1:7" x14ac:dyDescent="0.3">
      <c r="A146" s="9">
        <v>13</v>
      </c>
      <c r="B146" s="9">
        <v>-5.5746432304236762E-4</v>
      </c>
      <c r="C146" s="9">
        <v>-2.9695615261402981E-2</v>
      </c>
      <c r="D146" s="9">
        <v>-1.5019072792703492</v>
      </c>
      <c r="F146" s="9">
        <v>12.019230769230768</v>
      </c>
      <c r="G146" s="9">
        <v>-2.6853364673028155E-2</v>
      </c>
    </row>
    <row r="147" spans="1:7" x14ac:dyDescent="0.3">
      <c r="A147" s="9">
        <v>14</v>
      </c>
      <c r="B147" s="9">
        <v>-2.6343669288266388E-3</v>
      </c>
      <c r="C147" s="9">
        <v>-4.0957416005024422E-2</v>
      </c>
      <c r="D147" s="9">
        <v>-2.0714923969938255</v>
      </c>
      <c r="F147" s="9">
        <v>12.98076923076923</v>
      </c>
      <c r="G147" s="9">
        <v>-2.6623662250279345E-2</v>
      </c>
    </row>
    <row r="148" spans="1:7" x14ac:dyDescent="0.3">
      <c r="A148" s="9">
        <v>15</v>
      </c>
      <c r="B148" s="9">
        <v>-3.3443381933381264E-3</v>
      </c>
      <c r="C148" s="9">
        <v>1.1479612294652282E-2</v>
      </c>
      <c r="D148" s="9">
        <v>0.58060131493382927</v>
      </c>
      <c r="F148" s="9">
        <v>13.942307692307692</v>
      </c>
      <c r="G148" s="9">
        <v>-2.6092648357876655E-2</v>
      </c>
    </row>
    <row r="149" spans="1:7" x14ac:dyDescent="0.3">
      <c r="A149" s="9">
        <v>16</v>
      </c>
      <c r="B149" s="9">
        <v>-5.1018154357506491E-5</v>
      </c>
      <c r="C149" s="9">
        <v>1.0299383719032339E-2</v>
      </c>
      <c r="D149" s="9">
        <v>0.52090920640794847</v>
      </c>
      <c r="F149" s="9">
        <v>14.903846153846153</v>
      </c>
      <c r="G149" s="9">
        <v>-2.5451099424836528E-2</v>
      </c>
    </row>
    <row r="150" spans="1:7" x14ac:dyDescent="0.3">
      <c r="A150" s="9">
        <v>17</v>
      </c>
      <c r="B150" s="9">
        <v>-2.6765865533562557E-3</v>
      </c>
      <c r="C150" s="9">
        <v>1.1438663460982955E-2</v>
      </c>
      <c r="D150" s="9">
        <v>0.57853025660335822</v>
      </c>
      <c r="F150" s="9">
        <v>15.865384615384615</v>
      </c>
      <c r="G150" s="9">
        <v>-2.2118516267199455E-2</v>
      </c>
    </row>
    <row r="151" spans="1:7" x14ac:dyDescent="0.3">
      <c r="A151" s="9">
        <v>18</v>
      </c>
      <c r="B151" s="9">
        <v>-5.7692213815682958E-3</v>
      </c>
      <c r="C151" s="9">
        <v>-1.2925995503214393E-2</v>
      </c>
      <c r="D151" s="9">
        <v>-0.65375465593826165</v>
      </c>
      <c r="F151" s="9">
        <v>16.826923076923077</v>
      </c>
      <c r="G151" s="9">
        <v>-2.1422685411999071E-2</v>
      </c>
    </row>
    <row r="152" spans="1:7" x14ac:dyDescent="0.3">
      <c r="A152" s="9">
        <v>19</v>
      </c>
      <c r="B152" s="9">
        <v>8.3393275868039844E-3</v>
      </c>
      <c r="C152" s="9">
        <v>-3.4962989837083333E-2</v>
      </c>
      <c r="D152" s="9">
        <v>-1.7683138900853941</v>
      </c>
      <c r="F152" s="9">
        <v>17.788461538461537</v>
      </c>
      <c r="G152" s="9">
        <v>-2.0385093837819147E-2</v>
      </c>
    </row>
    <row r="153" spans="1:7" x14ac:dyDescent="0.3">
      <c r="A153" s="9">
        <v>20</v>
      </c>
      <c r="B153" s="9">
        <v>9.8781179987570203E-4</v>
      </c>
      <c r="C153" s="9">
        <v>-2.3106328067075157E-2</v>
      </c>
      <c r="D153" s="9">
        <v>-1.1686426435573833</v>
      </c>
      <c r="F153" s="9">
        <v>18.75</v>
      </c>
      <c r="G153" s="9">
        <v>-1.8695216884782689E-2</v>
      </c>
    </row>
    <row r="154" spans="1:7" x14ac:dyDescent="0.3">
      <c r="A154" s="9">
        <v>21</v>
      </c>
      <c r="B154" s="9">
        <v>2.5266508499955341E-3</v>
      </c>
      <c r="C154" s="9">
        <v>1.8799038201212839E-2</v>
      </c>
      <c r="D154" s="9">
        <v>0.95079398319053343</v>
      </c>
      <c r="F154" s="9">
        <v>19.71153846153846</v>
      </c>
      <c r="G154" s="9">
        <v>-1.6081771836838267E-2</v>
      </c>
    </row>
    <row r="155" spans="1:7" x14ac:dyDescent="0.3">
      <c r="A155" s="9">
        <v>22</v>
      </c>
      <c r="B155" s="9">
        <v>-3.4001892661463637E-3</v>
      </c>
      <c r="C155" s="9">
        <v>-9.4583957515927582E-3</v>
      </c>
      <c r="D155" s="9">
        <v>-0.47837478040068593</v>
      </c>
      <c r="F155" s="9">
        <v>20.673076923076923</v>
      </c>
      <c r="G155" s="9">
        <v>-1.6062578987349189E-2</v>
      </c>
    </row>
    <row r="156" spans="1:7" x14ac:dyDescent="0.3">
      <c r="A156" s="9">
        <v>23</v>
      </c>
      <c r="B156" s="9">
        <v>6.5555011190100553E-3</v>
      </c>
      <c r="C156" s="9">
        <v>2.5733376629443458E-2</v>
      </c>
      <c r="D156" s="9">
        <v>1.3015101839025045</v>
      </c>
      <c r="F156" s="9">
        <v>21.634615384615383</v>
      </c>
      <c r="G156" s="9">
        <v>-1.4258962896648944E-2</v>
      </c>
    </row>
    <row r="157" spans="1:7" x14ac:dyDescent="0.3">
      <c r="A157" s="9">
        <v>24</v>
      </c>
      <c r="B157" s="9">
        <v>-1.166146353816883E-3</v>
      </c>
      <c r="C157" s="9">
        <v>1.0948407404071606E-2</v>
      </c>
      <c r="D157" s="9">
        <v>0.55373470567437755</v>
      </c>
      <c r="F157" s="9">
        <v>22.596153846153847</v>
      </c>
      <c r="G157" s="9">
        <v>-1.2902302520521722E-2</v>
      </c>
    </row>
    <row r="158" spans="1:7" x14ac:dyDescent="0.3">
      <c r="A158" s="9">
        <v>25</v>
      </c>
      <c r="B158" s="9">
        <v>-4.0600378661325028E-4</v>
      </c>
      <c r="C158" s="9">
        <v>1.3470001495360427E-2</v>
      </c>
      <c r="D158" s="9">
        <v>0.68126870312598831</v>
      </c>
      <c r="F158" s="9">
        <v>23.557692307692307</v>
      </c>
      <c r="G158" s="9">
        <v>-1.2858585017739121E-2</v>
      </c>
    </row>
    <row r="159" spans="1:7" x14ac:dyDescent="0.3">
      <c r="A159" s="9">
        <v>26</v>
      </c>
      <c r="B159" s="9">
        <v>-3.7248827911162837E-3</v>
      </c>
      <c r="C159" s="9">
        <v>3.3556520218855144E-3</v>
      </c>
      <c r="D159" s="9">
        <v>0.16971792481830558</v>
      </c>
      <c r="F159" s="9">
        <v>24.51923076923077</v>
      </c>
      <c r="G159" s="9">
        <v>-1.2376150799315677E-2</v>
      </c>
    </row>
    <row r="160" spans="1:7" x14ac:dyDescent="0.3">
      <c r="A160" s="9">
        <v>27</v>
      </c>
      <c r="B160" s="9">
        <v>3.1622171259862181E-3</v>
      </c>
      <c r="C160" s="9">
        <v>-5.2240320219467413E-3</v>
      </c>
      <c r="D160" s="9">
        <v>-0.26421448593796615</v>
      </c>
      <c r="F160" s="9">
        <v>25.48076923076923</v>
      </c>
      <c r="G160" s="9">
        <v>-1.2294816234227377E-2</v>
      </c>
    </row>
    <row r="161" spans="1:7" x14ac:dyDescent="0.3">
      <c r="A161" s="9">
        <v>28</v>
      </c>
      <c r="B161" s="9">
        <v>-1.2698968212708282E-3</v>
      </c>
      <c r="C161" s="9">
        <v>-2.7381797382143966E-3</v>
      </c>
      <c r="D161" s="9">
        <v>-0.1384881924342552</v>
      </c>
      <c r="F161" s="9">
        <v>26.442307692307693</v>
      </c>
      <c r="G161" s="9">
        <v>-1.0704859765592529E-2</v>
      </c>
    </row>
    <row r="162" spans="1:7" x14ac:dyDescent="0.3">
      <c r="A162" s="9">
        <v>29</v>
      </c>
      <c r="B162" s="9">
        <v>-1.386710759991785E-3</v>
      </c>
      <c r="C162" s="9">
        <v>2.571762352499442E-3</v>
      </c>
      <c r="D162" s="9">
        <v>0.13007134433051185</v>
      </c>
      <c r="F162" s="9">
        <v>27.403846153846153</v>
      </c>
      <c r="G162" s="9">
        <v>-9.7986631806331256E-3</v>
      </c>
    </row>
    <row r="163" spans="1:7" x14ac:dyDescent="0.3">
      <c r="A163" s="9">
        <v>30</v>
      </c>
      <c r="B163" s="9">
        <v>1.5141371639668848E-3</v>
      </c>
      <c r="C163" s="9">
        <v>-6.9404959555470934E-3</v>
      </c>
      <c r="D163" s="9">
        <v>-0.35102762834253237</v>
      </c>
      <c r="F163" s="9">
        <v>28.365384615384617</v>
      </c>
      <c r="G163" s="9">
        <v>-9.081195241592491E-3</v>
      </c>
    </row>
    <row r="164" spans="1:7" x14ac:dyDescent="0.3">
      <c r="A164" s="9">
        <v>31</v>
      </c>
      <c r="B164" s="9">
        <v>-7.2369226177332389E-4</v>
      </c>
      <c r="C164" s="9">
        <v>9.5762774328414669E-3</v>
      </c>
      <c r="D164" s="9">
        <v>0.48433685101621488</v>
      </c>
      <c r="F164" s="9">
        <v>29.326923076923077</v>
      </c>
      <c r="G164" s="9">
        <v>-8.9879411329784435E-3</v>
      </c>
    </row>
    <row r="165" spans="1:7" x14ac:dyDescent="0.3">
      <c r="A165" s="9">
        <v>32</v>
      </c>
      <c r="B165" s="9">
        <v>9.6793260446938049E-4</v>
      </c>
      <c r="C165" s="9">
        <v>4.4248770085238446E-3</v>
      </c>
      <c r="D165" s="9">
        <v>0.22379583418215354</v>
      </c>
      <c r="F165" s="9">
        <v>30.28846153846154</v>
      </c>
      <c r="G165" s="9">
        <v>-8.6276244663295257E-3</v>
      </c>
    </row>
    <row r="166" spans="1:7" x14ac:dyDescent="0.3">
      <c r="A166" s="9">
        <v>33</v>
      </c>
      <c r="B166" s="9">
        <v>2.6936360914086364E-3</v>
      </c>
      <c r="C166" s="9">
        <v>2.4488793841850919E-4</v>
      </c>
      <c r="D166" s="9">
        <v>1.2385632494178912E-2</v>
      </c>
      <c r="F166" s="9">
        <v>31.25</v>
      </c>
      <c r="G166" s="9">
        <v>-7.244161241069488E-3</v>
      </c>
    </row>
    <row r="167" spans="1:7" x14ac:dyDescent="0.3">
      <c r="A167" s="9">
        <v>34</v>
      </c>
      <c r="B167" s="9">
        <v>6.7731770019601139E-4</v>
      </c>
      <c r="C167" s="9">
        <v>5.6467476193659147E-2</v>
      </c>
      <c r="D167" s="9">
        <v>2.8559406091010553</v>
      </c>
      <c r="F167" s="9">
        <v>32.21153846153846</v>
      </c>
      <c r="G167" s="9">
        <v>-6.7918588112203821E-3</v>
      </c>
    </row>
    <row r="168" spans="1:7" x14ac:dyDescent="0.3">
      <c r="A168" s="9">
        <v>35</v>
      </c>
      <c r="B168" s="9">
        <v>5.9306777680731494E-4</v>
      </c>
      <c r="C168" s="9">
        <v>-1.7285222406234313E-3</v>
      </c>
      <c r="D168" s="9">
        <v>-8.7423012209728257E-2</v>
      </c>
      <c r="F168" s="9">
        <v>33.173076923076927</v>
      </c>
      <c r="G168" s="9">
        <v>-6.2450040354728514E-3</v>
      </c>
    </row>
    <row r="169" spans="1:7" x14ac:dyDescent="0.3">
      <c r="A169" s="9">
        <v>36</v>
      </c>
      <c r="B169" s="9">
        <v>-2.1468533271954177E-3</v>
      </c>
      <c r="C169" s="9">
        <v>-1.3915725660153772E-2</v>
      </c>
      <c r="D169" s="9">
        <v>-0.7038119763249755</v>
      </c>
      <c r="F169" s="9">
        <v>34.134615384615387</v>
      </c>
      <c r="G169" s="9">
        <v>-5.4263587915802085E-3</v>
      </c>
    </row>
    <row r="170" spans="1:7" x14ac:dyDescent="0.3">
      <c r="A170" s="9">
        <v>37</v>
      </c>
      <c r="B170" s="9">
        <v>-4.6999586325455238E-4</v>
      </c>
      <c r="C170" s="9">
        <v>1.4806291403094193E-2</v>
      </c>
      <c r="D170" s="9">
        <v>0.74885388437156541</v>
      </c>
      <c r="F170" s="9">
        <v>35.096153846153847</v>
      </c>
      <c r="G170" s="9">
        <v>-5.1878231768091908E-3</v>
      </c>
    </row>
    <row r="171" spans="1:7" x14ac:dyDescent="0.3">
      <c r="A171" s="9">
        <v>38</v>
      </c>
      <c r="B171" s="9">
        <v>-4.6124415345909116E-3</v>
      </c>
      <c r="C171" s="9">
        <v>1.8088913187708323E-2</v>
      </c>
      <c r="D171" s="9">
        <v>0.91487817819421025</v>
      </c>
      <c r="F171" s="9">
        <v>36.057692307692314</v>
      </c>
      <c r="G171" s="9">
        <v>-5.116313605888035E-3</v>
      </c>
    </row>
    <row r="172" spans="1:7" x14ac:dyDescent="0.3">
      <c r="A172" s="9">
        <v>39</v>
      </c>
      <c r="B172" s="9">
        <v>9.0261524813432369E-4</v>
      </c>
      <c r="C172" s="9">
        <v>-1.327876604745E-2</v>
      </c>
      <c r="D172" s="9">
        <v>-0.67159663845438977</v>
      </c>
      <c r="F172" s="9">
        <v>37.019230769230774</v>
      </c>
      <c r="G172" s="9">
        <v>-4.7076702366351001E-3</v>
      </c>
    </row>
    <row r="173" spans="1:7" x14ac:dyDescent="0.3">
      <c r="A173" s="9">
        <v>40</v>
      </c>
      <c r="B173" s="9">
        <v>-1.8161013807683327E-3</v>
      </c>
      <c r="C173" s="9">
        <v>4.2506662420783558E-3</v>
      </c>
      <c r="D173" s="9">
        <v>0.21498482232237148</v>
      </c>
      <c r="F173" s="9">
        <v>37.980769230769234</v>
      </c>
      <c r="G173" s="9">
        <v>-4.2135352109414397E-3</v>
      </c>
    </row>
    <row r="174" spans="1:7" x14ac:dyDescent="0.3">
      <c r="A174" s="9">
        <v>41</v>
      </c>
      <c r="B174" s="9">
        <v>-3.8574107604917615E-3</v>
      </c>
      <c r="C174" s="9">
        <v>7.2611259313512767E-3</v>
      </c>
      <c r="D174" s="9">
        <v>0.36724404582954379</v>
      </c>
      <c r="F174" s="9">
        <v>38.942307692307693</v>
      </c>
      <c r="G174" s="9">
        <v>-4.0080765594852248E-3</v>
      </c>
    </row>
    <row r="175" spans="1:7" x14ac:dyDescent="0.3">
      <c r="A175" s="9">
        <v>42</v>
      </c>
      <c r="B175" s="9">
        <v>1.0209437922195717E-3</v>
      </c>
      <c r="C175" s="9">
        <v>-6.2087669690287627E-3</v>
      </c>
      <c r="D175" s="9">
        <v>-0.31401916491684229</v>
      </c>
      <c r="F175" s="9">
        <v>39.90384615384616</v>
      </c>
      <c r="G175" s="9">
        <v>-3.3736046379318502E-3</v>
      </c>
    </row>
    <row r="176" spans="1:7" x14ac:dyDescent="0.3">
      <c r="A176" s="9">
        <v>43</v>
      </c>
      <c r="B176" s="9">
        <v>2.6421395090227367E-3</v>
      </c>
      <c r="C176" s="9">
        <v>2.8537286132428391E-4</v>
      </c>
      <c r="D176" s="9">
        <v>1.4433227732655518E-2</v>
      </c>
      <c r="F176" s="9">
        <v>40.86538461538462</v>
      </c>
      <c r="G176" s="9">
        <v>-2.8091696722698026E-3</v>
      </c>
    </row>
    <row r="177" spans="1:7" x14ac:dyDescent="0.3">
      <c r="A177" s="9">
        <v>44</v>
      </c>
      <c r="B177" s="9">
        <v>4.5959317907915548E-4</v>
      </c>
      <c r="C177" s="9">
        <v>4.6909031555514725E-3</v>
      </c>
      <c r="D177" s="9">
        <v>0.23725056826258697</v>
      </c>
      <c r="F177" s="9">
        <v>41.82692307692308</v>
      </c>
      <c r="G177" s="9">
        <v>-2.3628188323607364E-3</v>
      </c>
    </row>
    <row r="178" spans="1:7" x14ac:dyDescent="0.3">
      <c r="A178" s="9">
        <v>45</v>
      </c>
      <c r="B178" s="9">
        <v>-1.9499546298375652E-3</v>
      </c>
      <c r="C178" s="9">
        <v>7.318009077158817E-3</v>
      </c>
      <c r="D178" s="9">
        <v>0.3701210096507711</v>
      </c>
      <c r="F178" s="9">
        <v>42.78846153846154</v>
      </c>
      <c r="G178" s="9">
        <v>-2.0618148959605227E-3</v>
      </c>
    </row>
    <row r="179" spans="1:7" x14ac:dyDescent="0.3">
      <c r="A179" s="9">
        <v>46</v>
      </c>
      <c r="B179" s="9">
        <v>-2.0300393884744609E-3</v>
      </c>
      <c r="C179" s="9">
        <v>2.9193172486708784E-5</v>
      </c>
      <c r="D179" s="9">
        <v>1.4764953639391713E-3</v>
      </c>
      <c r="F179" s="9">
        <v>43.750000000000007</v>
      </c>
      <c r="G179" s="9">
        <v>-2.0008462159877521E-3</v>
      </c>
    </row>
    <row r="180" spans="1:7" x14ac:dyDescent="0.3">
      <c r="A180" s="9">
        <v>47</v>
      </c>
      <c r="B180" s="9">
        <v>2.4206284744951526E-3</v>
      </c>
      <c r="C180" s="9">
        <v>2.7875401628342584E-2</v>
      </c>
      <c r="D180" s="9">
        <v>1.4098468157555959</v>
      </c>
      <c r="F180" s="9">
        <v>44.711538461538467</v>
      </c>
      <c r="G180" s="9">
        <v>-1.7550996126211599E-3</v>
      </c>
    </row>
    <row r="181" spans="1:7" x14ac:dyDescent="0.3">
      <c r="A181" s="9">
        <v>48</v>
      </c>
      <c r="B181" s="9">
        <v>1.2557076236847033E-3</v>
      </c>
      <c r="C181" s="9">
        <v>1.2234726098803257E-2</v>
      </c>
      <c r="D181" s="9">
        <v>0.61879250609618042</v>
      </c>
      <c r="F181" s="9">
        <v>45.673076923076927</v>
      </c>
      <c r="G181" s="9">
        <v>-1.5131028149144676E-3</v>
      </c>
    </row>
    <row r="182" spans="1:7" x14ac:dyDescent="0.3">
      <c r="A182" s="9">
        <v>49</v>
      </c>
      <c r="B182" s="9">
        <v>-1.8505586528059568E-3</v>
      </c>
      <c r="C182" s="9">
        <v>-5.3936025882635307E-3</v>
      </c>
      <c r="D182" s="9">
        <v>-0.27279081162306495</v>
      </c>
      <c r="F182" s="9">
        <v>46.634615384615387</v>
      </c>
      <c r="G182" s="9">
        <v>-1.1354544638161163E-3</v>
      </c>
    </row>
    <row r="183" spans="1:7" x14ac:dyDescent="0.3">
      <c r="A183" s="9">
        <v>50</v>
      </c>
      <c r="B183" s="9">
        <v>-9.654611430483024E-4</v>
      </c>
      <c r="C183" s="9">
        <v>1.6773202161385434E-2</v>
      </c>
      <c r="D183" s="9">
        <v>0.84833380959111138</v>
      </c>
      <c r="F183" s="9">
        <v>47.596153846153847</v>
      </c>
      <c r="G183" s="9">
        <v>-5.9796236411030989E-4</v>
      </c>
    </row>
    <row r="184" spans="1:7" x14ac:dyDescent="0.3">
      <c r="A184" s="9">
        <v>51</v>
      </c>
      <c r="B184" s="9">
        <v>-5.8643115063443634E-4</v>
      </c>
      <c r="C184" s="9">
        <v>-1.3672531746014509E-2</v>
      </c>
      <c r="D184" s="9">
        <v>-0.69151202204873763</v>
      </c>
      <c r="F184" s="9">
        <v>48.557692307692314</v>
      </c>
      <c r="G184" s="9">
        <v>-3.6923076923076921E-4</v>
      </c>
    </row>
    <row r="185" spans="1:7" x14ac:dyDescent="0.3">
      <c r="A185" s="9">
        <v>52</v>
      </c>
      <c r="B185" s="9">
        <v>-2.616002338784609E-3</v>
      </c>
      <c r="C185" s="9">
        <v>-2.5718915994465852E-2</v>
      </c>
      <c r="D185" s="9">
        <v>-1.3007788121917467</v>
      </c>
      <c r="F185" s="9">
        <v>49.519230769230774</v>
      </c>
      <c r="G185" s="9">
        <v>1.185051592507657E-3</v>
      </c>
    </row>
    <row r="186" spans="1:7" x14ac:dyDescent="0.3">
      <c r="A186" s="9">
        <v>53</v>
      </c>
      <c r="B186" s="9">
        <v>-9.45203296300908E-4</v>
      </c>
      <c r="C186" s="9">
        <v>-1.8639663759688946E-3</v>
      </c>
      <c r="D186" s="9">
        <v>-9.4273334421244498E-2</v>
      </c>
      <c r="F186" s="9">
        <v>50.480769230769234</v>
      </c>
      <c r="G186" s="9">
        <v>2.1245968706732768E-3</v>
      </c>
    </row>
    <row r="187" spans="1:7" x14ac:dyDescent="0.3">
      <c r="A187" s="9">
        <v>54</v>
      </c>
      <c r="B187" s="9">
        <v>2.3528498844431222E-3</v>
      </c>
      <c r="C187" s="9">
        <v>1.9064868712670821E-3</v>
      </c>
      <c r="D187" s="9">
        <v>9.6423882266250205E-2</v>
      </c>
      <c r="F187" s="9">
        <v>51.442307692307693</v>
      </c>
      <c r="G187" s="9">
        <v>2.434564861310023E-3</v>
      </c>
    </row>
    <row r="188" spans="1:7" x14ac:dyDescent="0.3">
      <c r="A188" s="9">
        <v>55</v>
      </c>
      <c r="B188" s="9">
        <v>1.8696421350674415E-4</v>
      </c>
      <c r="C188" s="9">
        <v>1.5159064317262778E-2</v>
      </c>
      <c r="D188" s="9">
        <v>0.76669598675116701</v>
      </c>
      <c r="F188" s="9">
        <v>52.40384615384616</v>
      </c>
      <c r="G188" s="9">
        <v>2.9275123703470206E-3</v>
      </c>
    </row>
    <row r="189" spans="1:7" x14ac:dyDescent="0.3">
      <c r="A189" s="9">
        <v>56</v>
      </c>
      <c r="B189" s="9">
        <v>-1.1752339860026299E-3</v>
      </c>
      <c r="C189" s="9">
        <v>-3.03830122493881E-3</v>
      </c>
      <c r="D189" s="9">
        <v>-0.15366735749310165</v>
      </c>
      <c r="F189" s="9">
        <v>53.36538461538462</v>
      </c>
      <c r="G189" s="9">
        <v>2.9385240298271456E-3</v>
      </c>
    </row>
    <row r="190" spans="1:7" x14ac:dyDescent="0.3">
      <c r="A190" s="9">
        <v>57</v>
      </c>
      <c r="B190" s="9">
        <v>-6.5837490543826699E-4</v>
      </c>
      <c r="C190" s="9">
        <v>1.8338516668891813E-2</v>
      </c>
      <c r="D190" s="9">
        <v>0.92750230744766127</v>
      </c>
      <c r="F190" s="9">
        <v>54.32692307692308</v>
      </c>
      <c r="G190" s="9">
        <v>3.2567890851782156E-3</v>
      </c>
    </row>
    <row r="191" spans="1:7" x14ac:dyDescent="0.3">
      <c r="A191" s="9">
        <v>58</v>
      </c>
      <c r="B191" s="9">
        <v>-4.6380005001133255E-3</v>
      </c>
      <c r="C191" s="9">
        <v>-5.1606626805198001E-3</v>
      </c>
      <c r="D191" s="9">
        <v>-0.26100947151634563</v>
      </c>
      <c r="F191" s="9">
        <v>55.28846153846154</v>
      </c>
      <c r="G191" s="9">
        <v>3.4037151708595152E-3</v>
      </c>
    </row>
    <row r="192" spans="1:7" x14ac:dyDescent="0.3">
      <c r="A192" s="9">
        <v>59</v>
      </c>
      <c r="B192" s="9">
        <v>-2.7135050591108531E-3</v>
      </c>
      <c r="C192" s="9">
        <v>9.888091819354768E-3</v>
      </c>
      <c r="D192" s="9">
        <v>0.50010740477518145</v>
      </c>
      <c r="F192" s="9">
        <v>56.250000000000007</v>
      </c>
      <c r="G192" s="9">
        <v>3.7710168068958382E-3</v>
      </c>
    </row>
    <row r="193" spans="1:7" x14ac:dyDescent="0.3">
      <c r="A193" s="9">
        <v>60</v>
      </c>
      <c r="B193" s="9">
        <v>6.570598534486171E-4</v>
      </c>
      <c r="C193" s="9">
        <v>1.8868427927657694E-2</v>
      </c>
      <c r="D193" s="9">
        <v>0.95430348903295192</v>
      </c>
      <c r="F193" s="9">
        <v>57.211538461538467</v>
      </c>
      <c r="G193" s="9">
        <v>4.2278470521713131E-3</v>
      </c>
    </row>
    <row r="194" spans="1:7" x14ac:dyDescent="0.3">
      <c r="A194" s="9">
        <v>61</v>
      </c>
      <c r="B194" s="9">
        <v>2.2587550261865329E-3</v>
      </c>
      <c r="C194" s="9">
        <v>-4.6215738585472692E-3</v>
      </c>
      <c r="D194" s="9">
        <v>-0.23374411874400614</v>
      </c>
      <c r="F194" s="9">
        <v>58.173076923076927</v>
      </c>
      <c r="G194" s="9">
        <v>4.2593367557102043E-3</v>
      </c>
    </row>
    <row r="195" spans="1:7" x14ac:dyDescent="0.3">
      <c r="A195" s="9">
        <v>62</v>
      </c>
      <c r="B195" s="9">
        <v>-2.6211141318890916E-3</v>
      </c>
      <c r="C195" s="9">
        <v>9.7594516910899359E-3</v>
      </c>
      <c r="D195" s="9">
        <v>0.49360120703027927</v>
      </c>
      <c r="F195" s="9">
        <v>59.134615384615387</v>
      </c>
      <c r="G195" s="9">
        <v>5.150496334630628E-3</v>
      </c>
    </row>
    <row r="196" spans="1:7" x14ac:dyDescent="0.3">
      <c r="A196" s="9">
        <v>63</v>
      </c>
      <c r="B196" s="9">
        <v>2.7708809649874865E-3</v>
      </c>
      <c r="C196" s="9">
        <v>-9.0158850004603379E-3</v>
      </c>
      <c r="D196" s="9">
        <v>-0.4559940311745535</v>
      </c>
      <c r="F196" s="9">
        <v>60.096153846153854</v>
      </c>
      <c r="G196" s="9">
        <v>5.3680544473212518E-3</v>
      </c>
    </row>
    <row r="197" spans="1:7" x14ac:dyDescent="0.3">
      <c r="A197" s="9">
        <v>64</v>
      </c>
      <c r="B197" s="9">
        <v>-9.1964433077849439E-4</v>
      </c>
      <c r="C197" s="9">
        <v>-3.47890208985389E-2</v>
      </c>
      <c r="D197" s="9">
        <v>-1.7595151090914056</v>
      </c>
      <c r="F197" s="9">
        <v>61.057692307692314</v>
      </c>
      <c r="G197" s="9">
        <v>5.3928096129932249E-3</v>
      </c>
    </row>
    <row r="198" spans="1:7" x14ac:dyDescent="0.3">
      <c r="A198" s="9">
        <v>65</v>
      </c>
      <c r="B198" s="9">
        <v>5.5236275764198955E-4</v>
      </c>
      <c r="C198" s="9">
        <v>-5.2600329942770899E-3</v>
      </c>
      <c r="D198" s="9">
        <v>-0.266035297594091</v>
      </c>
      <c r="F198" s="9">
        <v>62.019230769230774</v>
      </c>
      <c r="G198" s="9">
        <v>5.5978932958892363E-3</v>
      </c>
    </row>
    <row r="199" spans="1:7" x14ac:dyDescent="0.3">
      <c r="A199" s="9">
        <v>66</v>
      </c>
      <c r="B199" s="9">
        <v>1.8047520682402539E-3</v>
      </c>
      <c r="C199" s="9">
        <v>5.9726145083360393E-3</v>
      </c>
      <c r="D199" s="9">
        <v>0.30207534436926797</v>
      </c>
      <c r="F199" s="9">
        <v>62.980769230769234</v>
      </c>
      <c r="G199" s="9">
        <v>6.6766220523591024E-3</v>
      </c>
    </row>
    <row r="200" spans="1:7" x14ac:dyDescent="0.3">
      <c r="A200" s="9">
        <v>67</v>
      </c>
      <c r="B200" s="9">
        <v>-7.562562771055841E-4</v>
      </c>
      <c r="C200" s="9">
        <v>2.5350211364560303E-2</v>
      </c>
      <c r="D200" s="9">
        <v>1.2821309356388881</v>
      </c>
      <c r="F200" s="9">
        <v>63.942307692307693</v>
      </c>
      <c r="G200" s="9">
        <v>7.1383375592008443E-3</v>
      </c>
    </row>
    <row r="201" spans="1:7" x14ac:dyDescent="0.3">
      <c r="A201" s="9">
        <v>68</v>
      </c>
      <c r="B201" s="9">
        <v>9.8648652018194739E-4</v>
      </c>
      <c r="C201" s="9">
        <v>1.1321774873592289E-2</v>
      </c>
      <c r="D201" s="9">
        <v>0.57261841343323705</v>
      </c>
      <c r="F201" s="9">
        <v>64.903846153846146</v>
      </c>
      <c r="G201" s="9">
        <v>7.1745867602439149E-3</v>
      </c>
    </row>
    <row r="202" spans="1:7" x14ac:dyDescent="0.3">
      <c r="A202" s="9">
        <v>69</v>
      </c>
      <c r="B202" s="9">
        <v>-5.6371207017006861E-4</v>
      </c>
      <c r="C202" s="9">
        <v>-3.425029394024128E-5</v>
      </c>
      <c r="D202" s="9">
        <v>-1.7322680582024476E-3</v>
      </c>
      <c r="F202" s="9">
        <v>65.865384615384613</v>
      </c>
      <c r="G202" s="9">
        <v>7.6142942826285401E-3</v>
      </c>
    </row>
    <row r="203" spans="1:7" x14ac:dyDescent="0.3">
      <c r="A203" s="9">
        <v>70</v>
      </c>
      <c r="B203" s="9">
        <v>-5.0407448395110377E-4</v>
      </c>
      <c r="C203" s="9">
        <v>6.1019677798403397E-3</v>
      </c>
      <c r="D203" s="9">
        <v>0.30861761057118281</v>
      </c>
      <c r="F203" s="9">
        <v>66.82692307692308</v>
      </c>
      <c r="G203" s="9">
        <v>7.7773665765762928E-3</v>
      </c>
    </row>
    <row r="204" spans="1:7" x14ac:dyDescent="0.3">
      <c r="A204" s="9">
        <v>71</v>
      </c>
      <c r="B204" s="9">
        <v>-1.67069926579638E-3</v>
      </c>
      <c r="C204" s="9">
        <v>4.9274883509745956E-3</v>
      </c>
      <c r="D204" s="9">
        <v>0.24921627512017236</v>
      </c>
      <c r="F204" s="9">
        <v>67.788461538461533</v>
      </c>
      <c r="G204" s="9">
        <v>8.1352741013141563E-3</v>
      </c>
    </row>
    <row r="205" spans="1:7" x14ac:dyDescent="0.3">
      <c r="A205" s="9">
        <v>72</v>
      </c>
      <c r="B205" s="9">
        <v>-1.4813735952599835E-3</v>
      </c>
      <c r="C205" s="9">
        <v>-3.6349400106280515E-3</v>
      </c>
      <c r="D205" s="9">
        <v>-0.18384339955970261</v>
      </c>
      <c r="F205" s="9">
        <v>68.75</v>
      </c>
      <c r="G205" s="9">
        <v>8.7620769076266983E-3</v>
      </c>
    </row>
    <row r="206" spans="1:7" x14ac:dyDescent="0.3">
      <c r="A206" s="9">
        <v>73</v>
      </c>
      <c r="B206" s="9">
        <v>1.0783094703920998E-3</v>
      </c>
      <c r="C206" s="9">
        <v>1.0857308500236557E-2</v>
      </c>
      <c r="D206" s="9">
        <v>0.54912722050867202</v>
      </c>
      <c r="F206" s="9">
        <v>69.711538461538453</v>
      </c>
      <c r="G206" s="9">
        <v>8.8525851710681436E-3</v>
      </c>
    </row>
    <row r="207" spans="1:7" x14ac:dyDescent="0.3">
      <c r="A207" s="9">
        <v>74</v>
      </c>
      <c r="B207" s="9">
        <v>2.6052210032681388E-3</v>
      </c>
      <c r="C207" s="9">
        <v>-4.1183238181826069E-3</v>
      </c>
      <c r="D207" s="9">
        <v>-0.20829137455051627</v>
      </c>
      <c r="F207" s="9">
        <v>70.67307692307692</v>
      </c>
      <c r="G207" s="9">
        <v>9.0938974317293642E-3</v>
      </c>
    </row>
    <row r="208" spans="1:7" x14ac:dyDescent="0.3">
      <c r="A208" s="9">
        <v>75</v>
      </c>
      <c r="B208" s="9">
        <v>-3.024426448298412E-4</v>
      </c>
      <c r="C208" s="9">
        <v>-8.3251818214996852E-3</v>
      </c>
      <c r="D208" s="9">
        <v>-0.42106051916732778</v>
      </c>
      <c r="F208" s="9">
        <v>71.634615384615387</v>
      </c>
      <c r="G208" s="9">
        <v>9.7822610502547227E-3</v>
      </c>
    </row>
    <row r="209" spans="1:7" x14ac:dyDescent="0.3">
      <c r="A209" s="9">
        <v>76</v>
      </c>
      <c r="B209" s="9">
        <v>1.0944021523876936E-3</v>
      </c>
      <c r="C209" s="9">
        <v>-4.4680067903195442E-3</v>
      </c>
      <c r="D209" s="9">
        <v>-0.22597719774920166</v>
      </c>
      <c r="F209" s="9">
        <v>72.59615384615384</v>
      </c>
      <c r="G209" s="9">
        <v>1.0248365564674834E-2</v>
      </c>
    </row>
    <row r="210" spans="1:7" x14ac:dyDescent="0.3">
      <c r="A210" s="9">
        <v>77</v>
      </c>
      <c r="B210" s="9">
        <v>-4.8324866019210013E-4</v>
      </c>
      <c r="C210" s="9">
        <v>-4.2295652839324717E-2</v>
      </c>
      <c r="D210" s="9">
        <v>-2.1391760474294408</v>
      </c>
      <c r="F210" s="9">
        <v>73.557692307692307</v>
      </c>
      <c r="G210" s="9">
        <v>1.1815765463537969E-2</v>
      </c>
    </row>
    <row r="211" spans="1:7" x14ac:dyDescent="0.3">
      <c r="A211" s="9">
        <v>78</v>
      </c>
      <c r="B211" s="9">
        <v>-2.0692298022754949E-3</v>
      </c>
      <c r="C211" s="9">
        <v>3.1413018965433491E-4</v>
      </c>
      <c r="D211" s="9">
        <v>1.5887679521954138E-2</v>
      </c>
      <c r="F211" s="9">
        <v>74.519230769230774</v>
      </c>
      <c r="G211" s="9">
        <v>1.1935617970628656E-2</v>
      </c>
    </row>
    <row r="212" spans="1:7" x14ac:dyDescent="0.3">
      <c r="A212" s="9">
        <v>79</v>
      </c>
      <c r="B212" s="9">
        <v>5.2131821149070025E-3</v>
      </c>
      <c r="C212" s="9">
        <v>-3.2066546787935156E-2</v>
      </c>
      <c r="D212" s="9">
        <v>-1.6218212560310381</v>
      </c>
      <c r="F212" s="9">
        <v>75.480769230769226</v>
      </c>
      <c r="G212" s="9">
        <v>1.2308261393774236E-2</v>
      </c>
    </row>
    <row r="213" spans="1:7" x14ac:dyDescent="0.3">
      <c r="A213" s="9">
        <v>80</v>
      </c>
      <c r="B213" s="9">
        <v>2.6705383596031954E-3</v>
      </c>
      <c r="C213" s="9">
        <v>-4.0855511444501787E-2</v>
      </c>
      <c r="D213" s="9">
        <v>-2.0663383969876792</v>
      </c>
      <c r="F213" s="9">
        <v>76.442307692307693</v>
      </c>
      <c r="G213" s="9">
        <v>1.3063997708747176E-2</v>
      </c>
    </row>
    <row r="214" spans="1:7" x14ac:dyDescent="0.3">
      <c r="A214" s="9">
        <v>81</v>
      </c>
      <c r="B214" s="9">
        <v>9.24387700246009E-4</v>
      </c>
      <c r="C214" s="9">
        <v>-2.8366100656873602E-2</v>
      </c>
      <c r="D214" s="9">
        <v>-1.4346647707430289</v>
      </c>
      <c r="F214" s="9">
        <v>77.403846153846146</v>
      </c>
      <c r="G214" s="9">
        <v>1.3476471653117411E-2</v>
      </c>
    </row>
    <row r="215" spans="1:7" x14ac:dyDescent="0.3">
      <c r="A215" s="9">
        <v>82</v>
      </c>
      <c r="B215" s="9">
        <v>4.2991177775572806E-3</v>
      </c>
      <c r="C215" s="9">
        <v>2.0798166124939919E-2</v>
      </c>
      <c r="D215" s="9">
        <v>1.0519033474656303</v>
      </c>
      <c r="F215" s="9">
        <v>78.365384615384613</v>
      </c>
      <c r="G215" s="9">
        <v>1.349043372248796E-2</v>
      </c>
    </row>
    <row r="216" spans="1:7" x14ac:dyDescent="0.3">
      <c r="A216" s="9">
        <v>83</v>
      </c>
      <c r="B216" s="9">
        <v>-1.0676921413212768E-2</v>
      </c>
      <c r="C216" s="9">
        <v>-1.9615077756764611E-2</v>
      </c>
      <c r="D216" s="9">
        <v>-0.99206659996802604</v>
      </c>
      <c r="F216" s="9">
        <v>79.32692307692308</v>
      </c>
      <c r="G216" s="9">
        <v>1.4336295539839641E-2</v>
      </c>
    </row>
    <row r="217" spans="1:7" x14ac:dyDescent="0.3">
      <c r="A217" s="9">
        <v>84</v>
      </c>
      <c r="B217" s="9">
        <v>-1.3915337007737835E-2</v>
      </c>
      <c r="C217" s="9">
        <v>7.1234781965174524E-3</v>
      </c>
      <c r="D217" s="9">
        <v>0.36028227274950597</v>
      </c>
      <c r="F217" s="9">
        <v>80.288461538461533</v>
      </c>
      <c r="G217" s="9">
        <v>1.4685491541689093E-2</v>
      </c>
    </row>
    <row r="218" spans="1:7" x14ac:dyDescent="0.3">
      <c r="A218" s="9">
        <v>85</v>
      </c>
      <c r="B218" s="9">
        <v>9.3594142996540897E-3</v>
      </c>
      <c r="C218" s="9">
        <v>-2.6827922472949873E-3</v>
      </c>
      <c r="D218" s="9">
        <v>-0.13568687395473866</v>
      </c>
      <c r="F218" s="9">
        <v>81.25</v>
      </c>
      <c r="G218" s="9">
        <v>1.5346028530769523E-2</v>
      </c>
    </row>
    <row r="219" spans="1:7" x14ac:dyDescent="0.3">
      <c r="A219" s="9">
        <v>86</v>
      </c>
      <c r="B219" s="9">
        <v>1.2316146253597859E-4</v>
      </c>
      <c r="C219" s="9">
        <v>1.7434794356534208E-2</v>
      </c>
      <c r="D219" s="9">
        <v>0.88179498306926773</v>
      </c>
      <c r="F219" s="9">
        <v>82.211538461538453</v>
      </c>
      <c r="G219" s="9">
        <v>1.5807741018337131E-2</v>
      </c>
    </row>
    <row r="220" spans="1:7" x14ac:dyDescent="0.3">
      <c r="A220" s="9">
        <v>87</v>
      </c>
      <c r="B220" s="9">
        <v>-6.2514338644244988E-3</v>
      </c>
      <c r="C220" s="9">
        <v>-1.919966556041203E-2</v>
      </c>
      <c r="D220" s="9">
        <v>-0.9710564071800506</v>
      </c>
      <c r="F220" s="9">
        <v>83.17307692307692</v>
      </c>
      <c r="G220" s="9">
        <v>1.7557955819070187E-2</v>
      </c>
    </row>
    <row r="221" spans="1:7" x14ac:dyDescent="0.3">
      <c r="A221" s="9">
        <v>88</v>
      </c>
      <c r="B221" s="9">
        <v>7.4765705061696263E-3</v>
      </c>
      <c r="C221" s="9">
        <v>1.6173269255597379E-3</v>
      </c>
      <c r="D221" s="9">
        <v>8.1799116168349159E-2</v>
      </c>
      <c r="F221" s="9">
        <v>84.134615384615387</v>
      </c>
      <c r="G221" s="9">
        <v>1.7680141763453547E-2</v>
      </c>
    </row>
    <row r="222" spans="1:7" x14ac:dyDescent="0.3">
      <c r="A222" s="9">
        <v>89</v>
      </c>
      <c r="B222" s="9">
        <v>-4.3076272050273125E-3</v>
      </c>
      <c r="C222" s="9">
        <v>2.2148427988545681E-2</v>
      </c>
      <c r="D222" s="9">
        <v>1.1201951846280853</v>
      </c>
      <c r="F222" s="9">
        <v>85.09615384615384</v>
      </c>
      <c r="G222" s="9">
        <v>1.7840800783518369E-2</v>
      </c>
    </row>
    <row r="223" spans="1:7" x14ac:dyDescent="0.3">
      <c r="A223" s="9">
        <v>90</v>
      </c>
      <c r="B223" s="9">
        <v>-1.5890571728444061E-2</v>
      </c>
      <c r="C223" s="9">
        <v>-1.6597428508277744E-2</v>
      </c>
      <c r="D223" s="9">
        <v>-0.83944375202596266</v>
      </c>
      <c r="F223" s="9">
        <v>86.057692307692307</v>
      </c>
      <c r="G223" s="9">
        <v>1.837259466370043E-2</v>
      </c>
    </row>
    <row r="224" spans="1:7" x14ac:dyDescent="0.3">
      <c r="A224" s="9">
        <v>91</v>
      </c>
      <c r="B224" s="9">
        <v>3.7534811950713847E-3</v>
      </c>
      <c r="C224" s="9">
        <v>2.5559299527735505E-2</v>
      </c>
      <c r="D224" s="9">
        <v>1.2927059323688015</v>
      </c>
      <c r="F224" s="9">
        <v>87.019230769230774</v>
      </c>
      <c r="G224" s="9">
        <v>1.9525487781106313E-2</v>
      </c>
    </row>
    <row r="225" spans="1:7" x14ac:dyDescent="0.3">
      <c r="A225" s="9">
        <v>92</v>
      </c>
      <c r="B225" s="9">
        <v>-4.6412190365124444E-3</v>
      </c>
      <c r="C225" s="9">
        <v>1.2255513319140984E-2</v>
      </c>
      <c r="D225" s="9">
        <v>0.61984385584146107</v>
      </c>
      <c r="F225" s="9">
        <v>87.980769230769226</v>
      </c>
      <c r="G225" s="9">
        <v>1.9863497072377282E-2</v>
      </c>
    </row>
    <row r="226" spans="1:7" x14ac:dyDescent="0.3">
      <c r="A226" s="9">
        <v>93</v>
      </c>
      <c r="B226" s="9">
        <v>3.6459442142067122E-3</v>
      </c>
      <c r="C226" s="9">
        <v>-2.403103805202586E-2</v>
      </c>
      <c r="D226" s="9">
        <v>-1.2154114559017624</v>
      </c>
      <c r="F226" s="9">
        <v>88.942307692307693</v>
      </c>
      <c r="G226" s="9">
        <v>2.1085784486896381E-2</v>
      </c>
    </row>
    <row r="227" spans="1:7" x14ac:dyDescent="0.3">
      <c r="A227" s="9">
        <v>94</v>
      </c>
      <c r="B227" s="9">
        <v>1.9032343740960273E-5</v>
      </c>
      <c r="C227" s="9">
        <v>1.1796733119797009E-2</v>
      </c>
      <c r="D227" s="9">
        <v>0.5966402510360268</v>
      </c>
      <c r="F227" s="9">
        <v>89.903846153846146</v>
      </c>
      <c r="G227" s="9">
        <v>2.1325689051208373E-2</v>
      </c>
    </row>
    <row r="228" spans="1:7" x14ac:dyDescent="0.3">
      <c r="A228" s="9">
        <v>95</v>
      </c>
      <c r="B228" s="9">
        <v>-1.2863681546074947E-3</v>
      </c>
      <c r="C228" s="9">
        <v>3.6227597756834866E-2</v>
      </c>
      <c r="D228" s="9">
        <v>1.8322736303830269</v>
      </c>
      <c r="F228" s="9">
        <v>90.865384615384613</v>
      </c>
      <c r="G228" s="9">
        <v>2.4593955087454718E-2</v>
      </c>
    </row>
    <row r="229" spans="1:7" x14ac:dyDescent="0.3">
      <c r="A229" s="9">
        <v>96</v>
      </c>
      <c r="B229" s="9">
        <v>-1.8568063999336579E-3</v>
      </c>
      <c r="C229" s="9">
        <v>-7.2243888416588329E-3</v>
      </c>
      <c r="D229" s="9">
        <v>-0.36538600376028235</v>
      </c>
      <c r="F229" s="9">
        <v>91.82692307692308</v>
      </c>
      <c r="G229" s="9">
        <v>2.50972839024972E-2</v>
      </c>
    </row>
    <row r="230" spans="1:7" x14ac:dyDescent="0.3">
      <c r="A230" s="9">
        <v>97</v>
      </c>
      <c r="B230" s="9">
        <v>4.6527781301192684E-3</v>
      </c>
      <c r="C230" s="9">
        <v>-3.0745426487995924E-2</v>
      </c>
      <c r="D230" s="9">
        <v>-1.5550033040268736</v>
      </c>
      <c r="F230" s="9">
        <v>92.788461538461533</v>
      </c>
      <c r="G230" s="9">
        <v>2.9312780722806891E-2</v>
      </c>
    </row>
    <row r="231" spans="1:7" x14ac:dyDescent="0.3">
      <c r="A231" s="9">
        <v>98</v>
      </c>
      <c r="B231" s="9">
        <v>-2.606914706598862E-3</v>
      </c>
      <c r="C231" s="9">
        <v>-5.1573137909151599E-2</v>
      </c>
      <c r="D231" s="9">
        <v>-2.6084009561251587</v>
      </c>
      <c r="F231" s="9">
        <v>93.75</v>
      </c>
      <c r="G231" s="9">
        <v>3.0296030102837736E-2</v>
      </c>
    </row>
    <row r="232" spans="1:7" x14ac:dyDescent="0.3">
      <c r="A232" s="9">
        <v>99</v>
      </c>
      <c r="B232" s="9">
        <v>-5.1448739583060559E-4</v>
      </c>
      <c r="C232" s="9">
        <v>3.8491911373337878E-2</v>
      </c>
      <c r="D232" s="9">
        <v>1.9467952213061501</v>
      </c>
      <c r="F232" s="9">
        <v>94.711538461538453</v>
      </c>
      <c r="G232" s="9">
        <v>3.2288877748453515E-2</v>
      </c>
    </row>
    <row r="233" spans="1:7" x14ac:dyDescent="0.3">
      <c r="A233" s="9">
        <v>100</v>
      </c>
      <c r="B233" s="9">
        <v>-7.4305211833483251E-5</v>
      </c>
      <c r="C233" s="9">
        <v>2.1989020825067601E-3</v>
      </c>
      <c r="D233" s="9">
        <v>0.1112132890680374</v>
      </c>
      <c r="F233" s="9">
        <v>95.67307692307692</v>
      </c>
      <c r="G233" s="9">
        <v>3.4941229602227369E-2</v>
      </c>
    </row>
    <row r="234" spans="1:7" x14ac:dyDescent="0.3">
      <c r="A234" s="9">
        <v>101</v>
      </c>
      <c r="B234" s="9">
        <v>2.7046169802997467E-3</v>
      </c>
      <c r="C234" s="9">
        <v>-4.3057104379957314E-2</v>
      </c>
      <c r="D234" s="9">
        <v>-2.1776877806136379</v>
      </c>
      <c r="F234" s="9">
        <v>96.634615384615387</v>
      </c>
      <c r="G234" s="9">
        <v>3.6426023111556752E-2</v>
      </c>
    </row>
    <row r="235" spans="1:7" x14ac:dyDescent="0.3">
      <c r="A235" s="9">
        <v>102</v>
      </c>
      <c r="B235" s="9">
        <v>-1.234871572221595E-3</v>
      </c>
      <c r="C235" s="9">
        <v>1.5920363113910686E-2</v>
      </c>
      <c r="D235" s="9">
        <v>0.80519999464324765</v>
      </c>
      <c r="F235" s="9">
        <v>97.59615384615384</v>
      </c>
      <c r="G235" s="9">
        <v>3.7977423977507273E-2</v>
      </c>
    </row>
    <row r="236" spans="1:7" x14ac:dyDescent="0.3">
      <c r="A236" s="9">
        <v>103</v>
      </c>
      <c r="B236" s="9">
        <v>-3.4711863925975129E-3</v>
      </c>
      <c r="C236" s="9">
        <v>4.4159185029456267E-2</v>
      </c>
      <c r="D236" s="9">
        <v>2.2334274221484218</v>
      </c>
      <c r="F236" s="9">
        <v>98.557692307692307</v>
      </c>
      <c r="G236" s="9">
        <v>4.0687998636858756E-2</v>
      </c>
    </row>
    <row r="237" spans="1:7" ht="15" thickBot="1" x14ac:dyDescent="0.35">
      <c r="A237" s="10">
        <v>104</v>
      </c>
      <c r="B237" s="10">
        <v>-4.5560224847710652E-3</v>
      </c>
      <c r="C237" s="10">
        <v>2.4419519557148349E-2</v>
      </c>
      <c r="D237" s="10">
        <v>1.2350595822419406</v>
      </c>
      <c r="F237" s="10">
        <v>99.519230769230774</v>
      </c>
      <c r="G237" s="10">
        <v>5.7144793893855156E-2</v>
      </c>
    </row>
  </sheetData>
  <sortState xmlns:xlrd2="http://schemas.microsoft.com/office/spreadsheetml/2017/richdata2" ref="G134:G237">
    <sortCondition ref="G13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workbookViewId="0">
      <selection activeCell="D130" sqref="D130"/>
    </sheetView>
  </sheetViews>
  <sheetFormatPr defaultRowHeight="14.4" x14ac:dyDescent="0.3"/>
  <cols>
    <col min="1" max="1" width="17.44140625" bestFit="1" customWidth="1"/>
    <col min="3" max="3" width="10.5546875" bestFit="1" customWidth="1"/>
    <col min="4" max="4" width="24.5546875" bestFit="1" customWidth="1"/>
    <col min="5" max="5" width="19.33203125" bestFit="1" customWidth="1"/>
    <col min="6" max="6" width="13.33203125" bestFit="1" customWidth="1"/>
    <col min="7" max="7" width="20.33203125" bestFit="1" customWidth="1"/>
    <col min="8" max="8" width="10.5546875" bestFit="1" customWidth="1"/>
    <col min="9" max="9" width="21.33203125" bestFit="1" customWidth="1"/>
  </cols>
  <sheetData>
    <row r="1" spans="1:10" x14ac:dyDescent="0.3">
      <c r="A1" t="s">
        <v>12</v>
      </c>
      <c r="B1" t="s">
        <v>2</v>
      </c>
      <c r="C1" t="s">
        <v>17</v>
      </c>
      <c r="D1" t="s">
        <v>14</v>
      </c>
      <c r="E1" t="s">
        <v>13</v>
      </c>
      <c r="F1" t="s">
        <v>11</v>
      </c>
      <c r="G1" t="s">
        <v>10</v>
      </c>
      <c r="H1" t="s">
        <v>12</v>
      </c>
      <c r="I1" t="s">
        <v>101</v>
      </c>
      <c r="J1" t="s">
        <v>72</v>
      </c>
    </row>
    <row r="2" spans="1:10" x14ac:dyDescent="0.3">
      <c r="A2" s="1">
        <v>42551</v>
      </c>
      <c r="B2">
        <v>70.989822000000004</v>
      </c>
      <c r="D2">
        <v>0.24299999999999999</v>
      </c>
      <c r="E2" s="5">
        <v>1.869230769230769E-4</v>
      </c>
      <c r="F2">
        <v>2102.9499510000001</v>
      </c>
      <c r="H2" s="1">
        <v>42551</v>
      </c>
    </row>
    <row r="3" spans="1:10" x14ac:dyDescent="0.3">
      <c r="A3" s="1">
        <v>42558</v>
      </c>
      <c r="B3">
        <v>71.290710000000004</v>
      </c>
      <c r="C3" s="4">
        <f>(B3-B2)/B2</f>
        <v>4.2384667480924306E-3</v>
      </c>
      <c r="D3">
        <v>0.27300000000000002</v>
      </c>
      <c r="E3" s="5">
        <v>2.1000000000000001E-4</v>
      </c>
      <c r="F3">
        <v>2129.8999020000001</v>
      </c>
      <c r="G3" s="2">
        <v>1.2800000000000001E-2</v>
      </c>
      <c r="H3" s="1">
        <v>42558</v>
      </c>
      <c r="I3" s="13">
        <f>C3-E3</f>
        <v>4.0284667480924305E-3</v>
      </c>
      <c r="J3" s="13">
        <f>G3-E3</f>
        <v>1.259E-2</v>
      </c>
    </row>
    <row r="4" spans="1:10" x14ac:dyDescent="0.3">
      <c r="A4" s="1">
        <v>42565</v>
      </c>
      <c r="B4">
        <v>70.688934000000003</v>
      </c>
      <c r="C4" s="4">
        <f t="shared" ref="C4:C67" si="0">(B4-B3)/B3</f>
        <v>-8.4411559374286075E-3</v>
      </c>
      <c r="D4">
        <v>0.29799999999999999</v>
      </c>
      <c r="E4" s="5">
        <v>2.2923076923076922E-4</v>
      </c>
      <c r="F4">
        <v>2161.73999</v>
      </c>
      <c r="G4" s="2">
        <v>1.49E-2</v>
      </c>
      <c r="H4" s="1">
        <v>42565</v>
      </c>
      <c r="I4" s="13">
        <f t="shared" ref="I4:I67" si="1">C4-E4</f>
        <v>-8.6703867066593773E-3</v>
      </c>
      <c r="J4" s="13">
        <f t="shared" ref="J4:J67" si="2">G4-E4</f>
        <v>1.467076923076923E-2</v>
      </c>
    </row>
    <row r="5" spans="1:10" x14ac:dyDescent="0.3">
      <c r="A5" s="1">
        <v>42572</v>
      </c>
      <c r="B5">
        <v>71.582465999999997</v>
      </c>
      <c r="C5" s="4">
        <f t="shared" si="0"/>
        <v>1.2640337736596697E-2</v>
      </c>
      <c r="D5">
        <v>0.30299999999999999</v>
      </c>
      <c r="E5" s="5">
        <v>2.3307692307692309E-4</v>
      </c>
      <c r="F5">
        <v>2175.030029</v>
      </c>
      <c r="G5" s="2">
        <v>6.1000000000000004E-3</v>
      </c>
      <c r="H5" s="1">
        <v>42572</v>
      </c>
      <c r="I5" s="13">
        <f t="shared" si="1"/>
        <v>1.2407260813519774E-2</v>
      </c>
      <c r="J5" s="13">
        <f t="shared" si="2"/>
        <v>5.8669230769230769E-3</v>
      </c>
    </row>
    <row r="6" spans="1:10" x14ac:dyDescent="0.3">
      <c r="A6" s="1">
        <v>42579</v>
      </c>
      <c r="B6">
        <v>71.135695999999996</v>
      </c>
      <c r="C6" s="4">
        <f t="shared" si="0"/>
        <v>-6.2413328984782506E-3</v>
      </c>
      <c r="D6">
        <v>0.24</v>
      </c>
      <c r="E6" s="5">
        <v>1.8461538461538461E-4</v>
      </c>
      <c r="F6">
        <v>2173.6000979999999</v>
      </c>
      <c r="G6" s="2">
        <v>-6.9999999999999999E-4</v>
      </c>
      <c r="H6" s="1">
        <v>42579</v>
      </c>
      <c r="I6" s="13">
        <f t="shared" si="1"/>
        <v>-6.4259482830936352E-3</v>
      </c>
      <c r="J6" s="13">
        <f t="shared" si="2"/>
        <v>-8.8461538461538463E-4</v>
      </c>
    </row>
    <row r="7" spans="1:10" x14ac:dyDescent="0.3">
      <c r="A7" s="1">
        <v>42586</v>
      </c>
      <c r="B7">
        <v>68.719521</v>
      </c>
      <c r="C7" s="4">
        <f t="shared" si="0"/>
        <v>-3.3965718139596125E-2</v>
      </c>
      <c r="D7">
        <v>0.25</v>
      </c>
      <c r="E7" s="5">
        <v>1.9230769230769231E-4</v>
      </c>
      <c r="F7">
        <v>2182.8701169999999</v>
      </c>
      <c r="G7" s="2">
        <v>4.3E-3</v>
      </c>
      <c r="H7" s="1">
        <v>42586</v>
      </c>
      <c r="I7" s="13">
        <f t="shared" si="1"/>
        <v>-3.4158025831903818E-2</v>
      </c>
      <c r="J7" s="13">
        <f t="shared" si="2"/>
        <v>4.1076923076923079E-3</v>
      </c>
    </row>
    <row r="8" spans="1:10" x14ac:dyDescent="0.3">
      <c r="A8" s="1">
        <v>42593</v>
      </c>
      <c r="B8">
        <v>69.257476999999994</v>
      </c>
      <c r="C8" s="4">
        <f t="shared" si="0"/>
        <v>7.8282850661894766E-3</v>
      </c>
      <c r="D8">
        <v>0.26300000000000001</v>
      </c>
      <c r="E8" s="5">
        <v>2.0230769230769231E-4</v>
      </c>
      <c r="F8">
        <v>2184.0500489999999</v>
      </c>
      <c r="G8" s="2">
        <v>5.0000000000000001E-4</v>
      </c>
      <c r="H8" s="1">
        <v>42593</v>
      </c>
      <c r="I8" s="13">
        <f t="shared" si="1"/>
        <v>7.625977373881784E-3</v>
      </c>
      <c r="J8" s="13">
        <f t="shared" si="2"/>
        <v>2.9769230769230773E-4</v>
      </c>
    </row>
    <row r="9" spans="1:10" x14ac:dyDescent="0.3">
      <c r="A9" s="1">
        <v>42600</v>
      </c>
      <c r="B9">
        <v>69.111603000000002</v>
      </c>
      <c r="C9" s="4">
        <f t="shared" si="0"/>
        <v>-2.1062563396583461E-3</v>
      </c>
      <c r="D9">
        <v>0.29299999999999998</v>
      </c>
      <c r="E9" s="5">
        <v>2.2538461538461539E-4</v>
      </c>
      <c r="F9">
        <v>2183.8701169999999</v>
      </c>
      <c r="G9" s="2">
        <v>-1E-4</v>
      </c>
      <c r="H9" s="1">
        <v>42600</v>
      </c>
      <c r="I9" s="13">
        <f t="shared" si="1"/>
        <v>-2.3316409550429617E-3</v>
      </c>
      <c r="J9" s="13">
        <f t="shared" si="2"/>
        <v>-3.253846153846154E-4</v>
      </c>
    </row>
    <row r="10" spans="1:10" x14ac:dyDescent="0.3">
      <c r="A10" s="1">
        <v>42607</v>
      </c>
      <c r="B10">
        <v>68.145126000000005</v>
      </c>
      <c r="C10" s="4">
        <f t="shared" si="0"/>
        <v>-1.398429435937114E-2</v>
      </c>
      <c r="D10">
        <v>0.30499999999999999</v>
      </c>
      <c r="E10" s="5">
        <v>2.3461538461538463E-4</v>
      </c>
      <c r="F10">
        <v>2169.040039</v>
      </c>
      <c r="G10" s="2">
        <v>-6.7999999999999996E-3</v>
      </c>
      <c r="H10" s="1">
        <v>42607</v>
      </c>
      <c r="I10" s="13">
        <f t="shared" si="1"/>
        <v>-1.4218909743986525E-2</v>
      </c>
      <c r="J10" s="13">
        <f t="shared" si="2"/>
        <v>-7.034615384615384E-3</v>
      </c>
    </row>
    <row r="11" spans="1:10" x14ac:dyDescent="0.3">
      <c r="A11" s="1">
        <v>42614</v>
      </c>
      <c r="B11">
        <v>68.154242999999994</v>
      </c>
      <c r="C11" s="4">
        <f t="shared" si="0"/>
        <v>1.3378799827869071E-4</v>
      </c>
      <c r="D11">
        <v>0.30299999999999999</v>
      </c>
      <c r="E11" s="5">
        <v>2.3307692307692309E-4</v>
      </c>
      <c r="F11">
        <v>2179.9799800000001</v>
      </c>
      <c r="G11" s="2">
        <v>5.0000000000000001E-3</v>
      </c>
      <c r="H11" s="1">
        <v>42614</v>
      </c>
      <c r="I11" s="13">
        <f t="shared" si="1"/>
        <v>-9.928892479823238E-5</v>
      </c>
      <c r="J11" s="13">
        <f t="shared" si="2"/>
        <v>4.7669230769230766E-3</v>
      </c>
    </row>
    <row r="12" spans="1:10" x14ac:dyDescent="0.3">
      <c r="A12" s="1">
        <v>42621</v>
      </c>
      <c r="B12">
        <v>66.725960000000001</v>
      </c>
      <c r="C12" s="4">
        <f t="shared" si="0"/>
        <v>-2.095662628077306E-2</v>
      </c>
      <c r="D12">
        <v>0.33300000000000002</v>
      </c>
      <c r="E12" s="5">
        <v>2.5615384615384617E-4</v>
      </c>
      <c r="F12">
        <v>2127.8100589999999</v>
      </c>
      <c r="G12" s="2">
        <v>-2.3900000000000001E-2</v>
      </c>
      <c r="H12" s="1">
        <v>42621</v>
      </c>
      <c r="I12" s="13">
        <f t="shared" si="1"/>
        <v>-2.1212780126926907E-2</v>
      </c>
      <c r="J12" s="13">
        <f t="shared" si="2"/>
        <v>-2.4156153846153848E-2</v>
      </c>
    </row>
    <row r="13" spans="1:10" x14ac:dyDescent="0.3">
      <c r="A13" s="1">
        <v>42628</v>
      </c>
      <c r="B13">
        <v>69.082092000000003</v>
      </c>
      <c r="C13" s="4">
        <f t="shared" si="0"/>
        <v>3.5310574774795329E-2</v>
      </c>
      <c r="D13">
        <v>0.27300000000000002</v>
      </c>
      <c r="E13" s="5">
        <v>2.1000000000000001E-4</v>
      </c>
      <c r="F13">
        <v>2139.1599120000001</v>
      </c>
      <c r="G13" s="2">
        <v>5.3E-3</v>
      </c>
      <c r="H13" s="1">
        <v>42628</v>
      </c>
      <c r="I13" s="13">
        <f t="shared" si="1"/>
        <v>3.5100574774795328E-2</v>
      </c>
      <c r="J13" s="13">
        <f t="shared" si="2"/>
        <v>5.0899999999999999E-3</v>
      </c>
    </row>
    <row r="14" spans="1:10" x14ac:dyDescent="0.3">
      <c r="A14" s="1">
        <v>42635</v>
      </c>
      <c r="B14">
        <v>70.876784999999998</v>
      </c>
      <c r="C14" s="4">
        <f t="shared" si="0"/>
        <v>2.5979135084675708E-2</v>
      </c>
      <c r="D14">
        <v>0.16500000000000001</v>
      </c>
      <c r="E14" s="5">
        <v>1.2692307692307693E-4</v>
      </c>
      <c r="F14">
        <v>2164.6899410000001</v>
      </c>
      <c r="G14" s="2">
        <v>1.1900000000000001E-2</v>
      </c>
      <c r="H14" s="1">
        <v>42635</v>
      </c>
      <c r="I14" s="13">
        <f t="shared" si="1"/>
        <v>2.5852212007752631E-2</v>
      </c>
      <c r="J14" s="13">
        <f t="shared" si="2"/>
        <v>1.1773076923076924E-2</v>
      </c>
    </row>
    <row r="15" spans="1:10" x14ac:dyDescent="0.3">
      <c r="A15" s="1">
        <v>42642</v>
      </c>
      <c r="B15">
        <v>68.354988000000006</v>
      </c>
      <c r="C15" s="4">
        <f t="shared" si="0"/>
        <v>-3.5580013963669381E-2</v>
      </c>
      <c r="D15">
        <v>0.26</v>
      </c>
      <c r="E15" s="5">
        <v>2.0000000000000004E-4</v>
      </c>
      <c r="F15">
        <v>2168.2700199999999</v>
      </c>
      <c r="G15" s="2">
        <v>1.6999999999999999E-3</v>
      </c>
      <c r="H15" s="1">
        <v>42642</v>
      </c>
      <c r="I15" s="13">
        <f t="shared" si="1"/>
        <v>-3.578001396366938E-2</v>
      </c>
      <c r="J15" s="13">
        <f t="shared" si="2"/>
        <v>1.4999999999999998E-3</v>
      </c>
    </row>
    <row r="16" spans="1:10" x14ac:dyDescent="0.3">
      <c r="A16" s="1">
        <v>42649</v>
      </c>
      <c r="B16">
        <v>65.805603000000005</v>
      </c>
      <c r="C16" s="4">
        <f t="shared" si="0"/>
        <v>-3.7296254078780622E-2</v>
      </c>
      <c r="D16">
        <v>0.31</v>
      </c>
      <c r="E16" s="5">
        <v>2.3846153846153847E-4</v>
      </c>
      <c r="F16">
        <v>2153.73999</v>
      </c>
      <c r="G16" s="2">
        <v>-6.7000000000000002E-3</v>
      </c>
      <c r="H16" s="1">
        <v>42649</v>
      </c>
      <c r="I16" s="13">
        <f t="shared" si="1"/>
        <v>-3.7534715617242163E-2</v>
      </c>
      <c r="J16" s="13">
        <f t="shared" si="2"/>
        <v>-6.9384615384615383E-3</v>
      </c>
    </row>
    <row r="17" spans="1:10" x14ac:dyDescent="0.3">
      <c r="A17" s="1">
        <v>42656</v>
      </c>
      <c r="B17">
        <v>66.983672999999996</v>
      </c>
      <c r="C17" s="4">
        <f t="shared" si="0"/>
        <v>1.7902274978013513E-2</v>
      </c>
      <c r="D17">
        <v>0.28999999999999998</v>
      </c>
      <c r="E17" s="5">
        <v>2.2307692307692306E-4</v>
      </c>
      <c r="F17">
        <v>2132.9799800000001</v>
      </c>
      <c r="G17" s="2">
        <v>-9.5999999999999992E-3</v>
      </c>
      <c r="H17" s="1">
        <v>42656</v>
      </c>
      <c r="I17" s="13">
        <f t="shared" si="1"/>
        <v>1.767919805493659E-2</v>
      </c>
      <c r="J17" s="13">
        <f t="shared" si="2"/>
        <v>-9.8230769230769222E-3</v>
      </c>
    </row>
    <row r="18" spans="1:10" x14ac:dyDescent="0.3">
      <c r="A18" s="1">
        <v>42663</v>
      </c>
      <c r="B18">
        <v>67.038878999999994</v>
      </c>
      <c r="C18" s="4">
        <f t="shared" si="0"/>
        <v>8.2417098865268732E-4</v>
      </c>
      <c r="D18">
        <v>0.315</v>
      </c>
      <c r="E18" s="5">
        <v>2.423076923076923E-4</v>
      </c>
      <c r="F18">
        <v>2141.1599120000001</v>
      </c>
      <c r="G18" s="2">
        <v>3.8E-3</v>
      </c>
      <c r="H18" s="1">
        <v>42663</v>
      </c>
      <c r="I18" s="13">
        <f t="shared" si="1"/>
        <v>5.8186329634499505E-4</v>
      </c>
      <c r="J18" s="13">
        <f t="shared" si="2"/>
        <v>3.5576923076923077E-3</v>
      </c>
    </row>
    <row r="19" spans="1:10" x14ac:dyDescent="0.3">
      <c r="A19" s="1">
        <v>42670</v>
      </c>
      <c r="B19">
        <v>67.637123000000003</v>
      </c>
      <c r="C19" s="4">
        <f t="shared" si="0"/>
        <v>8.9238365695227129E-3</v>
      </c>
      <c r="D19">
        <v>0.27300000000000002</v>
      </c>
      <c r="E19" s="5">
        <v>2.1000000000000001E-4</v>
      </c>
      <c r="F19">
        <v>2126.4099120000001</v>
      </c>
      <c r="G19" s="2">
        <v>-6.8999999999999999E-3</v>
      </c>
      <c r="H19" s="1">
        <v>42670</v>
      </c>
      <c r="I19" s="13">
        <f t="shared" si="1"/>
        <v>8.7138365695227128E-3</v>
      </c>
      <c r="J19" s="13">
        <f t="shared" si="2"/>
        <v>-7.11E-3</v>
      </c>
    </row>
    <row r="20" spans="1:10" x14ac:dyDescent="0.3">
      <c r="A20" s="1">
        <v>42677</v>
      </c>
      <c r="B20">
        <v>67.913223000000002</v>
      </c>
      <c r="C20" s="4">
        <f t="shared" si="0"/>
        <v>4.0820778258117149E-3</v>
      </c>
      <c r="D20">
        <v>0.35799999999999998</v>
      </c>
      <c r="E20" s="5">
        <v>2.7538461538461538E-4</v>
      </c>
      <c r="F20">
        <v>2085.179932</v>
      </c>
      <c r="G20" s="2">
        <v>-1.9400000000000001E-2</v>
      </c>
      <c r="H20" s="1">
        <v>42677</v>
      </c>
      <c r="I20" s="13">
        <f t="shared" si="1"/>
        <v>3.8066932104270997E-3</v>
      </c>
      <c r="J20" s="13">
        <f t="shared" si="2"/>
        <v>-1.9675384615384615E-2</v>
      </c>
    </row>
    <row r="21" spans="1:10" x14ac:dyDescent="0.3">
      <c r="A21" s="1">
        <v>42684</v>
      </c>
      <c r="B21">
        <v>65.124542000000005</v>
      </c>
      <c r="C21" s="4">
        <f t="shared" si="0"/>
        <v>-4.106241578315311E-2</v>
      </c>
      <c r="D21">
        <v>0.45800000000000002</v>
      </c>
      <c r="E21" s="5">
        <v>3.5230769230769229E-4</v>
      </c>
      <c r="F21">
        <v>2164.4499510000001</v>
      </c>
      <c r="G21" s="2">
        <v>3.7999999999999999E-2</v>
      </c>
      <c r="H21" s="1">
        <v>42684</v>
      </c>
      <c r="I21" s="13">
        <f t="shared" si="1"/>
        <v>-4.1414723475460803E-2</v>
      </c>
      <c r="J21" s="13">
        <f t="shared" si="2"/>
        <v>3.7647692307692306E-2</v>
      </c>
    </row>
    <row r="22" spans="1:10" x14ac:dyDescent="0.3">
      <c r="A22" s="1">
        <v>42691</v>
      </c>
      <c r="B22">
        <v>65.483490000000003</v>
      </c>
      <c r="C22" s="4">
        <f t="shared" si="0"/>
        <v>5.5117163050451548E-3</v>
      </c>
      <c r="D22">
        <v>0.41799999999999998</v>
      </c>
      <c r="E22" s="5">
        <v>3.2153846153846154E-4</v>
      </c>
      <c r="F22">
        <v>2181.8999020000001</v>
      </c>
      <c r="G22" s="2">
        <v>8.0999999999999996E-3</v>
      </c>
      <c r="H22" s="1">
        <v>42691</v>
      </c>
      <c r="I22" s="13">
        <f t="shared" si="1"/>
        <v>5.1901778435066931E-3</v>
      </c>
      <c r="J22" s="13">
        <f t="shared" si="2"/>
        <v>7.7784615384615379E-3</v>
      </c>
    </row>
    <row r="23" spans="1:10" x14ac:dyDescent="0.3">
      <c r="A23" s="1">
        <v>42698</v>
      </c>
      <c r="B23">
        <v>68.060478000000003</v>
      </c>
      <c r="C23" s="4">
        <f t="shared" si="0"/>
        <v>3.9353247665938389E-2</v>
      </c>
      <c r="D23">
        <v>0.48</v>
      </c>
      <c r="E23" s="5">
        <v>3.6923076923076921E-4</v>
      </c>
      <c r="F23">
        <v>2213.3500979999999</v>
      </c>
      <c r="G23" s="2">
        <v>1.44E-2</v>
      </c>
      <c r="H23" s="1">
        <v>42698</v>
      </c>
      <c r="I23" s="13">
        <f t="shared" si="1"/>
        <v>3.8984016896707621E-2</v>
      </c>
      <c r="J23" s="13">
        <f t="shared" si="2"/>
        <v>1.403076923076923E-2</v>
      </c>
    </row>
    <row r="24" spans="1:10" x14ac:dyDescent="0.3">
      <c r="A24" s="1">
        <v>42705</v>
      </c>
      <c r="B24">
        <v>67.904021999999998</v>
      </c>
      <c r="C24" s="4">
        <f t="shared" si="0"/>
        <v>-2.2987790359040041E-3</v>
      </c>
      <c r="D24">
        <v>0.45500000000000002</v>
      </c>
      <c r="E24" s="5">
        <v>3.5E-4</v>
      </c>
      <c r="F24">
        <v>2191.9499510000001</v>
      </c>
      <c r="G24" s="2">
        <v>-9.7000000000000003E-3</v>
      </c>
      <c r="H24" s="1">
        <v>42705</v>
      </c>
      <c r="I24" s="13">
        <f t="shared" si="1"/>
        <v>-2.6487790359040041E-3</v>
      </c>
      <c r="J24" s="13">
        <f t="shared" si="2"/>
        <v>-1.005E-2</v>
      </c>
    </row>
    <row r="25" spans="1:10" x14ac:dyDescent="0.3">
      <c r="A25" s="1">
        <v>42712</v>
      </c>
      <c r="B25">
        <v>69.231026</v>
      </c>
      <c r="C25" s="4">
        <f t="shared" si="0"/>
        <v>1.9542347579941617E-2</v>
      </c>
      <c r="D25">
        <v>0.52</v>
      </c>
      <c r="E25" s="5">
        <v>4.0000000000000007E-4</v>
      </c>
      <c r="F25">
        <v>2259.530029</v>
      </c>
      <c r="G25" s="2">
        <v>3.0800000000000001E-2</v>
      </c>
      <c r="H25" s="1">
        <v>42712</v>
      </c>
      <c r="I25" s="13">
        <f t="shared" si="1"/>
        <v>1.9142347579941616E-2</v>
      </c>
      <c r="J25" s="13">
        <f t="shared" si="2"/>
        <v>3.04E-2</v>
      </c>
    </row>
    <row r="26" spans="1:10" x14ac:dyDescent="0.3">
      <c r="A26" s="1">
        <v>42719</v>
      </c>
      <c r="B26">
        <v>70.475753999999995</v>
      </c>
      <c r="C26" s="4">
        <f t="shared" si="0"/>
        <v>1.797933776107832E-2</v>
      </c>
      <c r="D26">
        <v>0.48499999999999999</v>
      </c>
      <c r="E26" s="5">
        <v>3.7307692307692308E-4</v>
      </c>
      <c r="F26">
        <v>2258.070068</v>
      </c>
      <c r="G26" s="2">
        <v>-5.9999999999999995E-4</v>
      </c>
      <c r="H26" s="1">
        <v>42719</v>
      </c>
      <c r="I26" s="13">
        <f t="shared" si="1"/>
        <v>1.7606260838001396E-2</v>
      </c>
      <c r="J26" s="13">
        <f t="shared" si="2"/>
        <v>-9.7307692307692308E-4</v>
      </c>
    </row>
    <row r="27" spans="1:10" x14ac:dyDescent="0.3">
      <c r="A27" s="1">
        <v>42726</v>
      </c>
      <c r="B27">
        <v>71.293189999999996</v>
      </c>
      <c r="C27" s="4">
        <f t="shared" si="0"/>
        <v>1.1598825888404128E-2</v>
      </c>
      <c r="D27">
        <v>0.5</v>
      </c>
      <c r="E27" s="5">
        <v>3.8461538461538462E-4</v>
      </c>
      <c r="F27">
        <v>2263.790039</v>
      </c>
      <c r="G27" s="2">
        <v>2.5000000000000001E-3</v>
      </c>
      <c r="H27" s="1">
        <v>42726</v>
      </c>
      <c r="I27" s="13">
        <f t="shared" si="1"/>
        <v>1.1214210503788744E-2</v>
      </c>
      <c r="J27" s="13">
        <f t="shared" si="2"/>
        <v>2.1153846153846153E-3</v>
      </c>
    </row>
    <row r="28" spans="1:10" x14ac:dyDescent="0.3">
      <c r="A28" s="1">
        <v>42733</v>
      </c>
      <c r="B28">
        <v>71.144561999999993</v>
      </c>
      <c r="C28" s="4">
        <f t="shared" si="0"/>
        <v>-2.0847432973612515E-3</v>
      </c>
      <c r="D28">
        <v>0.48</v>
      </c>
      <c r="E28" s="5">
        <v>3.6923076923076921E-4</v>
      </c>
      <c r="F28">
        <v>2238.830078</v>
      </c>
      <c r="G28" s="2">
        <v>-1.0999999999999999E-2</v>
      </c>
      <c r="H28" s="1">
        <v>42733</v>
      </c>
      <c r="I28" s="13">
        <f t="shared" si="1"/>
        <v>-2.4539740665920208E-3</v>
      </c>
      <c r="J28" s="13">
        <f t="shared" si="2"/>
        <v>-1.1369230769230769E-2</v>
      </c>
    </row>
    <row r="29" spans="1:10" x14ac:dyDescent="0.3">
      <c r="A29" s="1">
        <v>42740</v>
      </c>
      <c r="B29">
        <v>71.432533000000006</v>
      </c>
      <c r="C29" s="4">
        <f t="shared" si="0"/>
        <v>4.0476881423489978E-3</v>
      </c>
      <c r="D29">
        <v>0.503</v>
      </c>
      <c r="E29" s="5">
        <v>3.8692307692307691E-4</v>
      </c>
      <c r="F29">
        <v>2276.9799800000001</v>
      </c>
      <c r="G29" s="2">
        <v>1.7000000000000001E-2</v>
      </c>
      <c r="H29" s="1">
        <v>42740</v>
      </c>
      <c r="I29" s="13">
        <f t="shared" si="1"/>
        <v>3.660765065425921E-3</v>
      </c>
      <c r="J29" s="13">
        <f t="shared" si="2"/>
        <v>1.6613076923076925E-2</v>
      </c>
    </row>
    <row r="30" spans="1:10" x14ac:dyDescent="0.3">
      <c r="A30" s="1">
        <v>42747</v>
      </c>
      <c r="B30">
        <v>69.862679</v>
      </c>
      <c r="C30" s="4">
        <f t="shared" si="0"/>
        <v>-2.1976737126205594E-2</v>
      </c>
      <c r="D30">
        <v>0.51300000000000001</v>
      </c>
      <c r="E30" s="5">
        <v>3.9461538461538464E-4</v>
      </c>
      <c r="F30">
        <v>2274.639893</v>
      </c>
      <c r="G30" s="2">
        <v>-1E-3</v>
      </c>
      <c r="H30" s="1">
        <v>42747</v>
      </c>
      <c r="I30" s="13">
        <f t="shared" si="1"/>
        <v>-2.237135251082098E-2</v>
      </c>
      <c r="J30" s="13">
        <f t="shared" si="2"/>
        <v>-1.3946153846153848E-3</v>
      </c>
    </row>
    <row r="31" spans="1:10" x14ac:dyDescent="0.3">
      <c r="A31" s="1">
        <v>42754</v>
      </c>
      <c r="B31">
        <v>70.401436000000004</v>
      </c>
      <c r="C31" s="4">
        <f t="shared" si="0"/>
        <v>7.7116567488058098E-3</v>
      </c>
      <c r="D31">
        <v>0.48</v>
      </c>
      <c r="E31" s="5">
        <v>3.6923076923076921E-4</v>
      </c>
      <c r="F31">
        <v>2271.3100589999999</v>
      </c>
      <c r="G31" s="2">
        <v>-1.5E-3</v>
      </c>
      <c r="H31" s="1">
        <v>42754</v>
      </c>
      <c r="I31" s="13">
        <f t="shared" si="1"/>
        <v>7.3424259795750405E-3</v>
      </c>
      <c r="J31" s="13">
        <f t="shared" si="2"/>
        <v>-1.8692307692307693E-3</v>
      </c>
    </row>
    <row r="32" spans="1:10" x14ac:dyDescent="0.3">
      <c r="A32" s="1">
        <v>42761</v>
      </c>
      <c r="B32">
        <v>70.150642000000005</v>
      </c>
      <c r="C32" s="4">
        <f t="shared" si="0"/>
        <v>-3.5623421090444671E-3</v>
      </c>
      <c r="D32">
        <v>0.498</v>
      </c>
      <c r="E32" s="5">
        <v>3.830769230769231E-4</v>
      </c>
      <c r="F32">
        <v>2294.6899410000001</v>
      </c>
      <c r="G32" s="2">
        <v>1.03E-2</v>
      </c>
      <c r="H32" s="1">
        <v>42761</v>
      </c>
      <c r="I32" s="13">
        <f t="shared" si="1"/>
        <v>-3.9454190321213901E-3</v>
      </c>
      <c r="J32" s="13">
        <f t="shared" si="2"/>
        <v>9.9169230769230766E-3</v>
      </c>
    </row>
    <row r="33" spans="1:10" x14ac:dyDescent="0.3">
      <c r="A33" s="1">
        <v>42768</v>
      </c>
      <c r="B33">
        <v>66.602233999999996</v>
      </c>
      <c r="C33" s="4">
        <f t="shared" si="0"/>
        <v>-5.058268746849115E-2</v>
      </c>
      <c r="D33">
        <v>0.48799999999999999</v>
      </c>
      <c r="E33" s="5">
        <v>3.7538461538461537E-4</v>
      </c>
      <c r="F33">
        <v>2297.419922</v>
      </c>
      <c r="G33" s="2">
        <v>1.1999999999999999E-3</v>
      </c>
      <c r="H33" s="1">
        <v>42768</v>
      </c>
      <c r="I33" s="13">
        <f t="shared" si="1"/>
        <v>-5.0958072083875768E-2</v>
      </c>
      <c r="J33" s="13">
        <f t="shared" si="2"/>
        <v>8.2461538461538458E-4</v>
      </c>
    </row>
    <row r="34" spans="1:10" x14ac:dyDescent="0.3">
      <c r="A34" s="1">
        <v>42775</v>
      </c>
      <c r="B34">
        <v>68.153510999999995</v>
      </c>
      <c r="C34" s="4">
        <f t="shared" si="0"/>
        <v>2.3291666162429312E-2</v>
      </c>
      <c r="D34">
        <v>0.52300000000000002</v>
      </c>
      <c r="E34" s="5">
        <v>4.0230769230769232E-4</v>
      </c>
      <c r="F34">
        <v>2316.1000979999999</v>
      </c>
      <c r="G34" s="2">
        <v>8.0999999999999996E-3</v>
      </c>
      <c r="H34" s="1">
        <v>42775</v>
      </c>
      <c r="I34" s="13">
        <f t="shared" si="1"/>
        <v>2.2889358470121621E-2</v>
      </c>
      <c r="J34" s="13">
        <f t="shared" si="2"/>
        <v>7.6976923076923073E-3</v>
      </c>
    </row>
    <row r="35" spans="1:10" x14ac:dyDescent="0.3">
      <c r="A35" s="1">
        <v>42782</v>
      </c>
      <c r="B35">
        <v>68.525063000000003</v>
      </c>
      <c r="C35" s="4">
        <f t="shared" si="0"/>
        <v>5.4516927235048586E-3</v>
      </c>
      <c r="D35">
        <v>0.50800000000000001</v>
      </c>
      <c r="E35" s="5">
        <v>3.9076923076923078E-4</v>
      </c>
      <c r="F35">
        <v>2351.1599120000001</v>
      </c>
      <c r="G35" s="2">
        <v>1.5100000000000001E-2</v>
      </c>
      <c r="H35" s="1">
        <v>42782</v>
      </c>
      <c r="I35" s="13">
        <f t="shared" si="1"/>
        <v>5.0609234927356276E-3</v>
      </c>
      <c r="J35" s="13">
        <f t="shared" si="2"/>
        <v>1.470923076923077E-2</v>
      </c>
    </row>
    <row r="36" spans="1:10" x14ac:dyDescent="0.3">
      <c r="A36" s="1">
        <v>42789</v>
      </c>
      <c r="B36">
        <v>71.525413999999998</v>
      </c>
      <c r="C36" s="4">
        <f t="shared" si="0"/>
        <v>4.3784724429950468E-2</v>
      </c>
      <c r="D36">
        <v>0.498</v>
      </c>
      <c r="E36" s="5">
        <v>3.830769230769231E-4</v>
      </c>
      <c r="F36">
        <v>2367.3400879999999</v>
      </c>
      <c r="G36" s="2">
        <v>6.8999999999999999E-3</v>
      </c>
      <c r="H36" s="1">
        <v>42789</v>
      </c>
      <c r="I36" s="13">
        <f t="shared" si="1"/>
        <v>4.3401647506873545E-2</v>
      </c>
      <c r="J36" s="13">
        <f t="shared" si="2"/>
        <v>6.5169230769230764E-3</v>
      </c>
    </row>
    <row r="37" spans="1:10" x14ac:dyDescent="0.3">
      <c r="A37" s="1">
        <v>42796</v>
      </c>
      <c r="B37">
        <v>71.116698999999997</v>
      </c>
      <c r="C37" s="4">
        <f t="shared" si="0"/>
        <v>-5.7142626255892882E-3</v>
      </c>
      <c r="D37">
        <v>0.68300000000000005</v>
      </c>
      <c r="E37" s="5">
        <v>5.2538461538461549E-4</v>
      </c>
      <c r="F37">
        <v>2383.1201169999999</v>
      </c>
      <c r="G37" s="2">
        <v>6.7000000000000002E-3</v>
      </c>
      <c r="H37" s="1">
        <v>42796</v>
      </c>
      <c r="I37" s="13">
        <f t="shared" si="1"/>
        <v>-6.2396472409739032E-3</v>
      </c>
      <c r="J37" s="13">
        <f t="shared" si="2"/>
        <v>6.1746153846153843E-3</v>
      </c>
    </row>
    <row r="38" spans="1:10" x14ac:dyDescent="0.3">
      <c r="A38" s="1">
        <v>42803</v>
      </c>
      <c r="B38">
        <v>70.980209000000002</v>
      </c>
      <c r="C38" s="4">
        <f t="shared" si="0"/>
        <v>-1.9192398117352846E-3</v>
      </c>
      <c r="D38">
        <v>0.72499999999999998</v>
      </c>
      <c r="E38" s="5">
        <v>5.5769230769230765E-4</v>
      </c>
      <c r="F38">
        <v>2372.6000979999999</v>
      </c>
      <c r="G38" s="2">
        <v>-4.4000000000000003E-3</v>
      </c>
      <c r="H38" s="1">
        <v>42803</v>
      </c>
      <c r="I38" s="13">
        <f t="shared" si="1"/>
        <v>-2.4769321194275922E-3</v>
      </c>
      <c r="J38" s="13">
        <f t="shared" si="2"/>
        <v>-4.9576923076923079E-3</v>
      </c>
    </row>
    <row r="39" spans="1:10" x14ac:dyDescent="0.3">
      <c r="A39" s="1">
        <v>42810</v>
      </c>
      <c r="B39">
        <v>72.340346999999994</v>
      </c>
      <c r="C39" s="4">
        <f t="shared" si="0"/>
        <v>1.9162214639294625E-2</v>
      </c>
      <c r="D39">
        <v>0.70799999999999996</v>
      </c>
      <c r="E39" s="5">
        <v>5.446153846153846E-4</v>
      </c>
      <c r="F39">
        <v>2378.25</v>
      </c>
      <c r="G39" s="2">
        <v>2.3999999999999998E-3</v>
      </c>
      <c r="H39" s="1">
        <v>42810</v>
      </c>
      <c r="I39" s="13">
        <f t="shared" si="1"/>
        <v>1.8617599254679242E-2</v>
      </c>
      <c r="J39" s="13">
        <f t="shared" si="2"/>
        <v>1.8553846153846151E-3</v>
      </c>
    </row>
    <row r="40" spans="1:10" x14ac:dyDescent="0.3">
      <c r="A40" s="1">
        <v>42817</v>
      </c>
      <c r="B40">
        <v>73.409698000000006</v>
      </c>
      <c r="C40" s="4">
        <f t="shared" si="0"/>
        <v>1.4782221047405423E-2</v>
      </c>
      <c r="D40">
        <v>0.748</v>
      </c>
      <c r="E40" s="5">
        <v>5.7538461538461541E-4</v>
      </c>
      <c r="F40">
        <v>2343.9799800000001</v>
      </c>
      <c r="G40" s="2">
        <v>-1.44E-2</v>
      </c>
      <c r="H40" s="1">
        <v>42817</v>
      </c>
      <c r="I40" s="13">
        <f t="shared" si="1"/>
        <v>1.4206836432020808E-2</v>
      </c>
      <c r="J40" s="13">
        <f t="shared" si="2"/>
        <v>-1.4975384615384614E-2</v>
      </c>
    </row>
    <row r="41" spans="1:10" x14ac:dyDescent="0.3">
      <c r="A41" s="1">
        <v>42824</v>
      </c>
      <c r="B41">
        <v>72.762450999999999</v>
      </c>
      <c r="C41" s="4">
        <f t="shared" si="0"/>
        <v>-8.8169140812976391E-3</v>
      </c>
      <c r="D41">
        <v>0.73799999999999999</v>
      </c>
      <c r="E41" s="5">
        <v>5.6769230769230768E-4</v>
      </c>
      <c r="F41">
        <v>2362.719971</v>
      </c>
      <c r="G41" s="2">
        <v>8.0000000000000002E-3</v>
      </c>
      <c r="H41" s="1">
        <v>42824</v>
      </c>
      <c r="I41" s="13">
        <f t="shared" si="1"/>
        <v>-9.3846063889899464E-3</v>
      </c>
      <c r="J41" s="13">
        <f t="shared" si="2"/>
        <v>7.4323076923076929E-3</v>
      </c>
    </row>
    <row r="42" spans="1:10" x14ac:dyDescent="0.3">
      <c r="A42" s="1">
        <v>42831</v>
      </c>
      <c r="B42">
        <v>72.781211999999996</v>
      </c>
      <c r="C42" s="4">
        <f t="shared" si="0"/>
        <v>2.5783903293743923E-4</v>
      </c>
      <c r="D42">
        <v>0.79800000000000004</v>
      </c>
      <c r="E42" s="5">
        <v>6.1384615384615395E-4</v>
      </c>
      <c r="F42">
        <v>2355.540039</v>
      </c>
      <c r="G42" s="2">
        <v>-3.0000000000000001E-3</v>
      </c>
      <c r="H42" s="1">
        <v>42831</v>
      </c>
      <c r="I42" s="13">
        <f t="shared" si="1"/>
        <v>-3.5600712090871472E-4</v>
      </c>
      <c r="J42" s="13">
        <f t="shared" si="2"/>
        <v>-3.6138461538461541E-3</v>
      </c>
    </row>
    <row r="43" spans="1:10" x14ac:dyDescent="0.3">
      <c r="A43" s="1">
        <v>42838</v>
      </c>
      <c r="B43">
        <v>72.724930000000001</v>
      </c>
      <c r="C43" s="4">
        <f t="shared" si="0"/>
        <v>-7.7330396751287887E-4</v>
      </c>
      <c r="D43">
        <v>0.79</v>
      </c>
      <c r="E43" s="5">
        <v>6.0769230769230779E-4</v>
      </c>
      <c r="F43">
        <v>2328.9499510000001</v>
      </c>
      <c r="G43" s="2">
        <v>-1.1299999999999999E-2</v>
      </c>
      <c r="H43" s="1">
        <v>42838</v>
      </c>
      <c r="I43" s="13">
        <f t="shared" si="1"/>
        <v>-1.3809962752051866E-3</v>
      </c>
      <c r="J43" s="13">
        <f t="shared" si="2"/>
        <v>-1.1907692307692307E-2</v>
      </c>
    </row>
    <row r="44" spans="1:10" x14ac:dyDescent="0.3">
      <c r="A44" s="1">
        <v>42845</v>
      </c>
      <c r="B44">
        <v>72.734313999999998</v>
      </c>
      <c r="C44" s="4">
        <f t="shared" si="0"/>
        <v>1.2903415651272778E-4</v>
      </c>
      <c r="D44">
        <v>0.76300000000000001</v>
      </c>
      <c r="E44" s="5">
        <v>5.86923076923077E-4</v>
      </c>
      <c r="F44">
        <v>2348.6899410000001</v>
      </c>
      <c r="G44" s="2">
        <v>8.5000000000000006E-3</v>
      </c>
      <c r="H44" s="1">
        <v>42845</v>
      </c>
      <c r="I44" s="13">
        <f t="shared" si="1"/>
        <v>-4.5788892041034922E-4</v>
      </c>
      <c r="J44" s="13">
        <f t="shared" si="2"/>
        <v>7.9130769230769237E-3</v>
      </c>
    </row>
    <row r="45" spans="1:10" x14ac:dyDescent="0.3">
      <c r="A45" s="1">
        <v>42852</v>
      </c>
      <c r="B45">
        <v>72.631134000000003</v>
      </c>
      <c r="C45" s="4">
        <f t="shared" si="0"/>
        <v>-1.4185876558895534E-3</v>
      </c>
      <c r="D45">
        <v>0.78</v>
      </c>
      <c r="E45" s="5">
        <v>6.0000000000000006E-4</v>
      </c>
      <c r="F45">
        <v>2384.1999510000001</v>
      </c>
      <c r="G45" s="2">
        <v>1.5100000000000001E-2</v>
      </c>
      <c r="H45" s="1">
        <v>42852</v>
      </c>
      <c r="I45" s="13">
        <f t="shared" si="1"/>
        <v>-2.0185876558895532E-3</v>
      </c>
      <c r="J45" s="13">
        <f t="shared" si="2"/>
        <v>1.4500000000000001E-2</v>
      </c>
    </row>
    <row r="46" spans="1:10" x14ac:dyDescent="0.3">
      <c r="A46" s="1">
        <v>42859</v>
      </c>
      <c r="B46">
        <v>73.381553999999994</v>
      </c>
      <c r="C46" s="4">
        <f t="shared" si="0"/>
        <v>1.0331932859536395E-2</v>
      </c>
      <c r="D46">
        <v>0.86799999999999999</v>
      </c>
      <c r="E46" s="5">
        <v>6.6769230769230773E-4</v>
      </c>
      <c r="F46">
        <v>2399.290039</v>
      </c>
      <c r="G46" s="2">
        <v>6.3E-3</v>
      </c>
      <c r="H46" s="1">
        <v>42859</v>
      </c>
      <c r="I46" s="13">
        <f t="shared" si="1"/>
        <v>9.6642405518440871E-3</v>
      </c>
      <c r="J46" s="13">
        <f t="shared" si="2"/>
        <v>5.6323076923076925E-3</v>
      </c>
    </row>
    <row r="47" spans="1:10" x14ac:dyDescent="0.3">
      <c r="A47" s="1">
        <v>42866</v>
      </c>
      <c r="B47">
        <v>73.100143000000003</v>
      </c>
      <c r="C47" s="4">
        <f t="shared" si="0"/>
        <v>-3.8349010706422411E-3</v>
      </c>
      <c r="D47">
        <v>0.85499999999999998</v>
      </c>
      <c r="E47" s="5">
        <v>6.576923076923077E-4</v>
      </c>
      <c r="F47">
        <v>2390.8999020000001</v>
      </c>
      <c r="G47" s="2">
        <v>-3.5000000000000001E-3</v>
      </c>
      <c r="H47" s="1">
        <v>42866</v>
      </c>
      <c r="I47" s="13">
        <f t="shared" si="1"/>
        <v>-4.492593378334549E-3</v>
      </c>
      <c r="J47" s="13">
        <f t="shared" si="2"/>
        <v>-4.1576923076923076E-3</v>
      </c>
    </row>
    <row r="48" spans="1:10" x14ac:dyDescent="0.3">
      <c r="A48" s="1">
        <v>42873</v>
      </c>
      <c r="B48">
        <v>73.719238000000004</v>
      </c>
      <c r="C48" s="4">
        <f t="shared" si="0"/>
        <v>8.4691352792565875E-3</v>
      </c>
      <c r="D48">
        <v>0.88800000000000001</v>
      </c>
      <c r="E48" s="5">
        <v>6.8307692307692318E-4</v>
      </c>
      <c r="F48">
        <v>2381.7299800000001</v>
      </c>
      <c r="G48" s="2">
        <v>-3.8E-3</v>
      </c>
      <c r="H48" s="1">
        <v>42873</v>
      </c>
      <c r="I48" s="13">
        <f t="shared" si="1"/>
        <v>7.7860583561796641E-3</v>
      </c>
      <c r="J48" s="13">
        <f t="shared" si="2"/>
        <v>-4.483076923076923E-3</v>
      </c>
    </row>
    <row r="49" spans="1:10" x14ac:dyDescent="0.3">
      <c r="A49" s="1">
        <v>42880</v>
      </c>
      <c r="B49">
        <v>76.008018000000007</v>
      </c>
      <c r="C49" s="4">
        <f t="shared" si="0"/>
        <v>3.1047255263273375E-2</v>
      </c>
      <c r="D49">
        <v>0.91</v>
      </c>
      <c r="E49" s="5">
        <v>6.9999999999999999E-4</v>
      </c>
      <c r="F49">
        <v>2415.820068</v>
      </c>
      <c r="G49" s="2">
        <v>1.43E-2</v>
      </c>
      <c r="H49" s="1">
        <v>42880</v>
      </c>
      <c r="I49" s="13">
        <f t="shared" si="1"/>
        <v>3.0347255263273375E-2</v>
      </c>
      <c r="J49" s="13">
        <f t="shared" si="2"/>
        <v>1.3600000000000001E-2</v>
      </c>
    </row>
    <row r="50" spans="1:10" x14ac:dyDescent="0.3">
      <c r="A50" s="1">
        <v>42887</v>
      </c>
      <c r="B50">
        <v>76.167473000000001</v>
      </c>
      <c r="C50" s="4">
        <f t="shared" si="0"/>
        <v>2.0978707798958015E-3</v>
      </c>
      <c r="D50">
        <v>0.95299999999999996</v>
      </c>
      <c r="E50" s="5">
        <v>7.330769230769231E-4</v>
      </c>
      <c r="F50">
        <v>2439.070068</v>
      </c>
      <c r="G50" s="2">
        <v>9.5999999999999992E-3</v>
      </c>
      <c r="H50" s="1">
        <v>42887</v>
      </c>
      <c r="I50" s="13">
        <f t="shared" si="1"/>
        <v>1.3647938568188784E-3</v>
      </c>
      <c r="J50" s="13">
        <f t="shared" si="2"/>
        <v>8.8669230769230761E-3</v>
      </c>
    </row>
    <row r="51" spans="1:10" x14ac:dyDescent="0.3">
      <c r="A51" s="1">
        <v>42894</v>
      </c>
      <c r="B51">
        <v>75.065994000000003</v>
      </c>
      <c r="C51" s="4">
        <f t="shared" si="0"/>
        <v>-1.4461277978855852E-2</v>
      </c>
      <c r="D51">
        <v>0.98</v>
      </c>
      <c r="E51" s="5">
        <v>7.5384615384615377E-4</v>
      </c>
      <c r="F51">
        <v>2431.7700199999999</v>
      </c>
      <c r="G51" s="2">
        <v>-3.0000000000000001E-3</v>
      </c>
      <c r="H51" s="1">
        <v>42894</v>
      </c>
      <c r="I51" s="13">
        <f t="shared" si="1"/>
        <v>-1.5215124132702006E-2</v>
      </c>
      <c r="J51" s="13">
        <f t="shared" si="2"/>
        <v>-3.7538461538461536E-3</v>
      </c>
    </row>
    <row r="52" spans="1:10" x14ac:dyDescent="0.3">
      <c r="A52" s="1">
        <v>42901</v>
      </c>
      <c r="B52">
        <v>76.419983000000002</v>
      </c>
      <c r="C52" s="4">
        <f t="shared" si="0"/>
        <v>1.803731527221232E-2</v>
      </c>
      <c r="D52">
        <v>0.98499999999999999</v>
      </c>
      <c r="E52" s="5">
        <v>7.5769230769230764E-4</v>
      </c>
      <c r="F52">
        <v>2433.1499020000001</v>
      </c>
      <c r="G52" s="2">
        <v>5.9999999999999995E-4</v>
      </c>
      <c r="H52" s="1">
        <v>42901</v>
      </c>
      <c r="I52" s="13">
        <f t="shared" si="1"/>
        <v>1.7279622964520014E-2</v>
      </c>
      <c r="J52" s="13">
        <f t="shared" si="2"/>
        <v>-1.5769230769230769E-4</v>
      </c>
    </row>
    <row r="53" spans="1:10" x14ac:dyDescent="0.3">
      <c r="A53" s="1">
        <v>42908</v>
      </c>
      <c r="B53">
        <v>74.223297000000002</v>
      </c>
      <c r="C53" s="4">
        <f t="shared" si="0"/>
        <v>-2.8744916103946264E-2</v>
      </c>
      <c r="D53">
        <v>0.93300000000000005</v>
      </c>
      <c r="E53" s="5">
        <v>7.1769230769230786E-4</v>
      </c>
      <c r="F53">
        <v>2438.3000489999999</v>
      </c>
      <c r="G53" s="2">
        <v>2.0999999999999999E-3</v>
      </c>
      <c r="H53" s="1">
        <v>42908</v>
      </c>
      <c r="I53" s="13">
        <f t="shared" si="1"/>
        <v>-2.9462608411638572E-2</v>
      </c>
      <c r="J53" s="13">
        <f t="shared" si="2"/>
        <v>1.382307692307692E-3</v>
      </c>
    </row>
    <row r="54" spans="1:10" x14ac:dyDescent="0.3">
      <c r="A54" s="1">
        <v>42915</v>
      </c>
      <c r="B54">
        <v>72.556847000000005</v>
      </c>
      <c r="C54" s="4">
        <f t="shared" si="0"/>
        <v>-2.2451845543859327E-2</v>
      </c>
      <c r="D54">
        <v>0.99299999999999999</v>
      </c>
      <c r="E54" s="5">
        <v>7.638461538461538E-4</v>
      </c>
      <c r="F54">
        <v>2423.4099120000001</v>
      </c>
      <c r="G54" s="2">
        <v>-6.1000000000000004E-3</v>
      </c>
      <c r="H54" s="1">
        <v>42915</v>
      </c>
      <c r="I54" s="13">
        <f t="shared" si="1"/>
        <v>-2.321569169770548E-2</v>
      </c>
      <c r="J54" s="13">
        <f t="shared" si="2"/>
        <v>-6.8638461538461544E-3</v>
      </c>
    </row>
    <row r="55" spans="1:10" x14ac:dyDescent="0.3">
      <c r="A55" s="1">
        <v>42922</v>
      </c>
      <c r="B55">
        <v>71.761497000000006</v>
      </c>
      <c r="C55" s="4">
        <f t="shared" si="0"/>
        <v>-1.0961749757400554E-2</v>
      </c>
      <c r="D55">
        <v>1.008</v>
      </c>
      <c r="E55" s="5">
        <v>7.7538461538461539E-4</v>
      </c>
      <c r="F55">
        <v>2425.179932</v>
      </c>
      <c r="G55" s="2">
        <v>6.9999999999999999E-4</v>
      </c>
      <c r="H55" s="1">
        <v>42922</v>
      </c>
      <c r="I55" s="13">
        <f t="shared" si="1"/>
        <v>-1.1737134372785169E-2</v>
      </c>
      <c r="J55" s="13">
        <f t="shared" si="2"/>
        <v>-7.5384615384615399E-5</v>
      </c>
    </row>
    <row r="56" spans="1:10" x14ac:dyDescent="0.3">
      <c r="A56" s="1">
        <v>42929</v>
      </c>
      <c r="B56">
        <v>72.481110000000001</v>
      </c>
      <c r="C56" s="4">
        <f t="shared" si="0"/>
        <v>1.0027842646593553E-2</v>
      </c>
      <c r="D56">
        <v>1.008</v>
      </c>
      <c r="E56" s="5">
        <v>7.7538461538461539E-4</v>
      </c>
      <c r="F56">
        <v>2459.2700199999999</v>
      </c>
      <c r="G56" s="2">
        <v>1.41E-2</v>
      </c>
      <c r="H56" s="1">
        <v>42929</v>
      </c>
      <c r="I56" s="13">
        <f t="shared" si="1"/>
        <v>9.2524580312089381E-3</v>
      </c>
      <c r="J56" s="13">
        <f t="shared" si="2"/>
        <v>1.3324615384615384E-2</v>
      </c>
    </row>
    <row r="57" spans="1:10" x14ac:dyDescent="0.3">
      <c r="A57" s="1">
        <v>42936</v>
      </c>
      <c r="B57">
        <v>73.446883999999997</v>
      </c>
      <c r="C57" s="4">
        <f t="shared" si="0"/>
        <v>1.3324492409125579E-2</v>
      </c>
      <c r="D57">
        <v>1.1379999999999999</v>
      </c>
      <c r="E57" s="5">
        <v>8.7538461538461533E-4</v>
      </c>
      <c r="F57">
        <v>2472.540039</v>
      </c>
      <c r="G57" s="2">
        <v>5.4000000000000003E-3</v>
      </c>
      <c r="H57" s="1">
        <v>42936</v>
      </c>
      <c r="I57" s="13">
        <f t="shared" si="1"/>
        <v>1.2449107793740965E-2</v>
      </c>
      <c r="J57" s="13">
        <f t="shared" si="2"/>
        <v>4.5246153846153847E-3</v>
      </c>
    </row>
    <row r="58" spans="1:10" x14ac:dyDescent="0.3">
      <c r="A58" s="1">
        <v>42943</v>
      </c>
      <c r="B58">
        <v>72.897712999999996</v>
      </c>
      <c r="C58" s="4">
        <f t="shared" si="0"/>
        <v>-7.4771177494745893E-3</v>
      </c>
      <c r="D58">
        <v>1.0529999999999999</v>
      </c>
      <c r="E58" s="5">
        <v>8.0999999999999996E-4</v>
      </c>
      <c r="F58">
        <v>2472.1000979999999</v>
      </c>
      <c r="G58" s="2">
        <v>-2.0000000000000001E-4</v>
      </c>
      <c r="H58" s="1">
        <v>42943</v>
      </c>
      <c r="I58" s="13">
        <f t="shared" si="1"/>
        <v>-8.2871177494745901E-3</v>
      </c>
      <c r="J58" s="13">
        <f t="shared" si="2"/>
        <v>-1.01E-3</v>
      </c>
    </row>
    <row r="59" spans="1:10" x14ac:dyDescent="0.3">
      <c r="A59" s="1">
        <v>42950</v>
      </c>
      <c r="B59">
        <v>73.929778999999996</v>
      </c>
      <c r="C59" s="4">
        <f t="shared" si="0"/>
        <v>1.4157728103212242E-2</v>
      </c>
      <c r="D59">
        <v>1.0529999999999999</v>
      </c>
      <c r="E59" s="5">
        <v>8.0999999999999996E-4</v>
      </c>
      <c r="F59">
        <v>2476.830078</v>
      </c>
      <c r="G59" s="2">
        <v>1.9E-3</v>
      </c>
      <c r="H59" s="1">
        <v>42950</v>
      </c>
      <c r="I59" s="13">
        <f t="shared" si="1"/>
        <v>1.3347728103212242E-2</v>
      </c>
      <c r="J59" s="13">
        <f t="shared" si="2"/>
        <v>1.09E-3</v>
      </c>
    </row>
    <row r="60" spans="1:10" x14ac:dyDescent="0.3">
      <c r="A60" s="1">
        <v>42957</v>
      </c>
      <c r="B60">
        <v>73.276459000000003</v>
      </c>
      <c r="C60" s="4">
        <f t="shared" si="0"/>
        <v>-8.8370343971945833E-3</v>
      </c>
      <c r="D60">
        <v>1.0129999999999999</v>
      </c>
      <c r="E60" s="5">
        <v>7.7923076923076915E-4</v>
      </c>
      <c r="F60">
        <v>2441.320068</v>
      </c>
      <c r="G60" s="2">
        <v>-1.43E-2</v>
      </c>
      <c r="H60" s="1">
        <v>42957</v>
      </c>
      <c r="I60" s="13">
        <f t="shared" si="1"/>
        <v>-9.6162651664253532E-3</v>
      </c>
      <c r="J60" s="13">
        <f t="shared" si="2"/>
        <v>-1.507923076923077E-2</v>
      </c>
    </row>
    <row r="61" spans="1:10" x14ac:dyDescent="0.3">
      <c r="A61" s="1">
        <v>42964</v>
      </c>
      <c r="B61">
        <v>74.507355000000004</v>
      </c>
      <c r="C61" s="4">
        <f t="shared" si="0"/>
        <v>1.6797973275428077E-2</v>
      </c>
      <c r="D61">
        <v>0.98799999999999999</v>
      </c>
      <c r="E61" s="5">
        <v>7.6000000000000004E-4</v>
      </c>
      <c r="F61">
        <v>2425.5500489999999</v>
      </c>
      <c r="G61" s="2">
        <v>-6.4999999999999997E-3</v>
      </c>
      <c r="H61" s="1">
        <v>42964</v>
      </c>
      <c r="I61" s="13">
        <f t="shared" si="1"/>
        <v>1.6037973275428077E-2</v>
      </c>
      <c r="J61" s="13">
        <f t="shared" si="2"/>
        <v>-7.26E-3</v>
      </c>
    </row>
    <row r="62" spans="1:10" x14ac:dyDescent="0.3">
      <c r="A62" s="1">
        <v>42971</v>
      </c>
      <c r="B62">
        <v>75.823470999999998</v>
      </c>
      <c r="C62" s="4">
        <f t="shared" si="0"/>
        <v>1.766424267778656E-2</v>
      </c>
      <c r="D62">
        <v>0.995</v>
      </c>
      <c r="E62" s="5">
        <v>7.6538461538461547E-4</v>
      </c>
      <c r="F62">
        <v>2443.0500489999999</v>
      </c>
      <c r="G62" s="2">
        <v>7.1999999999999998E-3</v>
      </c>
      <c r="H62" s="1">
        <v>42971</v>
      </c>
      <c r="I62" s="13">
        <f t="shared" si="1"/>
        <v>1.6898858062401944E-2</v>
      </c>
      <c r="J62" s="13">
        <f t="shared" si="2"/>
        <v>6.4346153846153841E-3</v>
      </c>
    </row>
    <row r="63" spans="1:10" x14ac:dyDescent="0.3">
      <c r="A63" s="1">
        <v>42978</v>
      </c>
      <c r="B63">
        <v>74.166488999999999</v>
      </c>
      <c r="C63" s="4">
        <f t="shared" si="0"/>
        <v>-2.185315415064551E-2</v>
      </c>
      <c r="D63">
        <v>0.98499999999999999</v>
      </c>
      <c r="E63" s="5">
        <v>7.5769230769230764E-4</v>
      </c>
      <c r="F63">
        <v>2476.5500489999999</v>
      </c>
      <c r="G63" s="2">
        <v>1.37E-2</v>
      </c>
      <c r="H63" s="1">
        <v>42978</v>
      </c>
      <c r="I63" s="13">
        <f t="shared" si="1"/>
        <v>-2.2610846458337816E-2</v>
      </c>
      <c r="J63" s="13">
        <f t="shared" si="2"/>
        <v>1.2942307692307692E-2</v>
      </c>
    </row>
    <row r="64" spans="1:10" x14ac:dyDescent="0.3">
      <c r="A64" s="1">
        <v>42985</v>
      </c>
      <c r="B64">
        <v>75.740775999999997</v>
      </c>
      <c r="C64" s="4">
        <f t="shared" si="0"/>
        <v>2.1226392420975976E-2</v>
      </c>
      <c r="D64">
        <v>1.02</v>
      </c>
      <c r="E64" s="5">
        <v>7.8461538461538469E-4</v>
      </c>
      <c r="F64">
        <v>2461.429932</v>
      </c>
      <c r="G64" s="2">
        <v>-6.1000000000000004E-3</v>
      </c>
      <c r="H64" s="1">
        <v>42985</v>
      </c>
      <c r="I64" s="13">
        <f t="shared" si="1"/>
        <v>2.0441777036360593E-2</v>
      </c>
      <c r="J64" s="13">
        <f t="shared" si="2"/>
        <v>-6.8846153846153849E-3</v>
      </c>
    </row>
    <row r="65" spans="1:10" x14ac:dyDescent="0.3">
      <c r="A65" s="1">
        <v>42992</v>
      </c>
      <c r="B65">
        <v>75.989304000000004</v>
      </c>
      <c r="C65" s="4">
        <f t="shared" si="0"/>
        <v>3.2812972499781019E-3</v>
      </c>
      <c r="D65">
        <v>1.01</v>
      </c>
      <c r="E65" s="5">
        <v>7.7692307692307685E-4</v>
      </c>
      <c r="F65">
        <v>2500.2299800000001</v>
      </c>
      <c r="G65" s="2">
        <v>1.5800000000000002E-2</v>
      </c>
      <c r="H65" s="1">
        <v>42992</v>
      </c>
      <c r="I65" s="13">
        <f t="shared" si="1"/>
        <v>2.5043741730550249E-3</v>
      </c>
      <c r="J65" s="13">
        <f t="shared" si="2"/>
        <v>1.5023076923076925E-2</v>
      </c>
    </row>
    <row r="66" spans="1:10" x14ac:dyDescent="0.3">
      <c r="A66" s="1">
        <v>42999</v>
      </c>
      <c r="B66">
        <v>73.637939000000003</v>
      </c>
      <c r="C66" s="4">
        <f t="shared" si="0"/>
        <v>-3.0943368029795366E-2</v>
      </c>
      <c r="D66">
        <v>1.0029999999999999</v>
      </c>
      <c r="E66" s="5">
        <v>7.7153846153846142E-4</v>
      </c>
      <c r="F66">
        <v>2502.219971</v>
      </c>
      <c r="G66" s="2">
        <v>8.0000000000000004E-4</v>
      </c>
      <c r="H66" s="1">
        <v>42999</v>
      </c>
      <c r="I66" s="13">
        <f t="shared" si="1"/>
        <v>-3.1714906491333829E-2</v>
      </c>
      <c r="J66" s="13">
        <f t="shared" si="2"/>
        <v>2.846153846153862E-5</v>
      </c>
    </row>
    <row r="67" spans="1:10" x14ac:dyDescent="0.3">
      <c r="A67" s="1">
        <v>43006</v>
      </c>
      <c r="B67">
        <v>73.532798999999997</v>
      </c>
      <c r="C67" s="4">
        <f t="shared" si="0"/>
        <v>-1.4277966144599155E-3</v>
      </c>
      <c r="D67">
        <v>1.028</v>
      </c>
      <c r="E67" s="5">
        <v>7.9076923076923085E-4</v>
      </c>
      <c r="F67">
        <v>2519.360107</v>
      </c>
      <c r="G67" s="2">
        <v>6.7999999999999996E-3</v>
      </c>
      <c r="H67" s="1">
        <v>43006</v>
      </c>
      <c r="I67" s="13">
        <f t="shared" si="1"/>
        <v>-2.2185658452291463E-3</v>
      </c>
      <c r="J67" s="13">
        <f t="shared" si="2"/>
        <v>6.0092307692307684E-3</v>
      </c>
    </row>
    <row r="68" spans="1:10" x14ac:dyDescent="0.3">
      <c r="A68" s="1">
        <v>43013</v>
      </c>
      <c r="B68">
        <v>73.418091000000004</v>
      </c>
      <c r="C68" s="4">
        <f t="shared" ref="C68:C106" si="3">(B68-B67)/B67</f>
        <v>-1.5599569383995997E-3</v>
      </c>
      <c r="D68">
        <v>1.0429999999999999</v>
      </c>
      <c r="E68" s="5">
        <v>8.0230769230769234E-4</v>
      </c>
      <c r="F68">
        <v>2549.330078</v>
      </c>
      <c r="G68" s="2">
        <v>1.1900000000000001E-2</v>
      </c>
      <c r="H68" s="1">
        <v>43013</v>
      </c>
      <c r="I68" s="13">
        <f t="shared" ref="I68:I95" si="4">C68-E68</f>
        <v>-2.3622646307072922E-3</v>
      </c>
      <c r="J68" s="13">
        <f t="shared" ref="J68:J106" si="5">G68-E68</f>
        <v>1.1097692307692308E-2</v>
      </c>
    </row>
    <row r="69" spans="1:10" x14ac:dyDescent="0.3">
      <c r="A69" s="1">
        <v>43020</v>
      </c>
      <c r="B69">
        <v>75.148169999999993</v>
      </c>
      <c r="C69" s="4">
        <f t="shared" si="3"/>
        <v>2.3564750546292319E-2</v>
      </c>
      <c r="D69">
        <v>1.05</v>
      </c>
      <c r="E69" s="5">
        <v>8.0769230769230777E-4</v>
      </c>
      <c r="F69">
        <v>2553.169922</v>
      </c>
      <c r="G69" s="2">
        <v>1.5E-3</v>
      </c>
      <c r="H69" s="1">
        <v>43020</v>
      </c>
      <c r="I69" s="13">
        <f t="shared" si="4"/>
        <v>2.2757058238600011E-2</v>
      </c>
      <c r="J69" s="13">
        <f t="shared" si="5"/>
        <v>6.9230769230769226E-4</v>
      </c>
    </row>
    <row r="70" spans="1:10" x14ac:dyDescent="0.3">
      <c r="A70" s="1">
        <v>43027</v>
      </c>
      <c r="B70">
        <v>76.467215999999993</v>
      </c>
      <c r="C70" s="4">
        <f t="shared" si="3"/>
        <v>1.7552603077360372E-2</v>
      </c>
      <c r="D70">
        <v>1.075</v>
      </c>
      <c r="E70" s="5">
        <v>8.2692307692307687E-4</v>
      </c>
      <c r="F70">
        <v>2575.209961</v>
      </c>
      <c r="G70" s="2">
        <v>8.6E-3</v>
      </c>
      <c r="H70" s="1">
        <v>43027</v>
      </c>
      <c r="I70" s="13">
        <f t="shared" si="4"/>
        <v>1.6725680000437296E-2</v>
      </c>
      <c r="J70" s="13">
        <f t="shared" si="5"/>
        <v>7.7730769230769233E-3</v>
      </c>
    </row>
    <row r="71" spans="1:10" x14ac:dyDescent="0.3">
      <c r="A71" s="1">
        <v>43034</v>
      </c>
      <c r="B71">
        <v>76.954696999999996</v>
      </c>
      <c r="C71" s="4">
        <f t="shared" si="3"/>
        <v>6.3750326675944703E-3</v>
      </c>
      <c r="D71">
        <v>1.073</v>
      </c>
      <c r="E71" s="5">
        <v>8.2538461538461541E-4</v>
      </c>
      <c r="F71">
        <v>2581.070068</v>
      </c>
      <c r="G71" s="2">
        <v>2.3E-3</v>
      </c>
      <c r="H71" s="1">
        <v>43034</v>
      </c>
      <c r="I71" s="13">
        <f t="shared" si="4"/>
        <v>5.5496480522098553E-3</v>
      </c>
      <c r="J71" s="13">
        <f t="shared" si="5"/>
        <v>1.4746153846153845E-3</v>
      </c>
    </row>
    <row r="72" spans="1:10" x14ac:dyDescent="0.3">
      <c r="A72" s="1">
        <v>43041</v>
      </c>
      <c r="B72">
        <v>77.107642999999996</v>
      </c>
      <c r="C72" s="4">
        <f t="shared" si="3"/>
        <v>1.987481024062768E-3</v>
      </c>
      <c r="D72">
        <v>1.1479999999999999</v>
      </c>
      <c r="E72" s="5">
        <v>8.8307692307692295E-4</v>
      </c>
      <c r="F72">
        <v>2587.8400879999999</v>
      </c>
      <c r="G72" s="2">
        <v>2.5999999999999999E-3</v>
      </c>
      <c r="H72" s="1">
        <v>43041</v>
      </c>
      <c r="I72" s="13">
        <f t="shared" si="4"/>
        <v>1.1044041009858449E-3</v>
      </c>
      <c r="J72" s="13">
        <f t="shared" si="5"/>
        <v>1.7169230769230768E-3</v>
      </c>
    </row>
    <row r="73" spans="1:10" x14ac:dyDescent="0.3">
      <c r="A73" s="1">
        <v>43048</v>
      </c>
      <c r="B73">
        <v>77.241455000000002</v>
      </c>
      <c r="C73" s="4">
        <f t="shared" si="3"/>
        <v>1.7353921711756389E-3</v>
      </c>
      <c r="D73">
        <v>1.2</v>
      </c>
      <c r="E73" s="5">
        <v>9.2307692307692305E-4</v>
      </c>
      <c r="F73">
        <v>2582.3000489999999</v>
      </c>
      <c r="G73" s="2">
        <v>-2.0999999999999999E-3</v>
      </c>
      <c r="H73" s="1">
        <v>43048</v>
      </c>
      <c r="I73" s="13">
        <f t="shared" si="4"/>
        <v>8.1231524809871581E-4</v>
      </c>
      <c r="J73" s="13">
        <f t="shared" si="5"/>
        <v>-3.023076923076923E-3</v>
      </c>
    </row>
    <row r="74" spans="1:10" x14ac:dyDescent="0.3">
      <c r="A74" s="1">
        <v>43055</v>
      </c>
      <c r="B74">
        <v>77.728927999999996</v>
      </c>
      <c r="C74" s="4">
        <f t="shared" si="3"/>
        <v>6.3110281907557833E-3</v>
      </c>
      <c r="D74">
        <v>1.24</v>
      </c>
      <c r="E74" s="5">
        <v>9.5384615384615386E-4</v>
      </c>
      <c r="F74">
        <v>2578.8500979999999</v>
      </c>
      <c r="G74" s="2">
        <v>-1.2999999999999999E-3</v>
      </c>
      <c r="H74" s="1">
        <v>43055</v>
      </c>
      <c r="I74" s="13">
        <f t="shared" si="4"/>
        <v>5.3571820369096293E-3</v>
      </c>
      <c r="J74" s="13">
        <f t="shared" si="5"/>
        <v>-2.253846153846154E-3</v>
      </c>
    </row>
    <row r="75" spans="1:10" x14ac:dyDescent="0.3">
      <c r="A75" s="1">
        <v>43062</v>
      </c>
      <c r="B75">
        <v>78.579628</v>
      </c>
      <c r="C75" s="4">
        <f t="shared" si="3"/>
        <v>1.0944445290690274E-2</v>
      </c>
      <c r="D75">
        <v>1.24</v>
      </c>
      <c r="E75" s="5">
        <v>9.5384615384615386E-4</v>
      </c>
      <c r="F75">
        <v>2602.419922</v>
      </c>
      <c r="G75" s="2">
        <v>9.1000000000000004E-3</v>
      </c>
      <c r="H75" s="1">
        <v>43062</v>
      </c>
      <c r="I75" s="13">
        <f t="shared" si="4"/>
        <v>9.9905991368441204E-3</v>
      </c>
      <c r="J75" s="13">
        <f t="shared" si="5"/>
        <v>8.1461538461538464E-3</v>
      </c>
    </row>
    <row r="76" spans="1:10" x14ac:dyDescent="0.3">
      <c r="A76" s="1">
        <v>43069</v>
      </c>
      <c r="B76">
        <v>79.879562000000007</v>
      </c>
      <c r="C76" s="4">
        <f t="shared" si="3"/>
        <v>1.6542888189799109E-2</v>
      </c>
      <c r="D76">
        <v>1.2350000000000001</v>
      </c>
      <c r="E76" s="5">
        <v>9.5000000000000011E-4</v>
      </c>
      <c r="F76">
        <v>2642.219971</v>
      </c>
      <c r="G76" s="2">
        <v>1.5299999999999999E-2</v>
      </c>
      <c r="H76" s="1">
        <v>43069</v>
      </c>
      <c r="I76" s="13">
        <f t="shared" si="4"/>
        <v>1.559288818979911E-2</v>
      </c>
      <c r="J76" s="13">
        <f t="shared" si="5"/>
        <v>1.435E-2</v>
      </c>
    </row>
    <row r="77" spans="1:10" x14ac:dyDescent="0.3">
      <c r="A77" s="1">
        <v>43076</v>
      </c>
      <c r="B77">
        <v>80.917625000000001</v>
      </c>
      <c r="C77" s="4">
        <f t="shared" si="3"/>
        <v>1.2995351677065954E-2</v>
      </c>
      <c r="D77">
        <v>1.2529999999999999</v>
      </c>
      <c r="E77" s="5">
        <v>9.6384615384615378E-4</v>
      </c>
      <c r="F77">
        <v>2651.5</v>
      </c>
      <c r="G77" s="2">
        <v>3.5000000000000001E-3</v>
      </c>
      <c r="H77" s="1">
        <v>43076</v>
      </c>
      <c r="I77" s="13">
        <f t="shared" si="4"/>
        <v>1.20315055232198E-2</v>
      </c>
      <c r="J77" s="13">
        <f t="shared" si="5"/>
        <v>2.5361538461538464E-3</v>
      </c>
    </row>
    <row r="78" spans="1:10" x14ac:dyDescent="0.3">
      <c r="A78" s="1">
        <v>43083</v>
      </c>
      <c r="B78">
        <v>81.911254999999997</v>
      </c>
      <c r="C78" s="4">
        <f t="shared" si="3"/>
        <v>1.2279525010774797E-2</v>
      </c>
      <c r="D78">
        <v>1.2849999999999999</v>
      </c>
      <c r="E78" s="5">
        <v>9.8846153846153854E-4</v>
      </c>
      <c r="F78">
        <v>2675.8100589999999</v>
      </c>
      <c r="G78" s="2">
        <v>9.1999999999999998E-3</v>
      </c>
      <c r="H78" s="1">
        <v>43083</v>
      </c>
      <c r="I78" s="13">
        <f t="shared" si="4"/>
        <v>1.1291063472313258E-2</v>
      </c>
      <c r="J78" s="13">
        <f t="shared" si="5"/>
        <v>8.2115384615384611E-3</v>
      </c>
    </row>
    <row r="79" spans="1:10" x14ac:dyDescent="0.3">
      <c r="A79" s="1">
        <v>43090</v>
      </c>
      <c r="B79">
        <v>77.599113000000003</v>
      </c>
      <c r="C79" s="4">
        <f t="shared" si="3"/>
        <v>-5.2644071928820951E-2</v>
      </c>
      <c r="D79">
        <v>1.298</v>
      </c>
      <c r="E79" s="5">
        <v>9.9846153846153856E-4</v>
      </c>
      <c r="F79">
        <v>2683.3400879999999</v>
      </c>
      <c r="G79" s="2">
        <v>2.8E-3</v>
      </c>
      <c r="H79" s="1">
        <v>43090</v>
      </c>
      <c r="I79" s="13">
        <f t="shared" si="4"/>
        <v>-5.364253346728249E-2</v>
      </c>
      <c r="J79" s="13">
        <f t="shared" si="5"/>
        <v>1.8015384615384614E-3</v>
      </c>
    </row>
    <row r="80" spans="1:10" x14ac:dyDescent="0.3">
      <c r="A80" s="1">
        <v>43097</v>
      </c>
      <c r="B80">
        <v>78.197211999999993</v>
      </c>
      <c r="C80" s="4">
        <f t="shared" si="3"/>
        <v>7.7075494406745422E-3</v>
      </c>
      <c r="D80">
        <v>1.355</v>
      </c>
      <c r="E80" s="5">
        <v>1.0423076923076922E-3</v>
      </c>
      <c r="F80">
        <v>2673.610107</v>
      </c>
      <c r="G80" s="2">
        <v>-3.5999999999999999E-3</v>
      </c>
      <c r="H80" s="1">
        <v>43097</v>
      </c>
      <c r="I80" s="13">
        <f t="shared" si="4"/>
        <v>6.66524174836685E-3</v>
      </c>
      <c r="J80" s="13">
        <f t="shared" si="5"/>
        <v>-4.6423076923076921E-3</v>
      </c>
    </row>
    <row r="81" spans="1:10" x14ac:dyDescent="0.3">
      <c r="A81" s="1">
        <v>43104</v>
      </c>
      <c r="B81">
        <v>74.126259000000005</v>
      </c>
      <c r="C81" s="4">
        <f t="shared" si="3"/>
        <v>-5.2060078561368517E-2</v>
      </c>
      <c r="D81">
        <v>1.37</v>
      </c>
      <c r="E81" s="5">
        <v>1.0538461538461539E-3</v>
      </c>
      <c r="F81">
        <v>2743.1499020000001</v>
      </c>
      <c r="G81" s="2">
        <v>2.5999999999999999E-2</v>
      </c>
      <c r="H81" s="1">
        <v>43104</v>
      </c>
      <c r="I81" s="13">
        <f t="shared" si="4"/>
        <v>-5.3113924715214672E-2</v>
      </c>
      <c r="J81" s="13">
        <f t="shared" si="5"/>
        <v>2.4946153846153844E-2</v>
      </c>
    </row>
    <row r="82" spans="1:10" x14ac:dyDescent="0.3">
      <c r="A82" s="1">
        <v>43111</v>
      </c>
      <c r="B82">
        <v>73.258049</v>
      </c>
      <c r="C82" s="4">
        <f t="shared" si="3"/>
        <v>-1.171258352590011E-2</v>
      </c>
      <c r="D82">
        <v>1.41</v>
      </c>
      <c r="E82" s="5">
        <v>1.0846153846153846E-3</v>
      </c>
      <c r="F82">
        <v>2786.23999</v>
      </c>
      <c r="G82" s="2">
        <v>1.5699999999999999E-2</v>
      </c>
      <c r="H82" s="1">
        <v>43111</v>
      </c>
      <c r="I82" s="13">
        <f t="shared" si="4"/>
        <v>-1.2797198910515496E-2</v>
      </c>
      <c r="J82" s="13">
        <f t="shared" si="5"/>
        <v>1.4615384615384613E-2</v>
      </c>
    </row>
    <row r="83" spans="1:10" x14ac:dyDescent="0.3">
      <c r="A83" s="1">
        <v>43118</v>
      </c>
      <c r="B83">
        <v>72.341590999999994</v>
      </c>
      <c r="C83" s="4">
        <f t="shared" si="3"/>
        <v>-1.2509997365613788E-2</v>
      </c>
      <c r="D83">
        <v>1.403</v>
      </c>
      <c r="E83" s="5">
        <v>1.0792307692307694E-3</v>
      </c>
      <c r="F83">
        <v>2810.3000489999999</v>
      </c>
      <c r="G83" s="2">
        <v>8.6E-3</v>
      </c>
      <c r="H83" s="1">
        <v>43118</v>
      </c>
      <c r="I83" s="13">
        <f t="shared" si="4"/>
        <v>-1.3589228134844557E-2</v>
      </c>
      <c r="J83" s="13">
        <f t="shared" si="5"/>
        <v>7.5207692307692302E-3</v>
      </c>
    </row>
    <row r="84" spans="1:10" x14ac:dyDescent="0.3">
      <c r="A84" s="1">
        <v>43125</v>
      </c>
      <c r="B84">
        <v>72.833579999999998</v>
      </c>
      <c r="C84" s="4">
        <f t="shared" si="3"/>
        <v>6.8009148430258305E-3</v>
      </c>
      <c r="D84">
        <v>1.3879999999999999</v>
      </c>
      <c r="E84" s="5">
        <v>1.0676923076923077E-3</v>
      </c>
      <c r="F84">
        <v>2872.8701169999999</v>
      </c>
      <c r="G84" s="2">
        <v>2.23E-2</v>
      </c>
      <c r="H84" s="1">
        <v>43125</v>
      </c>
      <c r="I84" s="13">
        <f t="shared" si="4"/>
        <v>5.7332225353335228E-3</v>
      </c>
      <c r="J84" s="13">
        <f t="shared" si="5"/>
        <v>2.1232307692307693E-2</v>
      </c>
    </row>
    <row r="85" spans="1:10" x14ac:dyDescent="0.3">
      <c r="A85" s="1">
        <v>43132</v>
      </c>
      <c r="B85">
        <v>73.007225000000005</v>
      </c>
      <c r="C85" s="4">
        <f t="shared" si="3"/>
        <v>2.3841338020183494E-3</v>
      </c>
      <c r="D85">
        <v>1.45</v>
      </c>
      <c r="E85" s="5">
        <v>1.1153846153846153E-3</v>
      </c>
      <c r="F85">
        <v>2762.1298830000001</v>
      </c>
      <c r="G85" s="2">
        <v>-3.85E-2</v>
      </c>
      <c r="H85" s="1">
        <v>43132</v>
      </c>
      <c r="I85" s="13">
        <f t="shared" si="4"/>
        <v>1.2687491866337341E-3</v>
      </c>
      <c r="J85" s="13">
        <f t="shared" si="5"/>
        <v>-3.9615384615384615E-2</v>
      </c>
    </row>
    <row r="86" spans="1:10" x14ac:dyDescent="0.3">
      <c r="A86" s="1">
        <v>43139</v>
      </c>
      <c r="B86">
        <v>71.753142999999994</v>
      </c>
      <c r="C86" s="4">
        <f t="shared" si="3"/>
        <v>-1.7177505377036464E-2</v>
      </c>
      <c r="D86">
        <v>1.5249999999999999</v>
      </c>
      <c r="E86" s="5">
        <v>1.173076923076923E-3</v>
      </c>
      <c r="F86">
        <v>2619.5500489999999</v>
      </c>
      <c r="G86" s="2">
        <v>-5.16E-2</v>
      </c>
      <c r="H86" s="1">
        <v>43139</v>
      </c>
      <c r="I86" s="13">
        <f t="shared" si="4"/>
        <v>-1.8350582300113386E-2</v>
      </c>
      <c r="J86" s="13">
        <f t="shared" si="5"/>
        <v>-5.2773076923076923E-2</v>
      </c>
    </row>
    <row r="87" spans="1:10" x14ac:dyDescent="0.3">
      <c r="A87" s="1">
        <v>43146</v>
      </c>
      <c r="B87">
        <v>73.122985999999997</v>
      </c>
      <c r="C87" s="4">
        <f t="shared" si="3"/>
        <v>1.9091052220527861E-2</v>
      </c>
      <c r="D87">
        <v>1.57</v>
      </c>
      <c r="E87" s="5">
        <v>1.2076923076923078E-3</v>
      </c>
      <c r="F87">
        <v>2732.219971</v>
      </c>
      <c r="G87" s="2">
        <v>4.2999999999999997E-2</v>
      </c>
      <c r="H87" s="1">
        <v>43146</v>
      </c>
      <c r="I87" s="13">
        <f t="shared" si="4"/>
        <v>1.7883359912835552E-2</v>
      </c>
      <c r="J87" s="13">
        <f t="shared" si="5"/>
        <v>4.1792307692307691E-2</v>
      </c>
    </row>
    <row r="88" spans="1:10" x14ac:dyDescent="0.3">
      <c r="A88" s="1">
        <v>43153</v>
      </c>
      <c r="B88">
        <v>72.852874999999997</v>
      </c>
      <c r="C88" s="4">
        <f t="shared" si="3"/>
        <v>-3.6939273787314976E-3</v>
      </c>
      <c r="D88">
        <v>1.605</v>
      </c>
      <c r="E88" s="5">
        <v>1.2346153846153848E-3</v>
      </c>
      <c r="F88">
        <v>2747.3000489999999</v>
      </c>
      <c r="G88" s="2">
        <v>5.4999999999999997E-3</v>
      </c>
      <c r="H88" s="1">
        <v>43153</v>
      </c>
      <c r="I88" s="13">
        <f t="shared" si="4"/>
        <v>-4.9285427633468824E-3</v>
      </c>
      <c r="J88" s="13">
        <f t="shared" si="5"/>
        <v>4.2653846153846153E-3</v>
      </c>
    </row>
    <row r="89" spans="1:10" x14ac:dyDescent="0.3">
      <c r="A89" s="1">
        <v>43160</v>
      </c>
      <c r="B89">
        <v>69.939528999999993</v>
      </c>
      <c r="C89" s="4">
        <f t="shared" si="3"/>
        <v>-3.9989444479713455E-2</v>
      </c>
      <c r="D89">
        <v>1.605</v>
      </c>
      <c r="E89" s="5">
        <v>1.2346153846153848E-3</v>
      </c>
      <c r="F89">
        <v>2691.25</v>
      </c>
      <c r="G89" s="2">
        <v>-2.0400000000000001E-2</v>
      </c>
      <c r="H89" s="1">
        <v>43160</v>
      </c>
      <c r="I89" s="13">
        <f t="shared" si="4"/>
        <v>-4.1224059864328838E-2</v>
      </c>
      <c r="J89" s="13">
        <f t="shared" si="5"/>
        <v>-2.1634615384615388E-2</v>
      </c>
    </row>
    <row r="90" spans="1:10" x14ac:dyDescent="0.3">
      <c r="A90" s="1">
        <v>43167</v>
      </c>
      <c r="B90">
        <v>71.097969000000006</v>
      </c>
      <c r="C90" s="4">
        <f t="shared" si="3"/>
        <v>1.6563451549695355E-2</v>
      </c>
      <c r="D90">
        <v>1.635</v>
      </c>
      <c r="E90" s="5">
        <v>1.2576923076923078E-3</v>
      </c>
      <c r="F90">
        <v>2786.570068</v>
      </c>
      <c r="G90" s="2">
        <v>3.5400000000000001E-2</v>
      </c>
      <c r="H90" s="1">
        <v>43167</v>
      </c>
      <c r="I90" s="13">
        <f t="shared" si="4"/>
        <v>1.5305759242003048E-2</v>
      </c>
      <c r="J90" s="13">
        <f t="shared" si="5"/>
        <v>3.4142307692307694E-2</v>
      </c>
    </row>
    <row r="91" spans="1:10" x14ac:dyDescent="0.3">
      <c r="A91" s="1">
        <v>43174</v>
      </c>
      <c r="B91">
        <v>68.892921000000001</v>
      </c>
      <c r="C91" s="4">
        <f t="shared" si="3"/>
        <v>-3.101421926693862E-2</v>
      </c>
      <c r="D91">
        <v>1.738</v>
      </c>
      <c r="E91" s="5">
        <v>1.3369230769230769E-3</v>
      </c>
      <c r="F91">
        <v>2752.01001</v>
      </c>
      <c r="G91" s="2">
        <v>-1.24E-2</v>
      </c>
      <c r="H91" s="1">
        <v>43174</v>
      </c>
      <c r="I91" s="13">
        <f t="shared" si="4"/>
        <v>-3.2351142343861695E-2</v>
      </c>
      <c r="J91" s="13">
        <f t="shared" si="5"/>
        <v>-1.3736923076923077E-2</v>
      </c>
    </row>
    <row r="92" spans="1:10" x14ac:dyDescent="0.3">
      <c r="A92" s="1">
        <v>43181</v>
      </c>
      <c r="B92">
        <v>65.663414000000003</v>
      </c>
      <c r="C92" s="4">
        <f t="shared" si="3"/>
        <v>-4.6877196570022019E-2</v>
      </c>
      <c r="D92">
        <v>1.6879999999999999</v>
      </c>
      <c r="E92" s="5">
        <v>1.2984615384615385E-3</v>
      </c>
      <c r="F92">
        <v>2588.26001</v>
      </c>
      <c r="G92" s="2">
        <v>-5.9499999999999997E-2</v>
      </c>
      <c r="H92" s="1">
        <v>43181</v>
      </c>
      <c r="I92" s="13">
        <f t="shared" si="4"/>
        <v>-4.8175658108483559E-2</v>
      </c>
      <c r="J92" s="13">
        <f t="shared" si="5"/>
        <v>-6.0798461538461537E-2</v>
      </c>
    </row>
    <row r="93" spans="1:10" x14ac:dyDescent="0.3">
      <c r="A93" s="1">
        <v>43188</v>
      </c>
      <c r="B93">
        <v>65.790253000000007</v>
      </c>
      <c r="C93" s="4">
        <f t="shared" si="3"/>
        <v>1.9316540562451399E-3</v>
      </c>
      <c r="D93">
        <v>1.67</v>
      </c>
      <c r="E93" s="5">
        <v>1.2846153846153845E-3</v>
      </c>
      <c r="F93">
        <v>2640.8701169999999</v>
      </c>
      <c r="G93" s="2">
        <v>2.0299999999999999E-2</v>
      </c>
      <c r="H93" s="1">
        <v>43188</v>
      </c>
      <c r="I93" s="13">
        <f t="shared" si="4"/>
        <v>6.4703867162975545E-4</v>
      </c>
      <c r="J93" s="13">
        <f t="shared" si="5"/>
        <v>1.9015384615384615E-2</v>
      </c>
    </row>
    <row r="94" spans="1:10" x14ac:dyDescent="0.3">
      <c r="A94" s="1">
        <v>43195</v>
      </c>
      <c r="B94">
        <v>64.609679999999997</v>
      </c>
      <c r="C94" s="4">
        <f t="shared" si="3"/>
        <v>-1.7944497036666045E-2</v>
      </c>
      <c r="D94">
        <v>1.68</v>
      </c>
      <c r="E94" s="5">
        <v>1.2923076923076922E-3</v>
      </c>
      <c r="F94">
        <v>2604.469971</v>
      </c>
      <c r="G94" s="2">
        <v>-1.38E-2</v>
      </c>
      <c r="H94" s="1">
        <v>43195</v>
      </c>
      <c r="I94" s="13">
        <f t="shared" si="4"/>
        <v>-1.9236804728973739E-2</v>
      </c>
      <c r="J94" s="13">
        <f t="shared" si="5"/>
        <v>-1.5092307692307691E-2</v>
      </c>
    </row>
    <row r="95" spans="1:10" x14ac:dyDescent="0.3">
      <c r="A95" s="1">
        <v>43202</v>
      </c>
      <c r="B95">
        <v>62.385120000000001</v>
      </c>
      <c r="C95" s="4">
        <f t="shared" si="3"/>
        <v>-3.4430754029427121E-2</v>
      </c>
      <c r="D95">
        <v>1.718</v>
      </c>
      <c r="E95" s="5">
        <v>1.3215384615384617E-3</v>
      </c>
      <c r="F95">
        <v>2656.3000489999999</v>
      </c>
      <c r="G95" s="2">
        <v>1.9900000000000001E-2</v>
      </c>
      <c r="H95" s="1">
        <v>43202</v>
      </c>
      <c r="I95" s="13">
        <f t="shared" si="4"/>
        <v>-3.5752292490965586E-2</v>
      </c>
      <c r="J95" s="13">
        <f t="shared" si="5"/>
        <v>1.857846153846154E-2</v>
      </c>
    </row>
    <row r="96" spans="1:10" x14ac:dyDescent="0.3">
      <c r="A96" s="1">
        <v>43209</v>
      </c>
      <c r="B96">
        <v>63.741321999999997</v>
      </c>
      <c r="C96" s="4">
        <f t="shared" si="3"/>
        <v>2.1739190371037134E-2</v>
      </c>
      <c r="D96">
        <v>1.7649999999999999</v>
      </c>
      <c r="E96" s="5">
        <v>1.3576923076923076E-3</v>
      </c>
      <c r="F96">
        <v>2670.139893</v>
      </c>
      <c r="G96" s="2">
        <v>5.1999999999999998E-3</v>
      </c>
      <c r="H96" s="1">
        <v>43209</v>
      </c>
      <c r="I96" s="13">
        <f t="shared" ref="I96:I106" si="6">C96-E96</f>
        <v>2.0381498063344827E-2</v>
      </c>
      <c r="J96" s="13">
        <f t="shared" si="5"/>
        <v>3.8423076923076922E-3</v>
      </c>
    </row>
    <row r="97" spans="1:10" x14ac:dyDescent="0.3">
      <c r="A97" s="1">
        <v>43216</v>
      </c>
      <c r="B97">
        <v>64.736519000000001</v>
      </c>
      <c r="C97" s="4">
        <f t="shared" si="3"/>
        <v>1.5613058668598129E-2</v>
      </c>
      <c r="D97">
        <v>1.77</v>
      </c>
      <c r="E97" s="5">
        <v>1.3615384615384616E-3</v>
      </c>
      <c r="F97">
        <v>2669.9099120000001</v>
      </c>
      <c r="G97" s="2">
        <v>-1E-4</v>
      </c>
      <c r="H97" s="1">
        <v>43216</v>
      </c>
      <c r="I97" s="13">
        <f t="shared" si="6"/>
        <v>1.4251520207059668E-2</v>
      </c>
      <c r="J97" s="13">
        <f t="shared" si="5"/>
        <v>-1.4615384615384616E-3</v>
      </c>
    </row>
    <row r="98" spans="1:10" x14ac:dyDescent="0.3">
      <c r="A98" s="1">
        <v>43223</v>
      </c>
      <c r="B98">
        <v>63.975482999999997</v>
      </c>
      <c r="C98" s="4">
        <f t="shared" si="3"/>
        <v>-1.1755899324769135E-2</v>
      </c>
      <c r="D98">
        <v>1.7929999999999999</v>
      </c>
      <c r="E98" s="5">
        <v>1.3792307692307691E-3</v>
      </c>
      <c r="F98">
        <v>2663.419922</v>
      </c>
      <c r="G98" s="2">
        <v>-2.3999999999999998E-3</v>
      </c>
      <c r="H98" s="1">
        <v>43223</v>
      </c>
      <c r="I98" s="13">
        <f t="shared" si="6"/>
        <v>-1.3135130093999905E-2</v>
      </c>
      <c r="J98" s="13">
        <f t="shared" si="5"/>
        <v>-3.7792307692307691E-3</v>
      </c>
    </row>
    <row r="99" spans="1:10" x14ac:dyDescent="0.3">
      <c r="A99" s="1">
        <v>43230</v>
      </c>
      <c r="B99">
        <v>63.126637000000002</v>
      </c>
      <c r="C99" s="4">
        <f t="shared" si="3"/>
        <v>-1.3268301546078123E-2</v>
      </c>
      <c r="D99">
        <v>1.86</v>
      </c>
      <c r="E99" s="5">
        <v>1.4307692307692309E-3</v>
      </c>
      <c r="F99">
        <v>2727.719971</v>
      </c>
      <c r="G99" s="2">
        <v>2.41E-2</v>
      </c>
      <c r="H99" s="1">
        <v>43230</v>
      </c>
      <c r="I99" s="13">
        <f t="shared" si="6"/>
        <v>-1.4699070776847354E-2</v>
      </c>
      <c r="J99" s="13">
        <f t="shared" si="5"/>
        <v>2.2669230769230768E-2</v>
      </c>
    </row>
    <row r="100" spans="1:10" x14ac:dyDescent="0.3">
      <c r="A100" s="1">
        <v>43237</v>
      </c>
      <c r="B100">
        <v>61.750931000000001</v>
      </c>
      <c r="C100" s="4">
        <f t="shared" si="3"/>
        <v>-2.1792797230747472E-2</v>
      </c>
      <c r="D100">
        <v>1.855</v>
      </c>
      <c r="E100" s="5">
        <v>1.4269230769230769E-3</v>
      </c>
      <c r="F100">
        <v>2712.969971</v>
      </c>
      <c r="G100" s="2">
        <v>-5.4000000000000003E-3</v>
      </c>
      <c r="H100" s="1">
        <v>43237</v>
      </c>
      <c r="I100" s="13">
        <f t="shared" si="6"/>
        <v>-2.3219720307670548E-2</v>
      </c>
      <c r="J100" s="13">
        <f t="shared" si="5"/>
        <v>-6.8269230769230776E-3</v>
      </c>
    </row>
    <row r="101" spans="1:10" x14ac:dyDescent="0.3">
      <c r="A101" s="1">
        <v>43244</v>
      </c>
      <c r="B101">
        <v>62.609524</v>
      </c>
      <c r="C101" s="4">
        <f t="shared" si="3"/>
        <v>1.3904130449466406E-2</v>
      </c>
      <c r="D101">
        <v>1.853</v>
      </c>
      <c r="E101" s="5">
        <v>1.4253846153846155E-3</v>
      </c>
      <c r="F101">
        <v>2721.330078</v>
      </c>
      <c r="G101" s="2">
        <v>3.0999999999999999E-3</v>
      </c>
      <c r="H101" s="1">
        <v>43244</v>
      </c>
      <c r="I101" s="13">
        <f t="shared" si="6"/>
        <v>1.2478745834081791E-2</v>
      </c>
      <c r="J101" s="13">
        <f t="shared" si="5"/>
        <v>1.6746153846153844E-3</v>
      </c>
    </row>
    <row r="102" spans="1:10" x14ac:dyDescent="0.3">
      <c r="A102" s="1">
        <v>43251</v>
      </c>
      <c r="B102">
        <v>61.819225000000003</v>
      </c>
      <c r="C102" s="4">
        <f t="shared" si="3"/>
        <v>-1.2622664245139404E-2</v>
      </c>
      <c r="D102">
        <v>1.8680000000000001</v>
      </c>
      <c r="E102" s="5">
        <v>1.4369230769230772E-3</v>
      </c>
      <c r="F102">
        <v>2734.6201169999999</v>
      </c>
      <c r="G102" s="2">
        <v>4.8999999999999998E-3</v>
      </c>
      <c r="H102" s="1">
        <v>43251</v>
      </c>
      <c r="I102" s="13">
        <f t="shared" si="6"/>
        <v>-1.4059587322062481E-2</v>
      </c>
      <c r="J102" s="13">
        <f t="shared" si="5"/>
        <v>3.4630769230769229E-3</v>
      </c>
    </row>
    <row r="103" spans="1:10" x14ac:dyDescent="0.3">
      <c r="A103" s="1">
        <v>43258</v>
      </c>
      <c r="B103">
        <v>61.878520999999999</v>
      </c>
      <c r="C103" s="4">
        <f t="shared" si="3"/>
        <v>9.5918381377308175E-4</v>
      </c>
      <c r="D103">
        <v>1.88</v>
      </c>
      <c r="E103" s="5">
        <v>1.4461538461538461E-3</v>
      </c>
      <c r="F103">
        <v>2779.030029</v>
      </c>
      <c r="G103" s="2">
        <v>1.6199999999999999E-2</v>
      </c>
      <c r="H103" s="1">
        <v>43258</v>
      </c>
      <c r="I103" s="13">
        <f t="shared" si="6"/>
        <v>-4.8697003238076439E-4</v>
      </c>
      <c r="J103" s="13">
        <f t="shared" si="5"/>
        <v>1.4753846153846152E-2</v>
      </c>
    </row>
    <row r="104" spans="1:10" x14ac:dyDescent="0.3">
      <c r="A104" s="1">
        <v>43265</v>
      </c>
      <c r="B104">
        <v>65.545760999999999</v>
      </c>
      <c r="C104" s="4">
        <f t="shared" si="3"/>
        <v>5.9265152766013907E-2</v>
      </c>
      <c r="D104">
        <v>1.8879999999999999</v>
      </c>
      <c r="E104" s="5">
        <v>1.4523076923076924E-3</v>
      </c>
      <c r="F104">
        <v>2779.6599120000001</v>
      </c>
      <c r="G104" s="2">
        <v>2.0000000000000001E-4</v>
      </c>
      <c r="H104" s="1">
        <v>43265</v>
      </c>
      <c r="I104" s="13">
        <f t="shared" si="6"/>
        <v>5.7812845073706216E-2</v>
      </c>
      <c r="J104" s="13">
        <f t="shared" si="5"/>
        <v>-1.2523076923076923E-3</v>
      </c>
    </row>
    <row r="105" spans="1:10" x14ac:dyDescent="0.3">
      <c r="A105" s="1">
        <v>43272</v>
      </c>
      <c r="B105">
        <v>66.168503000000001</v>
      </c>
      <c r="C105" s="4">
        <f t="shared" si="3"/>
        <v>9.5008737483420532E-3</v>
      </c>
      <c r="D105">
        <v>1.87</v>
      </c>
      <c r="E105" s="5">
        <v>1.4384615384615386E-3</v>
      </c>
      <c r="F105">
        <v>2754.8798830000001</v>
      </c>
      <c r="G105" s="2">
        <v>-8.8999999999999999E-3</v>
      </c>
      <c r="H105" s="1">
        <v>43272</v>
      </c>
      <c r="I105" s="13">
        <f t="shared" si="6"/>
        <v>8.0624122098805137E-3</v>
      </c>
      <c r="J105" s="13">
        <f t="shared" si="5"/>
        <v>-1.0338461538461539E-2</v>
      </c>
    </row>
    <row r="106" spans="1:10" x14ac:dyDescent="0.3">
      <c r="A106" s="1">
        <v>43279</v>
      </c>
      <c r="B106">
        <v>67.394210999999999</v>
      </c>
      <c r="C106" s="4">
        <f t="shared" si="3"/>
        <v>1.8524040055734634E-2</v>
      </c>
      <c r="D106">
        <v>1.88</v>
      </c>
      <c r="E106" s="5">
        <v>1.4461538461538461E-3</v>
      </c>
      <c r="F106">
        <v>2718.3701169999999</v>
      </c>
      <c r="G106" s="2">
        <v>-1.3299999999999999E-2</v>
      </c>
      <c r="H106" s="1">
        <v>43279</v>
      </c>
      <c r="I106" s="13">
        <f t="shared" si="6"/>
        <v>1.7077886209580787E-2</v>
      </c>
      <c r="J106" s="13">
        <f t="shared" si="5"/>
        <v>-1.4746153846153846E-2</v>
      </c>
    </row>
    <row r="107" spans="1:10" x14ac:dyDescent="0.3">
      <c r="H107" t="s">
        <v>35</v>
      </c>
      <c r="I107" s="13">
        <f>AVERAGE(I3:I106)</f>
        <v>-1.0285263240471161E-3</v>
      </c>
      <c r="J107" s="13">
        <f>AVERAGE(J3:J106)</f>
        <v>1.834215976331361E-3</v>
      </c>
    </row>
    <row r="108" spans="1:10" x14ac:dyDescent="0.3">
      <c r="H108" t="s">
        <v>100</v>
      </c>
      <c r="I108" s="13">
        <f>_xlfn.STDEV.P(I3:I106)</f>
        <v>2.0686829482686873E-2</v>
      </c>
      <c r="J108" s="13">
        <f>_xlfn.STDEV.P(J3:J106)</f>
        <v>1.4817673454271226E-2</v>
      </c>
    </row>
    <row r="110" spans="1:10" x14ac:dyDescent="0.3">
      <c r="A110" t="s">
        <v>73</v>
      </c>
    </row>
    <row r="111" spans="1:10" ht="15" thickBot="1" x14ac:dyDescent="0.35"/>
    <row r="112" spans="1:10" x14ac:dyDescent="0.3">
      <c r="A112" s="15" t="s">
        <v>74</v>
      </c>
      <c r="B112" s="15"/>
    </row>
    <row r="113" spans="1:9" x14ac:dyDescent="0.3">
      <c r="A113" s="9" t="s">
        <v>75</v>
      </c>
      <c r="B113" s="9">
        <v>0.18876009787664177</v>
      </c>
    </row>
    <row r="114" spans="1:9" x14ac:dyDescent="0.3">
      <c r="A114" s="9" t="s">
        <v>76</v>
      </c>
      <c r="B114" s="9">
        <v>3.5630374550399385E-2</v>
      </c>
    </row>
    <row r="115" spans="1:9" x14ac:dyDescent="0.3">
      <c r="A115" s="9" t="s">
        <v>77</v>
      </c>
      <c r="B115" s="9">
        <v>2.6175770379324871E-2</v>
      </c>
    </row>
    <row r="116" spans="1:9" x14ac:dyDescent="0.3">
      <c r="A116" s="9" t="s">
        <v>78</v>
      </c>
      <c r="B116" s="9">
        <v>2.0513146419065709E-2</v>
      </c>
    </row>
    <row r="117" spans="1:9" ht="15" thickBot="1" x14ac:dyDescent="0.35">
      <c r="A117" s="10" t="s">
        <v>37</v>
      </c>
      <c r="B117" s="10">
        <v>104</v>
      </c>
    </row>
    <row r="119" spans="1:9" ht="15" thickBot="1" x14ac:dyDescent="0.35">
      <c r="A119" t="s">
        <v>61</v>
      </c>
    </row>
    <row r="120" spans="1:9" x14ac:dyDescent="0.3">
      <c r="A120" s="11"/>
      <c r="B120" s="11" t="s">
        <v>38</v>
      </c>
      <c r="C120" s="11" t="s">
        <v>62</v>
      </c>
      <c r="D120" s="11" t="s">
        <v>63</v>
      </c>
      <c r="E120" s="11" t="s">
        <v>39</v>
      </c>
      <c r="F120" s="11" t="s">
        <v>82</v>
      </c>
    </row>
    <row r="121" spans="1:9" x14ac:dyDescent="0.3">
      <c r="A121" s="9" t="s">
        <v>79</v>
      </c>
      <c r="B121" s="9">
        <v>1</v>
      </c>
      <c r="C121" s="9">
        <v>1.5857751077364562E-3</v>
      </c>
      <c r="D121" s="9">
        <v>1.5857751077364562E-3</v>
      </c>
      <c r="E121" s="9">
        <v>3.7685739038559865</v>
      </c>
      <c r="F121" s="9">
        <v>5.4983596548426751E-2</v>
      </c>
    </row>
    <row r="122" spans="1:9" x14ac:dyDescent="0.3">
      <c r="A122" s="9" t="s">
        <v>80</v>
      </c>
      <c r="B122" s="9">
        <v>102</v>
      </c>
      <c r="C122" s="9">
        <v>4.2920495953022886E-2</v>
      </c>
      <c r="D122" s="9">
        <v>4.207891760100283E-4</v>
      </c>
      <c r="E122" s="9"/>
      <c r="F122" s="9"/>
    </row>
    <row r="123" spans="1:9" ht="15" thickBot="1" x14ac:dyDescent="0.35">
      <c r="A123" s="10" t="s">
        <v>65</v>
      </c>
      <c r="B123" s="10">
        <v>103</v>
      </c>
      <c r="C123" s="10">
        <v>4.4506271060759342E-2</v>
      </c>
      <c r="D123" s="10"/>
      <c r="E123" s="10"/>
      <c r="F123" s="10"/>
    </row>
    <row r="124" spans="1:9" ht="15" thickBot="1" x14ac:dyDescent="0.35"/>
    <row r="125" spans="1:9" x14ac:dyDescent="0.3">
      <c r="A125" s="11"/>
      <c r="B125" s="11" t="s">
        <v>83</v>
      </c>
      <c r="C125" s="11" t="s">
        <v>78</v>
      </c>
      <c r="D125" s="11" t="s">
        <v>49</v>
      </c>
      <c r="E125" s="11" t="s">
        <v>64</v>
      </c>
      <c r="F125" s="11" t="s">
        <v>84</v>
      </c>
      <c r="G125" s="11" t="s">
        <v>85</v>
      </c>
      <c r="H125" s="11" t="s">
        <v>86</v>
      </c>
      <c r="I125" s="11" t="s">
        <v>87</v>
      </c>
    </row>
    <row r="126" spans="1:9" x14ac:dyDescent="0.3">
      <c r="A126" s="9" t="s">
        <v>81</v>
      </c>
      <c r="B126" s="9">
        <v>-1.511890634351695E-3</v>
      </c>
      <c r="C126" s="9">
        <v>2.0268317582730431E-3</v>
      </c>
      <c r="D126" s="9">
        <v>-0.74593790440697338</v>
      </c>
      <c r="E126" s="9">
        <v>0.45742059263897905</v>
      </c>
      <c r="F126" s="9">
        <v>-5.5321018167909432E-3</v>
      </c>
      <c r="G126" s="9">
        <v>2.5083205480875537E-3</v>
      </c>
      <c r="H126" s="9">
        <v>-5.5321018167909432E-3</v>
      </c>
      <c r="I126" s="9">
        <v>2.5083205480875537E-3</v>
      </c>
    </row>
    <row r="127" spans="1:9" ht="15" thickBot="1" x14ac:dyDescent="0.35">
      <c r="A127" s="10" t="s">
        <v>88</v>
      </c>
      <c r="B127" s="10">
        <v>0.2635263875911506</v>
      </c>
      <c r="C127" s="10">
        <v>0.13574867227456744</v>
      </c>
      <c r="D127" s="10">
        <v>1.9412815107181152</v>
      </c>
      <c r="E127" s="10">
        <v>5.498359654842596E-2</v>
      </c>
      <c r="F127" s="10">
        <v>-5.7304602216603495E-3</v>
      </c>
      <c r="G127" s="10">
        <v>0.53278323540396155</v>
      </c>
      <c r="H127" s="10">
        <v>-5.7304602216603495E-3</v>
      </c>
      <c r="I127" s="10">
        <v>0.53278323540396155</v>
      </c>
    </row>
    <row r="129" spans="1:7" x14ac:dyDescent="0.3">
      <c r="B129" t="s">
        <v>97</v>
      </c>
      <c r="C129" s="5">
        <f>B126</f>
        <v>-1.511890634351695E-3</v>
      </c>
    </row>
    <row r="130" spans="1:7" x14ac:dyDescent="0.3">
      <c r="B130" t="s">
        <v>98</v>
      </c>
      <c r="C130">
        <f>B127</f>
        <v>0.2635263875911506</v>
      </c>
    </row>
    <row r="131" spans="1:7" x14ac:dyDescent="0.3">
      <c r="A131" t="s">
        <v>89</v>
      </c>
      <c r="F131" t="s">
        <v>94</v>
      </c>
    </row>
    <row r="132" spans="1:7" ht="15" thickBot="1" x14ac:dyDescent="0.35"/>
    <row r="133" spans="1:7" x14ac:dyDescent="0.3">
      <c r="A133" s="11" t="s">
        <v>90</v>
      </c>
      <c r="B133" s="11" t="s">
        <v>91</v>
      </c>
      <c r="C133" s="11" t="s">
        <v>92</v>
      </c>
      <c r="D133" s="11" t="s">
        <v>93</v>
      </c>
      <c r="F133" s="11" t="s">
        <v>95</v>
      </c>
      <c r="G133" s="11" t="s">
        <v>96</v>
      </c>
    </row>
    <row r="134" spans="1:7" x14ac:dyDescent="0.3">
      <c r="A134" s="9">
        <v>1</v>
      </c>
      <c r="B134" s="9">
        <v>1.8059065854208914E-3</v>
      </c>
      <c r="C134" s="9">
        <v>2.2225601626715392E-3</v>
      </c>
      <c r="D134" s="9">
        <v>0.10887790915694252</v>
      </c>
      <c r="F134" s="9">
        <v>0.48076923076923078</v>
      </c>
      <c r="G134" s="9">
        <v>-5.364253346728249E-2</v>
      </c>
    </row>
    <row r="135" spans="1:7" x14ac:dyDescent="0.3">
      <c r="A135" s="9">
        <v>2</v>
      </c>
      <c r="B135" s="9">
        <v>2.3542441842163237E-3</v>
      </c>
      <c r="C135" s="9">
        <v>-1.10246308908757E-2</v>
      </c>
      <c r="D135" s="9">
        <v>-0.54007031205974998</v>
      </c>
      <c r="F135" s="9">
        <v>1.4423076923076923</v>
      </c>
      <c r="G135" s="9">
        <v>-5.3113924715214672E-2</v>
      </c>
    </row>
    <row r="136" spans="1:7" x14ac:dyDescent="0.3">
      <c r="A136" s="9">
        <v>3</v>
      </c>
      <c r="B136" s="9">
        <v>3.419841038500163E-5</v>
      </c>
      <c r="C136" s="9">
        <v>1.2373062403134773E-2</v>
      </c>
      <c r="D136" s="9">
        <v>0.60612674830920998</v>
      </c>
      <c r="F136" s="9">
        <v>2.4038461538461537</v>
      </c>
      <c r="G136" s="9">
        <v>-5.0958072083875768E-2</v>
      </c>
    </row>
    <row r="137" spans="1:7" x14ac:dyDescent="0.3">
      <c r="A137" s="9">
        <v>4</v>
      </c>
      <c r="B137" s="9">
        <v>-1.7450101310669435E-3</v>
      </c>
      <c r="C137" s="9">
        <v>-4.6809381520266915E-3</v>
      </c>
      <c r="D137" s="9">
        <v>-0.22930796990126165</v>
      </c>
      <c r="F137" s="9">
        <v>3.3653846153846154</v>
      </c>
      <c r="G137" s="9">
        <v>-4.8175658108483559E-2</v>
      </c>
    </row>
    <row r="138" spans="1:7" x14ac:dyDescent="0.3">
      <c r="A138" s="9">
        <v>5</v>
      </c>
      <c r="B138" s="9">
        <v>-4.294053191695841E-4</v>
      </c>
      <c r="C138" s="9">
        <v>-3.3728620512734231E-2</v>
      </c>
      <c r="D138" s="9">
        <v>-1.6522844878855036</v>
      </c>
      <c r="F138" s="9">
        <v>4.3269230769230766</v>
      </c>
      <c r="G138" s="9">
        <v>-4.1414723475460803E-2</v>
      </c>
    </row>
    <row r="139" spans="1:7" x14ac:dyDescent="0.3">
      <c r="A139" s="9">
        <v>6</v>
      </c>
      <c r="B139" s="9">
        <v>-1.4334408558918678E-3</v>
      </c>
      <c r="C139" s="9">
        <v>9.0594182297736511E-3</v>
      </c>
      <c r="D139" s="9">
        <v>0.44379924179438973</v>
      </c>
      <c r="F139" s="9">
        <v>5.2884615384615383</v>
      </c>
      <c r="G139" s="9">
        <v>-4.1224059864328838E-2</v>
      </c>
    </row>
    <row r="140" spans="1:7" x14ac:dyDescent="0.3">
      <c r="A140" s="9">
        <v>7</v>
      </c>
      <c r="B140" s="9">
        <v>-1.5976380666217387E-3</v>
      </c>
      <c r="C140" s="9">
        <v>-7.3400288842122297E-4</v>
      </c>
      <c r="D140" s="9">
        <v>-3.5957046809656966E-2</v>
      </c>
      <c r="F140" s="9">
        <v>6.25</v>
      </c>
      <c r="G140" s="9">
        <v>-3.7534715617242163E-2</v>
      </c>
    </row>
    <row r="141" spans="1:7" x14ac:dyDescent="0.3">
      <c r="A141" s="9">
        <v>8</v>
      </c>
      <c r="B141" s="9">
        <v>-3.3656974147525196E-3</v>
      </c>
      <c r="C141" s="9">
        <v>-1.0853212329234006E-2</v>
      </c>
      <c r="D141" s="9">
        <v>-0.5316729265150526</v>
      </c>
      <c r="F141" s="9">
        <v>7.2115384615384617</v>
      </c>
      <c r="G141" s="9">
        <v>-3.578001396366938E-2</v>
      </c>
    </row>
    <row r="142" spans="1:7" x14ac:dyDescent="0.3">
      <c r="A142" s="9">
        <v>9</v>
      </c>
      <c r="B142" s="9">
        <v>-2.5568061596526414E-4</v>
      </c>
      <c r="C142" s="9">
        <v>1.5639169116703176E-4</v>
      </c>
      <c r="D142" s="9">
        <v>7.6612550831098095E-3</v>
      </c>
      <c r="F142" s="9">
        <v>8.1730769230769234</v>
      </c>
      <c r="G142" s="9">
        <v>-3.5752292490965586E-2</v>
      </c>
    </row>
    <row r="143" spans="1:7" x14ac:dyDescent="0.3">
      <c r="A143" s="9">
        <v>10</v>
      </c>
      <c r="B143" s="9">
        <v>-7.8776745955246967E-3</v>
      </c>
      <c r="C143" s="9">
        <v>-1.333510553140221E-2</v>
      </c>
      <c r="D143" s="9">
        <v>-0.65325494132003847</v>
      </c>
      <c r="F143" s="9">
        <v>9.1346153846153832</v>
      </c>
      <c r="G143" s="9">
        <v>-3.4158025831903818E-2</v>
      </c>
    </row>
    <row r="144" spans="1:7" x14ac:dyDescent="0.3">
      <c r="A144" s="9">
        <v>11</v>
      </c>
      <c r="B144" s="9">
        <v>-1.7054132151273849E-4</v>
      </c>
      <c r="C144" s="9">
        <v>3.5271116096308064E-2</v>
      </c>
      <c r="D144" s="9">
        <v>1.7278476590625964</v>
      </c>
      <c r="F144" s="9">
        <v>10.096153846153845</v>
      </c>
      <c r="G144" s="9">
        <v>-3.2351142343861695E-2</v>
      </c>
    </row>
    <row r="145" spans="1:7" x14ac:dyDescent="0.3">
      <c r="A145" s="9">
        <v>12</v>
      </c>
      <c r="B145" s="9">
        <v>1.5906257980195051E-3</v>
      </c>
      <c r="C145" s="9">
        <v>2.4261586209733125E-2</v>
      </c>
      <c r="D145" s="9">
        <v>1.1885171091033515</v>
      </c>
      <c r="F145" s="9">
        <v>11.057692307692307</v>
      </c>
      <c r="G145" s="9">
        <v>-3.1714906491333829E-2</v>
      </c>
    </row>
    <row r="146" spans="1:7" x14ac:dyDescent="0.3">
      <c r="A146" s="9">
        <v>13</v>
      </c>
      <c r="B146" s="9">
        <v>-1.1166010529649691E-3</v>
      </c>
      <c r="C146" s="9">
        <v>-3.4663412910704412E-2</v>
      </c>
      <c r="D146" s="9">
        <v>-1.6980777327641752</v>
      </c>
      <c r="F146" s="9">
        <v>12.019230769230768</v>
      </c>
      <c r="G146" s="9">
        <v>-2.9462608411638572E-2</v>
      </c>
    </row>
    <row r="147" spans="1:7" x14ac:dyDescent="0.3">
      <c r="A147" s="9">
        <v>14</v>
      </c>
      <c r="B147" s="9">
        <v>-3.3403583390226015E-3</v>
      </c>
      <c r="C147" s="9">
        <v>-3.419435727821956E-2</v>
      </c>
      <c r="D147" s="9">
        <v>-1.6750998186446979</v>
      </c>
      <c r="F147" s="9">
        <v>12.98076923076923</v>
      </c>
      <c r="G147" s="9">
        <v>-2.3219720307670548E-2</v>
      </c>
    </row>
    <row r="148" spans="1:7" x14ac:dyDescent="0.3">
      <c r="A148" s="9">
        <v>15</v>
      </c>
      <c r="B148" s="9">
        <v>-4.1005306109201511E-3</v>
      </c>
      <c r="C148" s="9">
        <v>2.1779728665856743E-2</v>
      </c>
      <c r="D148" s="9">
        <v>1.0669368411128379</v>
      </c>
      <c r="F148" s="9">
        <v>13.942307692307692</v>
      </c>
      <c r="G148" s="9">
        <v>-2.321569169770548E-2</v>
      </c>
    </row>
    <row r="149" spans="1:7" x14ac:dyDescent="0.3">
      <c r="A149" s="9">
        <v>16</v>
      </c>
      <c r="B149" s="9">
        <v>-5.7434483234471687E-4</v>
      </c>
      <c r="C149" s="9">
        <v>1.1562081286897118E-3</v>
      </c>
      <c r="D149" s="9">
        <v>5.663987221415924E-2</v>
      </c>
      <c r="F149" s="9">
        <v>14.903846153846153</v>
      </c>
      <c r="G149" s="9">
        <v>-2.2610846458337816E-2</v>
      </c>
    </row>
    <row r="150" spans="1:7" x14ac:dyDescent="0.3">
      <c r="A150" s="9">
        <v>17</v>
      </c>
      <c r="B150" s="9">
        <v>-3.3855632501247758E-3</v>
      </c>
      <c r="C150" s="9">
        <v>1.2099399819647489E-2</v>
      </c>
      <c r="D150" s="9">
        <v>0.59272067255701621</v>
      </c>
      <c r="F150" s="9">
        <v>15.865384615384615</v>
      </c>
      <c r="G150" s="9">
        <v>-2.237135251082098E-2</v>
      </c>
    </row>
    <row r="151" spans="1:7" x14ac:dyDescent="0.3">
      <c r="A151" s="9">
        <v>18</v>
      </c>
      <c r="B151" s="9">
        <v>-6.6968736665105021E-3</v>
      </c>
      <c r="C151" s="9">
        <v>1.0503566876937601E-2</v>
      </c>
      <c r="D151" s="9">
        <v>0.5145446316631791</v>
      </c>
      <c r="F151" s="9">
        <v>16.826923076923077</v>
      </c>
      <c r="G151" s="9">
        <v>-2.1212780126926907E-2</v>
      </c>
    </row>
    <row r="152" spans="1:7" x14ac:dyDescent="0.3">
      <c r="A152" s="9">
        <v>19</v>
      </c>
      <c r="B152" s="9">
        <v>8.4092697206376073E-3</v>
      </c>
      <c r="C152" s="9">
        <v>-4.9823993196098412E-2</v>
      </c>
      <c r="D152" s="9">
        <v>-2.4407583183351687</v>
      </c>
      <c r="F152" s="9">
        <v>17.788461538461537</v>
      </c>
      <c r="G152" s="9">
        <v>-1.9236804728973739E-2</v>
      </c>
    </row>
    <row r="153" spans="1:7" x14ac:dyDescent="0.3">
      <c r="A153" s="9">
        <v>20</v>
      </c>
      <c r="B153" s="9">
        <v>5.3793923589577804E-4</v>
      </c>
      <c r="C153" s="9">
        <v>4.6522386076109151E-3</v>
      </c>
      <c r="D153" s="9">
        <v>0.2279020478289473</v>
      </c>
      <c r="F153" s="9">
        <v>18.75</v>
      </c>
      <c r="G153" s="9">
        <v>-1.8350582300113386E-2</v>
      </c>
    </row>
    <row r="154" spans="1:7" x14ac:dyDescent="0.3">
      <c r="A154" s="9">
        <v>21</v>
      </c>
      <c r="B154" s="9">
        <v>2.1855872961579871E-3</v>
      </c>
      <c r="C154" s="9">
        <v>3.6798429600549631E-2</v>
      </c>
      <c r="D154" s="9">
        <v>1.8026670964672074</v>
      </c>
      <c r="F154" s="9">
        <v>19.71153846153846</v>
      </c>
      <c r="G154" s="9">
        <v>-1.5215124132702006E-2</v>
      </c>
    </row>
    <row r="155" spans="1:7" x14ac:dyDescent="0.3">
      <c r="A155" s="9">
        <v>22</v>
      </c>
      <c r="B155" s="9">
        <v>-4.1603308296427584E-3</v>
      </c>
      <c r="C155" s="9">
        <v>1.5115517937387543E-3</v>
      </c>
      <c r="D155" s="9">
        <v>7.4047308886739577E-2</v>
      </c>
      <c r="F155" s="9">
        <v>20.673076923076923</v>
      </c>
      <c r="G155" s="9">
        <v>-1.4699070776847354E-2</v>
      </c>
    </row>
    <row r="156" spans="1:7" x14ac:dyDescent="0.3">
      <c r="A156" s="9">
        <v>23</v>
      </c>
      <c r="B156" s="9">
        <v>6.4993115484192829E-3</v>
      </c>
      <c r="C156" s="9">
        <v>1.2643036031522333E-2</v>
      </c>
      <c r="D156" s="9">
        <v>0.6193521109698179</v>
      </c>
      <c r="F156" s="9">
        <v>21.634615384615383</v>
      </c>
      <c r="G156" s="9">
        <v>-1.4218909743986525E-2</v>
      </c>
    </row>
    <row r="157" spans="1:7" x14ac:dyDescent="0.3">
      <c r="A157" s="9">
        <v>24</v>
      </c>
      <c r="B157" s="9">
        <v>-1.7683220807384686E-3</v>
      </c>
      <c r="C157" s="9">
        <v>1.9374582918739863E-2</v>
      </c>
      <c r="D157" s="9">
        <v>0.94911450065973135</v>
      </c>
      <c r="F157" s="9">
        <v>22.596153846153847</v>
      </c>
      <c r="G157" s="9">
        <v>-1.4059587322062481E-2</v>
      </c>
    </row>
    <row r="158" spans="1:7" x14ac:dyDescent="0.3">
      <c r="A158" s="9">
        <v>25</v>
      </c>
      <c r="B158" s="9">
        <v>-9.5443096829349176E-4</v>
      </c>
      <c r="C158" s="9">
        <v>1.2168641472082235E-2</v>
      </c>
      <c r="D158" s="9">
        <v>0.59611265558194593</v>
      </c>
      <c r="F158" s="9">
        <v>23.557692307692307</v>
      </c>
      <c r="G158" s="9">
        <v>-1.3589228134844557E-2</v>
      </c>
    </row>
    <row r="159" spans="1:7" x14ac:dyDescent="0.3">
      <c r="A159" s="9">
        <v>26</v>
      </c>
      <c r="B159" s="9">
        <v>-4.5079829486572376E-3</v>
      </c>
      <c r="C159" s="9">
        <v>2.0540088820652168E-3</v>
      </c>
      <c r="D159" s="9">
        <v>0.10062098485569761</v>
      </c>
      <c r="F159" s="9">
        <v>24.51923076923077</v>
      </c>
      <c r="G159" s="9">
        <v>-1.3135130093999905E-2</v>
      </c>
    </row>
    <row r="160" spans="1:7" x14ac:dyDescent="0.3">
      <c r="A160" s="9">
        <v>27</v>
      </c>
      <c r="B160" s="9">
        <v>2.866093513960674E-3</v>
      </c>
      <c r="C160" s="9">
        <v>7.94671551465247E-4</v>
      </c>
      <c r="D160" s="9">
        <v>3.8929059578769389E-2</v>
      </c>
      <c r="F160" s="9">
        <v>25.48076923076923</v>
      </c>
      <c r="G160" s="9">
        <v>-1.2797198910515496E-2</v>
      </c>
    </row>
    <row r="161" spans="1:7" x14ac:dyDescent="0.3">
      <c r="A161" s="9">
        <v>28</v>
      </c>
      <c r="B161" s="9">
        <v>-1.8794085887384303E-3</v>
      </c>
      <c r="C161" s="9">
        <v>-2.0491943922082548E-2</v>
      </c>
      <c r="D161" s="9">
        <v>-1.0038513450703785</v>
      </c>
      <c r="F161" s="9">
        <v>26.442307692307693</v>
      </c>
      <c r="G161" s="9">
        <v>-1.1737134372785169E-2</v>
      </c>
    </row>
    <row r="162" spans="1:7" x14ac:dyDescent="0.3">
      <c r="A162" s="9">
        <v>29</v>
      </c>
      <c r="B162" s="9">
        <v>-2.0044822665413074E-3</v>
      </c>
      <c r="C162" s="9">
        <v>9.346908246116347E-3</v>
      </c>
      <c r="D162" s="9">
        <v>0.45788269042655794</v>
      </c>
      <c r="F162" s="9">
        <v>27.403846153846153</v>
      </c>
      <c r="G162" s="9">
        <v>-9.6162651664253532E-3</v>
      </c>
    </row>
    <row r="163" spans="1:7" x14ac:dyDescent="0.3">
      <c r="A163" s="9">
        <v>30</v>
      </c>
      <c r="B163" s="9">
        <v>1.1014802801291614E-3</v>
      </c>
      <c r="C163" s="9">
        <v>-5.0468993122505515E-3</v>
      </c>
      <c r="D163" s="9">
        <v>-0.24723553228046335</v>
      </c>
      <c r="F163" s="9">
        <v>28.365384615384617</v>
      </c>
      <c r="G163" s="9">
        <v>-9.3846063889899464E-3</v>
      </c>
    </row>
    <row r="164" spans="1:7" x14ac:dyDescent="0.3">
      <c r="A164" s="9">
        <v>31</v>
      </c>
      <c r="B164" s="9">
        <v>-1.2945827208919155E-3</v>
      </c>
      <c r="C164" s="9">
        <v>-4.9663489362983849E-2</v>
      </c>
      <c r="D164" s="9">
        <v>-2.4328956192484621</v>
      </c>
      <c r="F164" s="9">
        <v>29.326923076923077</v>
      </c>
      <c r="G164" s="9">
        <v>-8.6703867066593773E-3</v>
      </c>
    </row>
    <row r="165" spans="1:7" x14ac:dyDescent="0.3">
      <c r="A165" s="9">
        <v>32</v>
      </c>
      <c r="B165" s="9">
        <v>5.1665441228264646E-4</v>
      </c>
      <c r="C165" s="9">
        <v>2.2372704057838973E-2</v>
      </c>
      <c r="D165" s="9">
        <v>1.0959852880097443</v>
      </c>
      <c r="F165" s="9">
        <v>30.28846153846154</v>
      </c>
      <c r="G165" s="9">
        <v>-8.2871177494745901E-3</v>
      </c>
    </row>
    <row r="166" spans="1:7" x14ac:dyDescent="0.3">
      <c r="A166" s="9">
        <v>33</v>
      </c>
      <c r="B166" s="9">
        <v>2.3643798145082913E-3</v>
      </c>
      <c r="C166" s="9">
        <v>2.6965436782273363E-3</v>
      </c>
      <c r="D166" s="9">
        <v>0.13209722848755673</v>
      </c>
      <c r="F166" s="9">
        <v>31.25</v>
      </c>
      <c r="G166" s="9">
        <v>-6.4259482830936352E-3</v>
      </c>
    </row>
    <row r="167" spans="1:7" x14ac:dyDescent="0.3">
      <c r="A167" s="9">
        <v>34</v>
      </c>
      <c r="B167" s="9">
        <v>2.0549056231924934E-4</v>
      </c>
      <c r="C167" s="9">
        <v>4.3196156944554295E-2</v>
      </c>
      <c r="D167" s="9">
        <v>2.1160764647581161</v>
      </c>
      <c r="F167" s="9">
        <v>32.21153846153846</v>
      </c>
      <c r="G167" s="9">
        <v>-6.2396472409739032E-3</v>
      </c>
    </row>
    <row r="168" spans="1:7" x14ac:dyDescent="0.3">
      <c r="A168" s="9">
        <v>35</v>
      </c>
      <c r="B168" s="9">
        <v>1.1528345272074033E-4</v>
      </c>
      <c r="C168" s="9">
        <v>-6.3549306936946433E-3</v>
      </c>
      <c r="D168" s="9">
        <v>-0.31131286270112329</v>
      </c>
      <c r="F168" s="9">
        <v>33.173076923076927</v>
      </c>
      <c r="G168" s="9">
        <v>-4.9285427633468824E-3</v>
      </c>
    </row>
    <row r="169" spans="1:7" x14ac:dyDescent="0.3">
      <c r="A169" s="9">
        <v>36</v>
      </c>
      <c r="B169" s="9">
        <v>-2.8183733789862841E-3</v>
      </c>
      <c r="C169" s="9">
        <v>3.4144125955869187E-4</v>
      </c>
      <c r="D169" s="9">
        <v>1.6726391062448488E-2</v>
      </c>
      <c r="F169" s="9">
        <v>34.134615384615387</v>
      </c>
      <c r="G169" s="9">
        <v>-4.492593378334549E-3</v>
      </c>
    </row>
    <row r="170" spans="1:7" x14ac:dyDescent="0.3">
      <c r="A170" s="9">
        <v>37</v>
      </c>
      <c r="B170" s="9">
        <v>-1.0229478290671909E-3</v>
      </c>
      <c r="C170" s="9">
        <v>1.9640547083746431E-2</v>
      </c>
      <c r="D170" s="9">
        <v>0.96214344929425555</v>
      </c>
      <c r="F170" s="9">
        <v>35.096153846153847</v>
      </c>
      <c r="G170" s="9">
        <v>-3.9454190321213901E-3</v>
      </c>
    </row>
    <row r="171" spans="1:7" x14ac:dyDescent="0.3">
      <c r="A171" s="9">
        <v>38</v>
      </c>
      <c r="B171" s="9">
        <v>-5.4582996448320955E-3</v>
      </c>
      <c r="C171" s="9">
        <v>1.9665136076852906E-2</v>
      </c>
      <c r="D171" s="9">
        <v>0.96334800528453712</v>
      </c>
      <c r="F171" s="9">
        <v>36.057692307692314</v>
      </c>
      <c r="G171" s="9">
        <v>-2.6487790359040041E-3</v>
      </c>
    </row>
    <row r="172" spans="1:7" x14ac:dyDescent="0.3">
      <c r="A172" s="9">
        <v>39</v>
      </c>
      <c r="B172" s="9">
        <v>4.467185632680724E-4</v>
      </c>
      <c r="C172" s="9">
        <v>-9.8313249522580179E-3</v>
      </c>
      <c r="D172" s="9">
        <v>-0.48161310682257641</v>
      </c>
      <c r="F172" s="9">
        <v>37.019230769230774</v>
      </c>
      <c r="G172" s="9">
        <v>-2.4769321194275922E-3</v>
      </c>
    </row>
    <row r="173" spans="1:7" x14ac:dyDescent="0.3">
      <c r="A173" s="9">
        <v>40</v>
      </c>
      <c r="B173" s="9">
        <v>-2.4642344565849452E-3</v>
      </c>
      <c r="C173" s="9">
        <v>2.1082273356762306E-3</v>
      </c>
      <c r="D173" s="9">
        <v>0.10327701728444147</v>
      </c>
      <c r="F173" s="9">
        <v>37.980769230769234</v>
      </c>
      <c r="G173" s="9">
        <v>-2.4539740665920208E-3</v>
      </c>
    </row>
    <row r="174" spans="1:7" x14ac:dyDescent="0.3">
      <c r="A174" s="9">
        <v>41</v>
      </c>
      <c r="B174" s="9">
        <v>-4.6498817727447803E-3</v>
      </c>
      <c r="C174" s="9">
        <v>3.2688854975395937E-3</v>
      </c>
      <c r="D174" s="9">
        <v>0.16013488598560865</v>
      </c>
      <c r="F174" s="9">
        <v>38.942307692307693</v>
      </c>
      <c r="G174" s="9">
        <v>-2.3622646307072922E-3</v>
      </c>
    </row>
    <row r="175" spans="1:7" x14ac:dyDescent="0.3">
      <c r="A175" s="9">
        <v>42</v>
      </c>
      <c r="B175" s="9">
        <v>5.7341394191766371E-4</v>
      </c>
      <c r="C175" s="9">
        <v>-1.0313028623280128E-3</v>
      </c>
      <c r="D175" s="9">
        <v>-5.0521061811382051E-2</v>
      </c>
      <c r="F175" s="9">
        <v>39.90384615384616</v>
      </c>
      <c r="G175" s="9">
        <v>-2.3316409550429617E-3</v>
      </c>
    </row>
    <row r="176" spans="1:7" x14ac:dyDescent="0.3">
      <c r="A176" s="9">
        <v>43</v>
      </c>
      <c r="B176" s="9">
        <v>2.3092419857199888E-3</v>
      </c>
      <c r="C176" s="9">
        <v>-4.3278296416095416E-3</v>
      </c>
      <c r="D176" s="9">
        <v>-0.21201002811077729</v>
      </c>
      <c r="F176" s="9">
        <v>40.86538461538462</v>
      </c>
      <c r="G176" s="9">
        <v>-2.2185658452291463E-3</v>
      </c>
    </row>
    <row r="177" spans="1:7" x14ac:dyDescent="0.3">
      <c r="A177" s="9">
        <v>44</v>
      </c>
      <c r="B177" s="9">
        <v>-2.7628934395998971E-5</v>
      </c>
      <c r="C177" s="9">
        <v>9.6918694862400852E-3</v>
      </c>
      <c r="D177" s="9">
        <v>0.47478151692208581</v>
      </c>
      <c r="F177" s="9">
        <v>41.82692307692308</v>
      </c>
      <c r="G177" s="9">
        <v>-2.0185876558895532E-3</v>
      </c>
    </row>
    <row r="178" spans="1:7" x14ac:dyDescent="0.3">
      <c r="A178" s="9">
        <v>45</v>
      </c>
      <c r="B178" s="9">
        <v>-2.6075522689133633E-3</v>
      </c>
      <c r="C178" s="9">
        <v>-1.8850411094211857E-3</v>
      </c>
      <c r="D178" s="9">
        <v>-9.2343657605183704E-2</v>
      </c>
      <c r="F178" s="9">
        <v>42.78846153846154</v>
      </c>
      <c r="G178" s="9">
        <v>-1.3809962752051866E-3</v>
      </c>
    </row>
    <row r="179" spans="1:7" x14ac:dyDescent="0.3">
      <c r="A179" s="9">
        <v>46</v>
      </c>
      <c r="B179" s="9">
        <v>-2.693299701183407E-3</v>
      </c>
      <c r="C179" s="9">
        <v>1.047935805736307E-2</v>
      </c>
      <c r="D179" s="9">
        <v>0.51335869946539137</v>
      </c>
      <c r="F179" s="9">
        <v>43.750000000000007</v>
      </c>
      <c r="G179" s="9">
        <v>-4.8697003238076439E-4</v>
      </c>
    </row>
    <row r="180" spans="1:7" x14ac:dyDescent="0.3">
      <c r="A180" s="9">
        <v>47</v>
      </c>
      <c r="B180" s="9">
        <v>2.0720682368879535E-3</v>
      </c>
      <c r="C180" s="9">
        <v>2.8275187026385422E-2</v>
      </c>
      <c r="D180" s="9">
        <v>1.3851338182692488</v>
      </c>
      <c r="F180" s="9">
        <v>44.711538461538467</v>
      </c>
      <c r="G180" s="9">
        <v>-4.5788892041034922E-4</v>
      </c>
    </row>
    <row r="181" spans="1:7" x14ac:dyDescent="0.3">
      <c r="A181" s="9">
        <v>48</v>
      </c>
      <c r="B181" s="9">
        <v>8.2477757315845305E-4</v>
      </c>
      <c r="C181" s="9">
        <v>5.4001628366042538E-4</v>
      </c>
      <c r="D181" s="9">
        <v>2.645410678331259E-2</v>
      </c>
      <c r="F181" s="9">
        <v>45.673076923076927</v>
      </c>
      <c r="G181" s="9">
        <v>-3.5600712090871472E-4</v>
      </c>
    </row>
    <row r="182" spans="1:7" x14ac:dyDescent="0.3">
      <c r="A182" s="9">
        <v>49</v>
      </c>
      <c r="B182" s="9">
        <v>-2.5011281508477063E-3</v>
      </c>
      <c r="C182" s="9">
        <v>-1.27139959818543E-2</v>
      </c>
      <c r="D182" s="9">
        <v>-0.62282826930100044</v>
      </c>
      <c r="F182" s="9">
        <v>46.634615384615387</v>
      </c>
      <c r="G182" s="9">
        <v>-9.928892479823238E-5</v>
      </c>
    </row>
    <row r="183" spans="1:7" x14ac:dyDescent="0.3">
      <c r="A183" s="9">
        <v>50</v>
      </c>
      <c r="B183" s="9">
        <v>-1.5534467185487611E-3</v>
      </c>
      <c r="C183" s="9">
        <v>1.8833069683068776E-2</v>
      </c>
      <c r="D183" s="9">
        <v>0.92258706177600291</v>
      </c>
      <c r="F183" s="9">
        <v>47.596153846153847</v>
      </c>
      <c r="G183" s="9">
        <v>5.8186329634499505E-4</v>
      </c>
    </row>
    <row r="184" spans="1:7" x14ac:dyDescent="0.3">
      <c r="A184" s="9">
        <v>51</v>
      </c>
      <c r="B184" s="9">
        <v>-1.1476160816583892E-3</v>
      </c>
      <c r="C184" s="9">
        <v>-2.8314992329980183E-2</v>
      </c>
      <c r="D184" s="9">
        <v>-1.3870837849345135</v>
      </c>
      <c r="F184" s="9">
        <v>48.557692307692314</v>
      </c>
      <c r="G184" s="9">
        <v>6.4703867162975545E-4</v>
      </c>
    </row>
    <row r="185" spans="1:7" x14ac:dyDescent="0.3">
      <c r="A185" s="9">
        <v>52</v>
      </c>
      <c r="B185" s="9">
        <v>-3.3206952162561851E-3</v>
      </c>
      <c r="C185" s="9">
        <v>-1.9894996481449295E-2</v>
      </c>
      <c r="D185" s="9">
        <v>-0.97460831700556672</v>
      </c>
      <c r="F185" s="9">
        <v>49.519230769230774</v>
      </c>
      <c r="G185" s="9">
        <v>8.1231524809871581E-4</v>
      </c>
    </row>
    <row r="186" spans="1:7" x14ac:dyDescent="0.3">
      <c r="A186" s="9">
        <v>53</v>
      </c>
      <c r="B186" s="9">
        <v>-1.5317564697239509E-3</v>
      </c>
      <c r="C186" s="9">
        <v>-1.0205377903061218E-2</v>
      </c>
      <c r="D186" s="9">
        <v>-0.499937066678171</v>
      </c>
      <c r="F186" s="9">
        <v>50.480769230769234</v>
      </c>
      <c r="G186" s="9">
        <v>1.1044041009858449E-3</v>
      </c>
    </row>
    <row r="187" spans="1:7" x14ac:dyDescent="0.3">
      <c r="A187" s="9">
        <v>54</v>
      </c>
      <c r="B187" s="9">
        <v>1.9994971239974671E-3</v>
      </c>
      <c r="C187" s="9">
        <v>7.252960907211471E-3</v>
      </c>
      <c r="D187" s="9">
        <v>0.35530521604644177</v>
      </c>
      <c r="F187" s="9">
        <v>51.442307692307693</v>
      </c>
      <c r="G187" s="9">
        <v>1.2687491866337341E-3</v>
      </c>
    </row>
    <row r="188" spans="1:7" x14ac:dyDescent="0.3">
      <c r="A188" s="9">
        <v>55</v>
      </c>
      <c r="B188" s="9">
        <v>-3.1953508680465821E-4</v>
      </c>
      <c r="C188" s="9">
        <v>1.2768642880545623E-2</v>
      </c>
      <c r="D188" s="9">
        <v>0.62550529022999557</v>
      </c>
      <c r="F188" s="9">
        <v>52.40384615384616</v>
      </c>
      <c r="G188" s="9">
        <v>1.3647938568188784E-3</v>
      </c>
    </row>
    <row r="189" spans="1:7" x14ac:dyDescent="0.3">
      <c r="A189" s="9">
        <v>56</v>
      </c>
      <c r="B189" s="9">
        <v>-1.7780522858187571E-3</v>
      </c>
      <c r="C189" s="9">
        <v>-6.509065463655833E-3</v>
      </c>
      <c r="D189" s="9">
        <v>-0.3188635566097141</v>
      </c>
      <c r="F189" s="9">
        <v>53.36538461538462</v>
      </c>
      <c r="G189" s="9">
        <v>2.5043741730550249E-3</v>
      </c>
    </row>
    <row r="190" spans="1:7" x14ac:dyDescent="0.3">
      <c r="A190" s="9">
        <v>57</v>
      </c>
      <c r="B190" s="9">
        <v>-1.2246468718773407E-3</v>
      </c>
      <c r="C190" s="9">
        <v>1.4572374975089583E-2</v>
      </c>
      <c r="D190" s="9">
        <v>0.71386581357221202</v>
      </c>
      <c r="F190" s="9">
        <v>54.32692307692308</v>
      </c>
      <c r="G190" s="9">
        <v>3.660765065425921E-3</v>
      </c>
    </row>
    <row r="191" spans="1:7" x14ac:dyDescent="0.3">
      <c r="A191" s="9">
        <v>58</v>
      </c>
      <c r="B191" s="9">
        <v>-5.4856658466204064E-3</v>
      </c>
      <c r="C191" s="9">
        <v>-4.1305993198049468E-3</v>
      </c>
      <c r="D191" s="9">
        <v>-0.20234818614082889</v>
      </c>
      <c r="F191" s="9">
        <v>55.28846153846154</v>
      </c>
      <c r="G191" s="9">
        <v>3.8066932104270997E-3</v>
      </c>
    </row>
    <row r="192" spans="1:7" x14ac:dyDescent="0.3">
      <c r="A192" s="9">
        <v>59</v>
      </c>
      <c r="B192" s="9">
        <v>-3.4250922082634484E-3</v>
      </c>
      <c r="C192" s="9">
        <v>1.9463065483691526E-2</v>
      </c>
      <c r="D192" s="9">
        <v>0.95344904999188551</v>
      </c>
      <c r="F192" s="9">
        <v>56.250000000000007</v>
      </c>
      <c r="G192" s="9">
        <v>4.0284667480924305E-3</v>
      </c>
    </row>
    <row r="193" spans="1:7" x14ac:dyDescent="0.3">
      <c r="A193" s="9">
        <v>60</v>
      </c>
      <c r="B193" s="9">
        <v>1.8380031349443941E-4</v>
      </c>
      <c r="C193" s="9">
        <v>1.6715057748907504E-2</v>
      </c>
      <c r="D193" s="9">
        <v>0.81883072040266436</v>
      </c>
      <c r="F193" s="9">
        <v>57.211538461538467</v>
      </c>
      <c r="G193" s="9">
        <v>5.0609234927356276E-3</v>
      </c>
    </row>
    <row r="194" spans="1:7" x14ac:dyDescent="0.3">
      <c r="A194" s="9">
        <v>61</v>
      </c>
      <c r="B194" s="9">
        <v>1.8987489588953117E-3</v>
      </c>
      <c r="C194" s="9">
        <v>-2.4509595417233129E-2</v>
      </c>
      <c r="D194" s="9">
        <v>-1.2006664872924275</v>
      </c>
      <c r="F194" s="9">
        <v>58.173076923076927</v>
      </c>
      <c r="G194" s="9">
        <v>5.1901778435066931E-3</v>
      </c>
    </row>
    <row r="195" spans="1:7" x14ac:dyDescent="0.3">
      <c r="A195" s="9">
        <v>62</v>
      </c>
      <c r="B195" s="9">
        <v>-3.3261684566138474E-3</v>
      </c>
      <c r="C195" s="9">
        <v>2.3767945492974441E-2</v>
      </c>
      <c r="D195" s="9">
        <v>1.1643348304779595</v>
      </c>
      <c r="F195" s="9">
        <v>59.134615384615387</v>
      </c>
      <c r="G195" s="9">
        <v>5.3571820369096293E-3</v>
      </c>
    </row>
    <row r="196" spans="1:7" x14ac:dyDescent="0.3">
      <c r="A196" s="9">
        <v>63</v>
      </c>
      <c r="B196" s="9">
        <v>2.4470865576907449E-3</v>
      </c>
      <c r="C196" s="9">
        <v>5.7287615364279981E-5</v>
      </c>
      <c r="D196" s="9">
        <v>2.8063833259535154E-3</v>
      </c>
      <c r="F196" s="9">
        <v>60.096153846153854</v>
      </c>
      <c r="G196" s="9">
        <v>5.5496480522098553E-3</v>
      </c>
    </row>
    <row r="197" spans="1:7" x14ac:dyDescent="0.3">
      <c r="A197" s="9">
        <v>64</v>
      </c>
      <c r="B197" s="9">
        <v>-1.5043902679356392E-3</v>
      </c>
      <c r="C197" s="9">
        <v>-3.0210516223398189E-2</v>
      </c>
      <c r="D197" s="9">
        <v>-1.4799409690677465</v>
      </c>
      <c r="F197" s="9">
        <v>61.057692307692314</v>
      </c>
      <c r="G197" s="9">
        <v>5.7332225353335228E-3</v>
      </c>
    </row>
    <row r="198" spans="1:7" x14ac:dyDescent="0.3">
      <c r="A198" s="9">
        <v>65</v>
      </c>
      <c r="B198" s="9">
        <v>7.1700242465280555E-5</v>
      </c>
      <c r="C198" s="9">
        <v>-2.2902660876944268E-3</v>
      </c>
      <c r="D198" s="9">
        <v>-0.11219466056724761</v>
      </c>
      <c r="F198" s="9">
        <v>62.019230769230774</v>
      </c>
      <c r="G198" s="9">
        <v>6.66524174836685E-3</v>
      </c>
    </row>
    <row r="199" spans="1:7" x14ac:dyDescent="0.3">
      <c r="A199" s="9">
        <v>66</v>
      </c>
      <c r="B199" s="9">
        <v>1.4126441300925589E-3</v>
      </c>
      <c r="C199" s="9">
        <v>-3.7749087607998511E-3</v>
      </c>
      <c r="D199" s="9">
        <v>-0.18492375596261998</v>
      </c>
      <c r="F199" s="9">
        <v>62.980769230769234</v>
      </c>
      <c r="G199" s="9">
        <v>7.3424259795750405E-3</v>
      </c>
    </row>
    <row r="200" spans="1:7" x14ac:dyDescent="0.3">
      <c r="A200" s="9">
        <v>67</v>
      </c>
      <c r="B200" s="9">
        <v>-1.3294492890962831E-3</v>
      </c>
      <c r="C200" s="9">
        <v>2.4086507527696293E-2</v>
      </c>
      <c r="D200" s="9">
        <v>1.1799404230103145</v>
      </c>
      <c r="F200" s="9">
        <v>63.942307692307693</v>
      </c>
      <c r="G200" s="9">
        <v>7.625977373881784E-3</v>
      </c>
    </row>
    <row r="201" spans="1:7" x14ac:dyDescent="0.3">
      <c r="A201" s="9">
        <v>68</v>
      </c>
      <c r="B201" s="9">
        <v>5.3652024765490263E-4</v>
      </c>
      <c r="C201" s="9">
        <v>1.6189159752782394E-2</v>
      </c>
      <c r="D201" s="9">
        <v>0.79306823477478272</v>
      </c>
      <c r="F201" s="9">
        <v>64.903846153846146</v>
      </c>
      <c r="G201" s="9">
        <v>7.7860583561796641E-3</v>
      </c>
    </row>
    <row r="202" spans="1:7" x14ac:dyDescent="0.3">
      <c r="A202" s="9">
        <v>69</v>
      </c>
      <c r="B202" s="9">
        <v>-1.1232905689576675E-3</v>
      </c>
      <c r="C202" s="9">
        <v>6.6729386211675226E-3</v>
      </c>
      <c r="D202" s="9">
        <v>0.32689131084398987</v>
      </c>
      <c r="F202" s="9">
        <v>65.865384615384613</v>
      </c>
      <c r="G202" s="9">
        <v>8.0624122098805137E-3</v>
      </c>
    </row>
    <row r="203" spans="1:7" x14ac:dyDescent="0.3">
      <c r="A203" s="9">
        <v>70</v>
      </c>
      <c r="B203" s="9">
        <v>-1.0594360981182735E-3</v>
      </c>
      <c r="C203" s="9">
        <v>2.1638401991041184E-3</v>
      </c>
      <c r="D203" s="9">
        <v>0.10600135851666298</v>
      </c>
      <c r="F203" s="9">
        <v>66.82692307692308</v>
      </c>
      <c r="G203" s="9">
        <v>8.7138365695227128E-3</v>
      </c>
    </row>
    <row r="204" spans="1:7" x14ac:dyDescent="0.3">
      <c r="A204" s="9">
        <v>71</v>
      </c>
      <c r="B204" s="9">
        <v>-2.308551175300327E-3</v>
      </c>
      <c r="C204" s="9">
        <v>3.1208664233990427E-3</v>
      </c>
      <c r="D204" s="9">
        <v>0.15288378539519851</v>
      </c>
      <c r="F204" s="9">
        <v>67.788461538461533</v>
      </c>
      <c r="G204" s="9">
        <v>9.2524580312089381E-3</v>
      </c>
    </row>
    <row r="205" spans="1:7" x14ac:dyDescent="0.3">
      <c r="A205" s="9">
        <v>72</v>
      </c>
      <c r="B205" s="9">
        <v>-2.1058385694609806E-3</v>
      </c>
      <c r="C205" s="9">
        <v>7.4630206063706099E-3</v>
      </c>
      <c r="D205" s="9">
        <v>0.36559553854331062</v>
      </c>
      <c r="F205" s="9">
        <v>68.75</v>
      </c>
      <c r="G205" s="9">
        <v>9.6642405518440871E-3</v>
      </c>
    </row>
    <row r="206" spans="1:7" x14ac:dyDescent="0.3">
      <c r="A206" s="9">
        <v>73</v>
      </c>
      <c r="B206" s="9">
        <v>6.3483586148698574E-4</v>
      </c>
      <c r="C206" s="9">
        <v>9.3557632753571342E-3</v>
      </c>
      <c r="D206" s="9">
        <v>0.45831647714039053</v>
      </c>
      <c r="F206" s="9">
        <v>69.711538461538453</v>
      </c>
      <c r="G206" s="9">
        <v>9.9905991368441204E-3</v>
      </c>
    </row>
    <row r="207" spans="1:7" x14ac:dyDescent="0.3">
      <c r="A207" s="9">
        <v>74</v>
      </c>
      <c r="B207" s="9">
        <v>2.2697130275813162E-3</v>
      </c>
      <c r="C207" s="9">
        <v>1.3323175162217794E-2</v>
      </c>
      <c r="D207" s="9">
        <v>0.65267050105421986</v>
      </c>
      <c r="F207" s="9">
        <v>70.67307692307692</v>
      </c>
      <c r="G207" s="9">
        <v>1.1214210503788744E-2</v>
      </c>
    </row>
    <row r="208" spans="1:7" x14ac:dyDescent="0.3">
      <c r="A208" s="9">
        <v>75</v>
      </c>
      <c r="B208" s="9">
        <v>-8.4354717289936913E-4</v>
      </c>
      <c r="C208" s="9">
        <v>1.2875052696119169E-2</v>
      </c>
      <c r="D208" s="9">
        <v>0.63071805271355297</v>
      </c>
      <c r="F208" s="9">
        <v>71.634615384615387</v>
      </c>
      <c r="G208" s="9">
        <v>1.1291063472313258E-2</v>
      </c>
    </row>
    <row r="209" spans="1:7" x14ac:dyDescent="0.3">
      <c r="A209" s="9">
        <v>76</v>
      </c>
      <c r="B209" s="9">
        <v>6.5206643298332994E-4</v>
      </c>
      <c r="C209" s="9">
        <v>1.0638997039329929E-2</v>
      </c>
      <c r="D209" s="9">
        <v>0.52117903156186973</v>
      </c>
      <c r="F209" s="9">
        <v>72.59615384615384</v>
      </c>
      <c r="G209" s="9">
        <v>1.20315055232198E-2</v>
      </c>
    </row>
    <row r="210" spans="1:7" x14ac:dyDescent="0.3">
      <c r="A210" s="9">
        <v>77</v>
      </c>
      <c r="B210" s="9">
        <v>-1.0371377114759453E-3</v>
      </c>
      <c r="C210" s="9">
        <v>-5.2605395755806542E-2</v>
      </c>
      <c r="D210" s="9">
        <v>-2.5770125805643542</v>
      </c>
      <c r="F210" s="9">
        <v>73.557692307692307</v>
      </c>
      <c r="G210" s="9">
        <v>1.2407260813519774E-2</v>
      </c>
    </row>
    <row r="211" spans="1:7" x14ac:dyDescent="0.3">
      <c r="A211" s="9">
        <v>78</v>
      </c>
      <c r="B211" s="9">
        <v>-2.7352612105921515E-3</v>
      </c>
      <c r="C211" s="9">
        <v>9.4005029589590006E-3</v>
      </c>
      <c r="D211" s="9">
        <v>0.46050816728616328</v>
      </c>
      <c r="F211" s="9">
        <v>74.519230769230774</v>
      </c>
      <c r="G211" s="9">
        <v>1.2449107793740965E-2</v>
      </c>
    </row>
    <row r="212" spans="1:7" x14ac:dyDescent="0.3">
      <c r="A212" s="9">
        <v>79</v>
      </c>
      <c r="B212" s="9">
        <v>5.0620791730183155E-3</v>
      </c>
      <c r="C212" s="9">
        <v>-5.8176003888232991E-2</v>
      </c>
      <c r="D212" s="9">
        <v>-2.8499033559763522</v>
      </c>
      <c r="F212" s="9">
        <v>75.480769230769226</v>
      </c>
      <c r="G212" s="9">
        <v>1.2478745834081791E-2</v>
      </c>
    </row>
    <row r="213" spans="1:7" x14ac:dyDescent="0.3">
      <c r="A213" s="9">
        <v>80</v>
      </c>
      <c r="B213" s="9">
        <v>2.3396488765958902E-3</v>
      </c>
      <c r="C213" s="9">
        <v>-1.5136847787111385E-2</v>
      </c>
      <c r="D213" s="9">
        <v>-0.74151798721461171</v>
      </c>
      <c r="F213" s="9">
        <v>76.442307692307693</v>
      </c>
      <c r="G213" s="9">
        <v>1.3347728103212242E-2</v>
      </c>
    </row>
    <row r="214" spans="1:7" x14ac:dyDescent="0.3">
      <c r="A214" s="9">
        <v>81</v>
      </c>
      <c r="B214" s="9">
        <v>4.700305129395968E-4</v>
      </c>
      <c r="C214" s="9">
        <v>-1.4059258647784154E-2</v>
      </c>
      <c r="D214" s="9">
        <v>-0.68872947134417906</v>
      </c>
      <c r="F214" s="9">
        <v>77.403846153846146</v>
      </c>
      <c r="G214" s="9">
        <v>1.4206836432020808E-2</v>
      </c>
    </row>
    <row r="215" spans="1:7" x14ac:dyDescent="0.3">
      <c r="A215" s="9">
        <v>82</v>
      </c>
      <c r="B215" s="9">
        <v>4.0833827120259503E-3</v>
      </c>
      <c r="C215" s="9">
        <v>1.6498398233075725E-3</v>
      </c>
      <c r="D215" s="9">
        <v>8.0821708866440592E-2</v>
      </c>
      <c r="F215" s="9">
        <v>78.365384615384613</v>
      </c>
      <c r="G215" s="9">
        <v>1.4251520207059668E-2</v>
      </c>
    </row>
    <row r="216" spans="1:7" x14ac:dyDescent="0.3">
      <c r="A216" s="9">
        <v>83</v>
      </c>
      <c r="B216" s="9">
        <v>-1.1951589835078045E-2</v>
      </c>
      <c r="C216" s="9">
        <v>1.3220339021711779E-2</v>
      </c>
      <c r="D216" s="9">
        <v>0.64763280436905746</v>
      </c>
      <c r="F216" s="9">
        <v>79.32692307692308</v>
      </c>
      <c r="G216" s="9">
        <v>1.5305759242003048E-2</v>
      </c>
    </row>
    <row r="217" spans="1:7" x14ac:dyDescent="0.3">
      <c r="A217" s="9">
        <v>84</v>
      </c>
      <c r="B217" s="9">
        <v>-1.5418988957960069E-2</v>
      </c>
      <c r="C217" s="9">
        <v>-2.9315933421533175E-3</v>
      </c>
      <c r="D217" s="9">
        <v>-0.14361174961779302</v>
      </c>
      <c r="F217" s="9">
        <v>80.288461538461533</v>
      </c>
      <c r="G217" s="9">
        <v>1.559288818979911E-2</v>
      </c>
    </row>
    <row r="218" spans="1:7" x14ac:dyDescent="0.3">
      <c r="A218" s="9">
        <v>85</v>
      </c>
      <c r="B218" s="9">
        <v>9.501485240900007E-3</v>
      </c>
      <c r="C218" s="9">
        <v>8.3818746719355446E-3</v>
      </c>
      <c r="D218" s="9">
        <v>0.41060800261933977</v>
      </c>
      <c r="F218" s="9">
        <v>81.25</v>
      </c>
      <c r="G218" s="9">
        <v>1.6037973275428077E-2</v>
      </c>
    </row>
    <row r="219" spans="1:7" x14ac:dyDescent="0.3">
      <c r="A219" s="9">
        <v>86</v>
      </c>
      <c r="B219" s="9">
        <v>-3.8784923497251801E-4</v>
      </c>
      <c r="C219" s="9">
        <v>-4.5406935283743644E-3</v>
      </c>
      <c r="D219" s="9">
        <v>-0.22243772105480816</v>
      </c>
      <c r="F219" s="9">
        <v>82.211538461538453</v>
      </c>
      <c r="G219" s="9">
        <v>1.6725680000437296E-2</v>
      </c>
    </row>
    <row r="220" spans="1:7" x14ac:dyDescent="0.3">
      <c r="A220" s="9">
        <v>87</v>
      </c>
      <c r="B220" s="9">
        <v>-7.2131826735833196E-3</v>
      </c>
      <c r="C220" s="9">
        <v>-3.4010877190745518E-2</v>
      </c>
      <c r="D220" s="9">
        <v>-1.6661115677835405</v>
      </c>
      <c r="F220" s="9">
        <v>83.17307692307692</v>
      </c>
      <c r="G220" s="9">
        <v>1.6898858062401944E-2</v>
      </c>
    </row>
    <row r="221" spans="1:7" x14ac:dyDescent="0.3">
      <c r="A221" s="9">
        <v>88</v>
      </c>
      <c r="B221" s="9">
        <v>7.4855083758277059E-3</v>
      </c>
      <c r="C221" s="9">
        <v>7.8202508661753423E-3</v>
      </c>
      <c r="D221" s="9">
        <v>0.38309539498291267</v>
      </c>
      <c r="F221" s="9">
        <v>84.134615384615387</v>
      </c>
      <c r="G221" s="9">
        <v>1.7077886209580787E-2</v>
      </c>
    </row>
    <row r="222" spans="1:7" x14ac:dyDescent="0.3">
      <c r="A222" s="9">
        <v>89</v>
      </c>
      <c r="B222" s="9">
        <v>-5.131932349430747E-3</v>
      </c>
      <c r="C222" s="9">
        <v>-2.7219209994430948E-2</v>
      </c>
      <c r="D222" s="9">
        <v>-1.3334040278734924</v>
      </c>
      <c r="F222" s="9">
        <v>85.09615384615384</v>
      </c>
      <c r="G222" s="9">
        <v>1.7279622964520014E-2</v>
      </c>
    </row>
    <row r="223" spans="1:7" x14ac:dyDescent="0.3">
      <c r="A223" s="9">
        <v>90</v>
      </c>
      <c r="B223" s="9">
        <v>-1.7533889574681973E-2</v>
      </c>
      <c r="C223" s="9">
        <v>-3.0641768533801586E-2</v>
      </c>
      <c r="D223" s="9">
        <v>-1.5010669888103949</v>
      </c>
      <c r="F223" s="9">
        <v>86.057692307692307</v>
      </c>
      <c r="G223" s="9">
        <v>1.7606260838001396E-2</v>
      </c>
    </row>
    <row r="224" spans="1:7" x14ac:dyDescent="0.3">
      <c r="A224" s="9">
        <v>91</v>
      </c>
      <c r="B224" s="9">
        <v>3.4991649819969529E-3</v>
      </c>
      <c r="C224" s="9">
        <v>-2.8521263103671972E-3</v>
      </c>
      <c r="D224" s="9">
        <v>-0.1397188497030474</v>
      </c>
      <c r="F224" s="9">
        <v>87.019230769230774</v>
      </c>
      <c r="G224" s="9">
        <v>1.767919805493659E-2</v>
      </c>
    </row>
    <row r="225" spans="1:7" x14ac:dyDescent="0.3">
      <c r="A225" s="9">
        <v>92</v>
      </c>
      <c r="B225" s="9">
        <v>-5.4891119609196751E-3</v>
      </c>
      <c r="C225" s="9">
        <v>-1.3747692768054064E-2</v>
      </c>
      <c r="D225" s="9">
        <v>-0.67346660371998823</v>
      </c>
      <c r="F225" s="9">
        <v>87.980769230769226</v>
      </c>
      <c r="G225" s="9">
        <v>1.7883359912835552E-2</v>
      </c>
    </row>
    <row r="226" spans="1:7" x14ac:dyDescent="0.3">
      <c r="A226" s="9">
        <v>93</v>
      </c>
      <c r="B226" s="9">
        <v>3.384024221880205E-3</v>
      </c>
      <c r="C226" s="9">
        <v>-3.9136316712845794E-2</v>
      </c>
      <c r="D226" s="9">
        <v>-1.9171945971877293</v>
      </c>
      <c r="F226" s="9">
        <v>88.942307692307693</v>
      </c>
      <c r="G226" s="9">
        <v>1.8617599254679242E-2</v>
      </c>
    </row>
    <row r="227" spans="1:7" x14ac:dyDescent="0.3">
      <c r="A227" s="9">
        <v>94</v>
      </c>
      <c r="B227" s="9">
        <v>-4.9934116818415859E-4</v>
      </c>
      <c r="C227" s="9">
        <v>2.0880839231528985E-2</v>
      </c>
      <c r="D227" s="9">
        <v>1.0229023965940298</v>
      </c>
      <c r="F227" s="9">
        <v>89.903846153846146</v>
      </c>
      <c r="G227" s="9">
        <v>1.9142347579941616E-2</v>
      </c>
    </row>
    <row r="228" spans="1:7" x14ac:dyDescent="0.3">
      <c r="A228" s="9">
        <v>95</v>
      </c>
      <c r="B228" s="9">
        <v>-1.8970445854464535E-3</v>
      </c>
      <c r="C228" s="9">
        <v>1.614856479250612E-2</v>
      </c>
      <c r="D228" s="9">
        <v>0.7910795847164297</v>
      </c>
      <c r="F228" s="9">
        <v>90.865384615384613</v>
      </c>
      <c r="G228" s="9">
        <v>2.0381498063344827E-2</v>
      </c>
    </row>
    <row r="229" spans="1:7" x14ac:dyDescent="0.3">
      <c r="A229" s="9">
        <v>96</v>
      </c>
      <c r="B229" s="9">
        <v>-2.5078176668404048E-3</v>
      </c>
      <c r="C229" s="9">
        <v>-1.06273124271595E-2</v>
      </c>
      <c r="D229" s="9">
        <v>-0.52060663034466403</v>
      </c>
      <c r="F229" s="9">
        <v>91.82692307692308</v>
      </c>
      <c r="G229" s="9">
        <v>2.0441777036360593E-2</v>
      </c>
    </row>
    <row r="230" spans="1:7" x14ac:dyDescent="0.3">
      <c r="A230" s="9">
        <v>97</v>
      </c>
      <c r="B230" s="9">
        <v>4.4620498597338493E-3</v>
      </c>
      <c r="C230" s="9">
        <v>-1.9161120636581201E-2</v>
      </c>
      <c r="D230" s="9">
        <v>-0.9386574937558696</v>
      </c>
      <c r="F230" s="9">
        <v>92.788461538461533</v>
      </c>
      <c r="G230" s="9">
        <v>2.2757058238600011E-2</v>
      </c>
    </row>
    <row r="231" spans="1:7" x14ac:dyDescent="0.3">
      <c r="A231" s="9">
        <v>98</v>
      </c>
      <c r="B231" s="9">
        <v>-3.3109650111758965E-3</v>
      </c>
      <c r="C231" s="9">
        <v>-1.9908755296494652E-2</v>
      </c>
      <c r="D231" s="9">
        <v>-0.97528232846306306</v>
      </c>
      <c r="F231" s="9">
        <v>93.75</v>
      </c>
      <c r="G231" s="9">
        <v>2.2889358470121621E-2</v>
      </c>
    </row>
    <row r="232" spans="1:7" x14ac:dyDescent="0.3">
      <c r="A232" s="9">
        <v>99</v>
      </c>
      <c r="B232" s="9">
        <v>-1.0705852914394375E-3</v>
      </c>
      <c r="C232" s="9">
        <v>1.3549331125521228E-2</v>
      </c>
      <c r="D232" s="9">
        <v>0.66374934105207828</v>
      </c>
      <c r="F232" s="9">
        <v>94.711538461538453</v>
      </c>
      <c r="G232" s="9">
        <v>2.5852212007752631E-2</v>
      </c>
    </row>
    <row r="233" spans="1:7" x14ac:dyDescent="0.3">
      <c r="A233" s="9">
        <v>100</v>
      </c>
      <c r="B233" s="9">
        <v>-5.9927848286295661E-4</v>
      </c>
      <c r="C233" s="9">
        <v>-1.3460308839199525E-2</v>
      </c>
      <c r="D233" s="9">
        <v>-0.65938835206025403</v>
      </c>
      <c r="F233" s="9">
        <v>95.67307692307692</v>
      </c>
      <c r="G233" s="9">
        <v>3.0347255263273375E-2</v>
      </c>
    </row>
    <row r="234" spans="1:7" x14ac:dyDescent="0.3">
      <c r="A234" s="9">
        <v>101</v>
      </c>
      <c r="B234" s="9">
        <v>2.3761371456469727E-3</v>
      </c>
      <c r="C234" s="9">
        <v>-2.8631071780277372E-3</v>
      </c>
      <c r="D234" s="9">
        <v>-0.14025677615907259</v>
      </c>
      <c r="F234" s="9">
        <v>96.634615384615387</v>
      </c>
      <c r="G234" s="9">
        <v>3.5100574774795328E-2</v>
      </c>
    </row>
    <row r="235" spans="1:7" x14ac:dyDescent="0.3">
      <c r="A235" s="9">
        <v>102</v>
      </c>
      <c r="B235" s="9">
        <v>-1.8419067566581512E-3</v>
      </c>
      <c r="C235" s="9">
        <v>5.9654751830364366E-2</v>
      </c>
      <c r="D235" s="9">
        <v>2.9223436825931435</v>
      </c>
      <c r="F235" s="9">
        <v>97.59615384615384</v>
      </c>
      <c r="G235" s="9">
        <v>3.8984016896707621E-2</v>
      </c>
    </row>
    <row r="236" spans="1:7" x14ac:dyDescent="0.3">
      <c r="A236" s="9">
        <v>103</v>
      </c>
      <c r="B236" s="9">
        <v>-4.2363480568325135E-3</v>
      </c>
      <c r="C236" s="9">
        <v>1.2298760266713027E-2</v>
      </c>
      <c r="D236" s="9">
        <v>0.60248686427125908</v>
      </c>
      <c r="F236" s="9">
        <v>98.557692307692307</v>
      </c>
      <c r="G236" s="9">
        <v>4.3401647506873545E-2</v>
      </c>
    </row>
    <row r="237" spans="1:7" ht="15" thickBot="1" x14ac:dyDescent="0.35">
      <c r="A237" s="10">
        <v>104</v>
      </c>
      <c r="B237" s="10">
        <v>-5.3978912882919703E-3</v>
      </c>
      <c r="C237" s="10">
        <v>2.2475777497872759E-2</v>
      </c>
      <c r="D237" s="10">
        <v>1.1010346094314882</v>
      </c>
      <c r="F237" s="10">
        <v>99.519230769230774</v>
      </c>
      <c r="G237" s="10">
        <v>5.7812845073706216E-2</v>
      </c>
    </row>
  </sheetData>
  <sortState xmlns:xlrd2="http://schemas.microsoft.com/office/spreadsheetml/2017/richdata2" ref="G134:G237">
    <sortCondition ref="G13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tabSelected="1" workbookViewId="0">
      <selection activeCell="K5" sqref="K5"/>
    </sheetView>
  </sheetViews>
  <sheetFormatPr defaultRowHeight="14.4" x14ac:dyDescent="0.3"/>
  <cols>
    <col min="1" max="1" width="17.44140625" bestFit="1" customWidth="1"/>
    <col min="2" max="2" width="10" bestFit="1" customWidth="1"/>
    <col min="3" max="3" width="11.5546875" bestFit="1" customWidth="1"/>
    <col min="4" max="4" width="24.5546875" bestFit="1" customWidth="1"/>
    <col min="5" max="5" width="19.33203125" bestFit="1" customWidth="1"/>
    <col min="6" max="6" width="13.33203125" bestFit="1" customWidth="1"/>
    <col min="7" max="7" width="20.33203125" bestFit="1" customWidth="1"/>
    <col min="8" max="8" width="10.5546875" bestFit="1" customWidth="1"/>
    <col min="9" max="9" width="21.33203125" bestFit="1" customWidth="1"/>
    <col min="10" max="10" width="11" bestFit="1" customWidth="1"/>
  </cols>
  <sheetData>
    <row r="1" spans="1:10" x14ac:dyDescent="0.3">
      <c r="A1" t="s">
        <v>12</v>
      </c>
      <c r="B1" t="s">
        <v>3</v>
      </c>
      <c r="C1" t="s">
        <v>20</v>
      </c>
      <c r="D1" t="s">
        <v>14</v>
      </c>
      <c r="E1" t="s">
        <v>13</v>
      </c>
      <c r="F1" t="s">
        <v>11</v>
      </c>
      <c r="G1" t="s">
        <v>10</v>
      </c>
      <c r="H1" t="s">
        <v>12</v>
      </c>
      <c r="I1" t="s">
        <v>102</v>
      </c>
      <c r="J1" t="s">
        <v>72</v>
      </c>
    </row>
    <row r="2" spans="1:10" x14ac:dyDescent="0.3">
      <c r="A2" s="1">
        <v>42551</v>
      </c>
      <c r="B2">
        <v>48.298580000000001</v>
      </c>
      <c r="D2">
        <v>0.24299999999999999</v>
      </c>
      <c r="E2" s="5">
        <f>D2*(0.01)/13</f>
        <v>1.869230769230769E-4</v>
      </c>
      <c r="F2">
        <v>2102.9499510000001</v>
      </c>
      <c r="H2" s="1">
        <v>42551</v>
      </c>
    </row>
    <row r="3" spans="1:10" x14ac:dyDescent="0.3">
      <c r="A3" s="1">
        <v>42558</v>
      </c>
      <c r="B3">
        <v>48.576725000000003</v>
      </c>
      <c r="C3" s="4">
        <f>(B3-B2)/B2</f>
        <v>5.7588649604191694E-3</v>
      </c>
      <c r="D3">
        <v>0.27300000000000002</v>
      </c>
      <c r="E3" s="5">
        <f t="shared" ref="E3:E66" si="0">D3*(0.01)/13</f>
        <v>2.1000000000000001E-4</v>
      </c>
      <c r="F3">
        <v>2129.8999020000001</v>
      </c>
      <c r="G3" s="2">
        <v>1.2800000000000001E-2</v>
      </c>
      <c r="H3" s="1">
        <v>42558</v>
      </c>
      <c r="I3" s="13">
        <f>C3-E3</f>
        <v>5.5488649604191692E-3</v>
      </c>
      <c r="J3" s="13">
        <f>G3-E3</f>
        <v>1.259E-2</v>
      </c>
    </row>
    <row r="4" spans="1:10" x14ac:dyDescent="0.3">
      <c r="A4" s="1">
        <v>42565</v>
      </c>
      <c r="B4">
        <v>48.119137000000002</v>
      </c>
      <c r="C4" s="4">
        <f t="shared" ref="C4:C67" si="1">(B4-B3)/B3</f>
        <v>-9.4199022268380839E-3</v>
      </c>
      <c r="D4">
        <v>0.29799999999999999</v>
      </c>
      <c r="E4" s="5">
        <f t="shared" si="0"/>
        <v>2.2923076923076922E-4</v>
      </c>
      <c r="F4">
        <v>2161.73999</v>
      </c>
      <c r="G4" s="2">
        <v>1.49E-2</v>
      </c>
      <c r="H4" s="1">
        <v>42565</v>
      </c>
      <c r="I4" s="13">
        <f t="shared" ref="I4:I67" si="2">C4-E4</f>
        <v>-9.6491329960688536E-3</v>
      </c>
      <c r="J4" s="13">
        <f t="shared" ref="J4:J67" si="3">G4-E4</f>
        <v>1.467076923076923E-2</v>
      </c>
    </row>
    <row r="5" spans="1:10" x14ac:dyDescent="0.3">
      <c r="A5" s="1">
        <v>42572</v>
      </c>
      <c r="B5">
        <v>48.935626999999997</v>
      </c>
      <c r="C5" s="4">
        <f t="shared" si="1"/>
        <v>1.6968093172576942E-2</v>
      </c>
      <c r="D5">
        <v>0.30299999999999999</v>
      </c>
      <c r="E5" s="5">
        <f t="shared" si="0"/>
        <v>2.3307692307692309E-4</v>
      </c>
      <c r="F5">
        <v>2175.030029</v>
      </c>
      <c r="G5" s="2">
        <v>6.1000000000000004E-3</v>
      </c>
      <c r="H5" s="1">
        <v>42572</v>
      </c>
      <c r="I5" s="13">
        <f t="shared" si="2"/>
        <v>1.673501624950002E-2</v>
      </c>
      <c r="J5" s="13">
        <f t="shared" si="3"/>
        <v>5.8669230769230769E-3</v>
      </c>
    </row>
    <row r="6" spans="1:10" x14ac:dyDescent="0.3">
      <c r="A6" s="1">
        <v>42579</v>
      </c>
      <c r="B6">
        <v>48.002487000000002</v>
      </c>
      <c r="C6" s="4">
        <f t="shared" si="1"/>
        <v>-1.9068724714613232E-2</v>
      </c>
      <c r="D6">
        <v>0.24</v>
      </c>
      <c r="E6" s="5">
        <f t="shared" si="0"/>
        <v>1.8461538461538461E-4</v>
      </c>
      <c r="F6">
        <v>2173.6000979999999</v>
      </c>
      <c r="G6" s="2">
        <v>-6.9999999999999999E-4</v>
      </c>
      <c r="H6" s="1">
        <v>42579</v>
      </c>
      <c r="I6" s="13">
        <f t="shared" si="2"/>
        <v>-1.9253340099228616E-2</v>
      </c>
      <c r="J6" s="13">
        <f t="shared" si="3"/>
        <v>-8.8461538461538463E-4</v>
      </c>
    </row>
    <row r="7" spans="1:10" x14ac:dyDescent="0.3">
      <c r="A7" s="1">
        <v>42586</v>
      </c>
      <c r="B7">
        <v>47.230865000000001</v>
      </c>
      <c r="C7" s="4">
        <f t="shared" si="1"/>
        <v>-1.607462546680135E-2</v>
      </c>
      <c r="D7">
        <v>0.25</v>
      </c>
      <c r="E7" s="5">
        <f t="shared" si="0"/>
        <v>1.9230769230769231E-4</v>
      </c>
      <c r="F7">
        <v>2182.8701169999999</v>
      </c>
      <c r="G7" s="2">
        <v>4.3E-3</v>
      </c>
      <c r="H7" s="1">
        <v>42586</v>
      </c>
      <c r="I7" s="13">
        <f t="shared" si="2"/>
        <v>-1.6266933159109043E-2</v>
      </c>
      <c r="J7" s="13">
        <f t="shared" si="3"/>
        <v>4.1076923076923079E-3</v>
      </c>
    </row>
    <row r="8" spans="1:10" x14ac:dyDescent="0.3">
      <c r="A8" s="1">
        <v>42593</v>
      </c>
      <c r="B8">
        <v>46.970661</v>
      </c>
      <c r="C8" s="4">
        <f t="shared" si="1"/>
        <v>-5.5091940408036489E-3</v>
      </c>
      <c r="D8">
        <v>0.26300000000000001</v>
      </c>
      <c r="E8" s="5">
        <f t="shared" si="0"/>
        <v>2.0230769230769231E-4</v>
      </c>
      <c r="F8">
        <v>2184.0500489999999</v>
      </c>
      <c r="G8" s="2">
        <v>5.0000000000000001E-4</v>
      </c>
      <c r="H8" s="1">
        <v>42593</v>
      </c>
      <c r="I8" s="13">
        <f t="shared" si="2"/>
        <v>-5.7115017331113415E-3</v>
      </c>
      <c r="J8" s="13">
        <f t="shared" si="3"/>
        <v>2.9769230769230773E-4</v>
      </c>
    </row>
    <row r="9" spans="1:10" x14ac:dyDescent="0.3">
      <c r="A9" s="1">
        <v>42600</v>
      </c>
      <c r="B9">
        <v>47.119736000000003</v>
      </c>
      <c r="C9" s="4">
        <f t="shared" si="1"/>
        <v>3.1737896982118987E-3</v>
      </c>
      <c r="D9">
        <v>0.29299999999999998</v>
      </c>
      <c r="E9" s="5">
        <f t="shared" si="0"/>
        <v>2.2538461538461539E-4</v>
      </c>
      <c r="F9">
        <v>2183.8701169999999</v>
      </c>
      <c r="G9" s="2">
        <v>-1E-4</v>
      </c>
      <c r="H9" s="1">
        <v>42600</v>
      </c>
      <c r="I9" s="13">
        <f t="shared" si="2"/>
        <v>2.9484050828272831E-3</v>
      </c>
      <c r="J9" s="13">
        <f t="shared" si="3"/>
        <v>-3.253846153846154E-4</v>
      </c>
    </row>
    <row r="10" spans="1:10" x14ac:dyDescent="0.3">
      <c r="A10" s="1">
        <v>42607</v>
      </c>
      <c r="B10">
        <v>46.294502000000001</v>
      </c>
      <c r="C10" s="4">
        <f t="shared" si="1"/>
        <v>-1.7513553131961557E-2</v>
      </c>
      <c r="D10">
        <v>0.30499999999999999</v>
      </c>
      <c r="E10" s="5">
        <f t="shared" si="0"/>
        <v>2.3461538461538463E-4</v>
      </c>
      <c r="F10">
        <v>2169.040039</v>
      </c>
      <c r="G10" s="2">
        <v>-6.7999999999999996E-3</v>
      </c>
      <c r="H10" s="1">
        <v>42607</v>
      </c>
      <c r="I10" s="13">
        <f t="shared" si="2"/>
        <v>-1.7748168516576943E-2</v>
      </c>
      <c r="J10" s="13">
        <f t="shared" si="3"/>
        <v>-7.034615384615384E-3</v>
      </c>
    </row>
    <row r="11" spans="1:10" x14ac:dyDescent="0.3">
      <c r="A11" s="1">
        <v>42614</v>
      </c>
      <c r="B11">
        <v>46.974635999999997</v>
      </c>
      <c r="C11" s="4">
        <f t="shared" si="1"/>
        <v>1.4691463794123876E-2</v>
      </c>
      <c r="D11">
        <v>0.30299999999999999</v>
      </c>
      <c r="E11" s="5">
        <f t="shared" si="0"/>
        <v>2.3307692307692309E-4</v>
      </c>
      <c r="F11">
        <v>2179.9799800000001</v>
      </c>
      <c r="G11" s="2">
        <v>5.0000000000000001E-3</v>
      </c>
      <c r="H11" s="1">
        <v>42614</v>
      </c>
      <c r="I11" s="13">
        <f t="shared" si="2"/>
        <v>1.4458386871046953E-2</v>
      </c>
      <c r="J11" s="13">
        <f t="shared" si="3"/>
        <v>4.7669230769230766E-3</v>
      </c>
    </row>
    <row r="12" spans="1:10" x14ac:dyDescent="0.3">
      <c r="A12" s="1">
        <v>42621</v>
      </c>
      <c r="B12">
        <v>46.131270999999998</v>
      </c>
      <c r="C12" s="4">
        <f t="shared" si="1"/>
        <v>-1.7953625015848951E-2</v>
      </c>
      <c r="D12">
        <v>0.33300000000000002</v>
      </c>
      <c r="E12" s="5">
        <f t="shared" si="0"/>
        <v>2.5615384615384617E-4</v>
      </c>
      <c r="F12">
        <v>2127.8100589999999</v>
      </c>
      <c r="G12" s="2">
        <v>-2.3900000000000001E-2</v>
      </c>
      <c r="H12" s="1">
        <v>42621</v>
      </c>
      <c r="I12" s="13">
        <f t="shared" si="2"/>
        <v>-1.8209778862002798E-2</v>
      </c>
      <c r="J12" s="13">
        <f t="shared" si="3"/>
        <v>-2.4156153846153848E-2</v>
      </c>
    </row>
    <row r="13" spans="1:10" x14ac:dyDescent="0.3">
      <c r="A13" s="1">
        <v>42628</v>
      </c>
      <c r="B13">
        <v>47.128807000000002</v>
      </c>
      <c r="C13" s="4">
        <f t="shared" si="1"/>
        <v>2.1623856841056988E-2</v>
      </c>
      <c r="D13">
        <v>0.27300000000000002</v>
      </c>
      <c r="E13" s="5">
        <f t="shared" si="0"/>
        <v>2.1000000000000001E-4</v>
      </c>
      <c r="F13">
        <v>2139.1599120000001</v>
      </c>
      <c r="G13" s="2">
        <v>5.3E-3</v>
      </c>
      <c r="H13" s="1">
        <v>42628</v>
      </c>
      <c r="I13" s="13">
        <f t="shared" si="2"/>
        <v>2.141385684105699E-2</v>
      </c>
      <c r="J13" s="13">
        <f t="shared" si="3"/>
        <v>5.0899999999999999E-3</v>
      </c>
    </row>
    <row r="14" spans="1:10" x14ac:dyDescent="0.3">
      <c r="A14" s="1">
        <v>42635</v>
      </c>
      <c r="B14">
        <v>48.543483999999999</v>
      </c>
      <c r="C14" s="4">
        <f t="shared" si="1"/>
        <v>3.0017246139924514E-2</v>
      </c>
      <c r="D14">
        <v>0.16500000000000001</v>
      </c>
      <c r="E14" s="5">
        <f t="shared" si="0"/>
        <v>1.2692307692307693E-4</v>
      </c>
      <c r="F14">
        <v>2164.6899410000001</v>
      </c>
      <c r="G14" s="2">
        <v>1.1900000000000001E-2</v>
      </c>
      <c r="H14" s="1">
        <v>42635</v>
      </c>
      <c r="I14" s="13">
        <f t="shared" si="2"/>
        <v>2.9890323063001437E-2</v>
      </c>
      <c r="J14" s="13">
        <f t="shared" si="3"/>
        <v>1.1773076923076924E-2</v>
      </c>
    </row>
    <row r="15" spans="1:10" x14ac:dyDescent="0.3">
      <c r="A15" s="1">
        <v>42642</v>
      </c>
      <c r="B15">
        <v>46.521217</v>
      </c>
      <c r="C15" s="4">
        <f t="shared" si="1"/>
        <v>-4.1658876400383613E-2</v>
      </c>
      <c r="D15">
        <v>0.26</v>
      </c>
      <c r="E15" s="5">
        <f t="shared" si="0"/>
        <v>2.0000000000000004E-4</v>
      </c>
      <c r="F15">
        <v>2168.2700199999999</v>
      </c>
      <c r="G15" s="2">
        <v>1.6999999999999999E-3</v>
      </c>
      <c r="H15" s="1">
        <v>42642</v>
      </c>
      <c r="I15" s="13">
        <f t="shared" si="2"/>
        <v>-4.1858876400383611E-2</v>
      </c>
      <c r="J15" s="13">
        <f t="shared" si="3"/>
        <v>1.4999999999999998E-3</v>
      </c>
    </row>
    <row r="16" spans="1:10" x14ac:dyDescent="0.3">
      <c r="A16" s="1">
        <v>42649</v>
      </c>
      <c r="B16">
        <v>44.580565999999997</v>
      </c>
      <c r="C16" s="4">
        <f t="shared" si="1"/>
        <v>-4.1715396224479735E-2</v>
      </c>
      <c r="D16">
        <v>0.31</v>
      </c>
      <c r="E16" s="5">
        <f t="shared" si="0"/>
        <v>2.3846153846153847E-4</v>
      </c>
      <c r="F16">
        <v>2153.73999</v>
      </c>
      <c r="G16" s="2">
        <v>-6.7000000000000002E-3</v>
      </c>
      <c r="H16" s="1">
        <v>42649</v>
      </c>
      <c r="I16" s="13">
        <f t="shared" si="2"/>
        <v>-4.1953857762941277E-2</v>
      </c>
      <c r="J16" s="13">
        <f t="shared" si="3"/>
        <v>-6.9384615384615383E-3</v>
      </c>
    </row>
    <row r="17" spans="1:10" x14ac:dyDescent="0.3">
      <c r="A17" s="1">
        <v>42656</v>
      </c>
      <c r="B17">
        <v>45.850150999999997</v>
      </c>
      <c r="C17" s="4">
        <f t="shared" si="1"/>
        <v>2.8478440583280154E-2</v>
      </c>
      <c r="D17">
        <v>0.28999999999999998</v>
      </c>
      <c r="E17" s="5">
        <f t="shared" si="0"/>
        <v>2.2307692307692306E-4</v>
      </c>
      <c r="F17">
        <v>2132.9799800000001</v>
      </c>
      <c r="G17" s="2">
        <v>-9.5999999999999992E-3</v>
      </c>
      <c r="H17" s="1">
        <v>42656</v>
      </c>
      <c r="I17" s="13">
        <f t="shared" si="2"/>
        <v>2.8255363660203231E-2</v>
      </c>
      <c r="J17" s="13">
        <f t="shared" si="3"/>
        <v>-9.8230769230769222E-3</v>
      </c>
    </row>
    <row r="18" spans="1:10" x14ac:dyDescent="0.3">
      <c r="A18" s="1">
        <v>42663</v>
      </c>
      <c r="B18">
        <v>45.822944999999997</v>
      </c>
      <c r="C18" s="4">
        <f t="shared" si="1"/>
        <v>-5.9336772958500442E-4</v>
      </c>
      <c r="D18">
        <v>0.315</v>
      </c>
      <c r="E18" s="5">
        <f t="shared" si="0"/>
        <v>2.423076923076923E-4</v>
      </c>
      <c r="F18">
        <v>2141.1599120000001</v>
      </c>
      <c r="G18" s="2">
        <v>3.8E-3</v>
      </c>
      <c r="H18" s="1">
        <v>42663</v>
      </c>
      <c r="I18" s="13">
        <f t="shared" si="2"/>
        <v>-8.3567542189269669E-4</v>
      </c>
      <c r="J18" s="13">
        <f t="shared" si="3"/>
        <v>3.5576923076923077E-3</v>
      </c>
    </row>
    <row r="19" spans="1:10" x14ac:dyDescent="0.3">
      <c r="A19" s="1">
        <v>42670</v>
      </c>
      <c r="B19">
        <v>45.977108000000001</v>
      </c>
      <c r="C19" s="4">
        <f t="shared" si="1"/>
        <v>3.3643189018079055E-3</v>
      </c>
      <c r="D19">
        <v>0.27300000000000002</v>
      </c>
      <c r="E19" s="5">
        <f t="shared" si="0"/>
        <v>2.1000000000000001E-4</v>
      </c>
      <c r="F19">
        <v>2126.4099120000001</v>
      </c>
      <c r="G19" s="2">
        <v>-6.8999999999999999E-3</v>
      </c>
      <c r="H19" s="1">
        <v>42670</v>
      </c>
      <c r="I19" s="13">
        <f t="shared" si="2"/>
        <v>3.1543189018079054E-3</v>
      </c>
      <c r="J19" s="13">
        <f t="shared" si="3"/>
        <v>-7.11E-3</v>
      </c>
    </row>
    <row r="20" spans="1:10" x14ac:dyDescent="0.3">
      <c r="A20" s="1">
        <v>42677</v>
      </c>
      <c r="B20">
        <v>45.442070000000001</v>
      </c>
      <c r="C20" s="4">
        <f t="shared" si="1"/>
        <v>-1.1637052073827699E-2</v>
      </c>
      <c r="D20">
        <v>0.35799999999999998</v>
      </c>
      <c r="E20" s="5">
        <f t="shared" si="0"/>
        <v>2.7538461538461538E-4</v>
      </c>
      <c r="F20">
        <v>2085.179932</v>
      </c>
      <c r="G20" s="2">
        <v>-1.9400000000000001E-2</v>
      </c>
      <c r="H20" s="1">
        <v>42677</v>
      </c>
      <c r="I20" s="13">
        <f t="shared" si="2"/>
        <v>-1.1912436689212314E-2</v>
      </c>
      <c r="J20" s="13">
        <f t="shared" si="3"/>
        <v>-1.9675384615384615E-2</v>
      </c>
    </row>
    <row r="21" spans="1:10" x14ac:dyDescent="0.3">
      <c r="A21" s="1">
        <v>42684</v>
      </c>
      <c r="B21">
        <v>43.329116999999997</v>
      </c>
      <c r="C21" s="4">
        <f t="shared" si="1"/>
        <v>-4.6497727766362858E-2</v>
      </c>
      <c r="D21">
        <v>0.45800000000000002</v>
      </c>
      <c r="E21" s="5">
        <f t="shared" si="0"/>
        <v>3.5230769230769229E-4</v>
      </c>
      <c r="F21">
        <v>2164.4499510000001</v>
      </c>
      <c r="G21" s="2">
        <v>3.7999999999999999E-2</v>
      </c>
      <c r="H21" s="1">
        <v>42684</v>
      </c>
      <c r="I21" s="13">
        <f t="shared" si="2"/>
        <v>-4.6850035458670551E-2</v>
      </c>
      <c r="J21" s="13">
        <f t="shared" si="3"/>
        <v>3.7647692307692306E-2</v>
      </c>
    </row>
    <row r="22" spans="1:10" x14ac:dyDescent="0.3">
      <c r="A22" s="1">
        <v>42691</v>
      </c>
      <c r="B22">
        <v>42.739669999999997</v>
      </c>
      <c r="C22" s="4">
        <f t="shared" si="1"/>
        <v>-1.3603946740940967E-2</v>
      </c>
      <c r="D22">
        <v>0.41799999999999998</v>
      </c>
      <c r="E22" s="5">
        <f t="shared" si="0"/>
        <v>3.2153846153846154E-4</v>
      </c>
      <c r="F22">
        <v>2181.8999020000001</v>
      </c>
      <c r="G22" s="2">
        <v>8.0999999999999996E-3</v>
      </c>
      <c r="H22" s="1">
        <v>42691</v>
      </c>
      <c r="I22" s="13">
        <f t="shared" si="2"/>
        <v>-1.3925485202479429E-2</v>
      </c>
      <c r="J22" s="13">
        <f t="shared" si="3"/>
        <v>7.7784615384615379E-3</v>
      </c>
    </row>
    <row r="23" spans="1:10" x14ac:dyDescent="0.3">
      <c r="A23" s="1">
        <v>42698</v>
      </c>
      <c r="B23">
        <v>43.835994999999997</v>
      </c>
      <c r="C23" s="4">
        <f t="shared" si="1"/>
        <v>2.5651227536384821E-2</v>
      </c>
      <c r="D23">
        <v>0.48</v>
      </c>
      <c r="E23" s="5">
        <f t="shared" si="0"/>
        <v>3.6923076923076921E-4</v>
      </c>
      <c r="F23">
        <v>2213.3500979999999</v>
      </c>
      <c r="G23" s="2">
        <v>1.44E-2</v>
      </c>
      <c r="H23" s="1">
        <v>42698</v>
      </c>
      <c r="I23" s="13">
        <f t="shared" si="2"/>
        <v>2.5281996767154053E-2</v>
      </c>
      <c r="J23" s="13">
        <f t="shared" si="3"/>
        <v>1.403076923076923E-2</v>
      </c>
    </row>
    <row r="24" spans="1:10" x14ac:dyDescent="0.3">
      <c r="A24" s="1">
        <v>42705</v>
      </c>
      <c r="B24">
        <v>42.900185</v>
      </c>
      <c r="C24" s="4">
        <f t="shared" si="1"/>
        <v>-2.1347981265167962E-2</v>
      </c>
      <c r="D24">
        <v>0.45500000000000002</v>
      </c>
      <c r="E24" s="5">
        <f t="shared" si="0"/>
        <v>3.5E-4</v>
      </c>
      <c r="F24">
        <v>2191.9499510000001</v>
      </c>
      <c r="G24" s="2">
        <v>-9.7000000000000003E-3</v>
      </c>
      <c r="H24" s="1">
        <v>42705</v>
      </c>
      <c r="I24" s="13">
        <f t="shared" si="2"/>
        <v>-2.1697981265167962E-2</v>
      </c>
      <c r="J24" s="13">
        <f t="shared" si="3"/>
        <v>-1.005E-2</v>
      </c>
    </row>
    <row r="25" spans="1:10" x14ac:dyDescent="0.3">
      <c r="A25" s="1">
        <v>42712</v>
      </c>
      <c r="B25">
        <v>43.982787999999999</v>
      </c>
      <c r="C25" s="4">
        <f t="shared" si="1"/>
        <v>2.523539234154815E-2</v>
      </c>
      <c r="D25">
        <v>0.52</v>
      </c>
      <c r="E25" s="5">
        <f t="shared" si="0"/>
        <v>4.0000000000000007E-4</v>
      </c>
      <c r="F25">
        <v>2259.530029</v>
      </c>
      <c r="G25" s="2">
        <v>3.0800000000000001E-2</v>
      </c>
      <c r="H25" s="1">
        <v>42712</v>
      </c>
      <c r="I25" s="13">
        <f t="shared" si="2"/>
        <v>2.4835392341548149E-2</v>
      </c>
      <c r="J25" s="13">
        <f t="shared" si="3"/>
        <v>3.04E-2</v>
      </c>
    </row>
    <row r="26" spans="1:10" x14ac:dyDescent="0.3">
      <c r="A26" s="1">
        <v>42719</v>
      </c>
      <c r="B26">
        <v>44.881889000000001</v>
      </c>
      <c r="C26" s="4">
        <f t="shared" si="1"/>
        <v>2.0442110218206307E-2</v>
      </c>
      <c r="D26">
        <v>0.48499999999999999</v>
      </c>
      <c r="E26" s="5">
        <f t="shared" si="0"/>
        <v>3.7307692307692308E-4</v>
      </c>
      <c r="F26">
        <v>2258.070068</v>
      </c>
      <c r="G26" s="2">
        <v>-5.9999999999999995E-4</v>
      </c>
      <c r="H26" s="1">
        <v>42719</v>
      </c>
      <c r="I26" s="13">
        <f t="shared" si="2"/>
        <v>2.0069033295129383E-2</v>
      </c>
      <c r="J26" s="13">
        <f t="shared" si="3"/>
        <v>-9.7307692307692308E-4</v>
      </c>
    </row>
    <row r="27" spans="1:10" x14ac:dyDescent="0.3">
      <c r="A27" s="1">
        <v>42726</v>
      </c>
      <c r="B27">
        <v>45.258052999999997</v>
      </c>
      <c r="C27" s="4">
        <f t="shared" si="1"/>
        <v>8.3811980373641511E-3</v>
      </c>
      <c r="D27">
        <v>0.5</v>
      </c>
      <c r="E27" s="5">
        <f t="shared" si="0"/>
        <v>3.8461538461538462E-4</v>
      </c>
      <c r="F27">
        <v>2263.790039</v>
      </c>
      <c r="G27" s="2">
        <v>2.5000000000000001E-3</v>
      </c>
      <c r="H27" s="1">
        <v>42726</v>
      </c>
      <c r="I27" s="13">
        <f t="shared" si="2"/>
        <v>7.9965826527487668E-3</v>
      </c>
      <c r="J27" s="13">
        <f t="shared" si="3"/>
        <v>2.1153846153846153E-3</v>
      </c>
    </row>
    <row r="28" spans="1:10" x14ac:dyDescent="0.3">
      <c r="A28" s="1">
        <v>42733</v>
      </c>
      <c r="B28">
        <v>45.129604</v>
      </c>
      <c r="C28" s="4">
        <f t="shared" si="1"/>
        <v>-2.8381468376466896E-3</v>
      </c>
      <c r="D28">
        <v>0.48</v>
      </c>
      <c r="E28" s="5">
        <f t="shared" si="0"/>
        <v>3.6923076923076921E-4</v>
      </c>
      <c r="F28">
        <v>2238.830078</v>
      </c>
      <c r="G28" s="2">
        <v>-1.0999999999999999E-2</v>
      </c>
      <c r="H28" s="1">
        <v>42733</v>
      </c>
      <c r="I28" s="13">
        <f t="shared" si="2"/>
        <v>-3.2073776068774588E-3</v>
      </c>
      <c r="J28" s="13">
        <f t="shared" si="3"/>
        <v>-1.1369230769230769E-2</v>
      </c>
    </row>
    <row r="29" spans="1:10" x14ac:dyDescent="0.3">
      <c r="A29" s="1">
        <v>42740</v>
      </c>
      <c r="B29">
        <v>44.964458</v>
      </c>
      <c r="C29" s="4">
        <f t="shared" si="1"/>
        <v>-3.6593717950638345E-3</v>
      </c>
      <c r="D29">
        <v>0.503</v>
      </c>
      <c r="E29" s="5">
        <f t="shared" si="0"/>
        <v>3.8692307692307691E-4</v>
      </c>
      <c r="F29">
        <v>2276.9799800000001</v>
      </c>
      <c r="G29" s="2">
        <v>1.7000000000000001E-2</v>
      </c>
      <c r="H29" s="1">
        <v>42740</v>
      </c>
      <c r="I29" s="13">
        <f t="shared" si="2"/>
        <v>-4.0462948719869113E-3</v>
      </c>
      <c r="J29" s="13">
        <f t="shared" si="3"/>
        <v>1.6613076923076925E-2</v>
      </c>
    </row>
    <row r="30" spans="1:10" x14ac:dyDescent="0.3">
      <c r="A30" s="1">
        <v>42747</v>
      </c>
      <c r="B30">
        <v>44.771805000000001</v>
      </c>
      <c r="C30" s="4">
        <f t="shared" si="1"/>
        <v>-4.2845618199156311E-3</v>
      </c>
      <c r="D30">
        <v>0.51300000000000001</v>
      </c>
      <c r="E30" s="5">
        <f t="shared" si="0"/>
        <v>3.9461538461538464E-4</v>
      </c>
      <c r="F30">
        <v>2274.639893</v>
      </c>
      <c r="G30" s="2">
        <v>-1E-3</v>
      </c>
      <c r="H30" s="1">
        <v>42747</v>
      </c>
      <c r="I30" s="13">
        <f t="shared" si="2"/>
        <v>-4.6791772045310159E-3</v>
      </c>
      <c r="J30" s="13">
        <f t="shared" si="3"/>
        <v>-1.3946153846153848E-3</v>
      </c>
    </row>
    <row r="31" spans="1:10" x14ac:dyDescent="0.3">
      <c r="A31" s="1">
        <v>42754</v>
      </c>
      <c r="B31">
        <v>45.010342000000001</v>
      </c>
      <c r="C31" s="4">
        <f t="shared" si="1"/>
        <v>5.3278396973273894E-3</v>
      </c>
      <c r="D31">
        <v>0.48</v>
      </c>
      <c r="E31" s="5">
        <f t="shared" si="0"/>
        <v>3.6923076923076921E-4</v>
      </c>
      <c r="F31">
        <v>2271.3100589999999</v>
      </c>
      <c r="G31" s="2">
        <v>-1.5E-3</v>
      </c>
      <c r="H31" s="1">
        <v>42754</v>
      </c>
      <c r="I31" s="13">
        <f t="shared" si="2"/>
        <v>4.9586089280966202E-3</v>
      </c>
      <c r="J31" s="13">
        <f t="shared" si="3"/>
        <v>-1.8692307692307693E-3</v>
      </c>
    </row>
    <row r="32" spans="1:10" x14ac:dyDescent="0.3">
      <c r="A32" s="1">
        <v>42761</v>
      </c>
      <c r="B32">
        <v>44.478214000000001</v>
      </c>
      <c r="C32" s="4">
        <f t="shared" si="1"/>
        <v>-1.1822349628003274E-2</v>
      </c>
      <c r="D32">
        <v>0.498</v>
      </c>
      <c r="E32" s="5">
        <f t="shared" si="0"/>
        <v>3.830769230769231E-4</v>
      </c>
      <c r="F32">
        <v>2294.6899410000001</v>
      </c>
      <c r="G32" s="2">
        <v>1.03E-2</v>
      </c>
      <c r="H32" s="1">
        <v>42761</v>
      </c>
      <c r="I32" s="13">
        <f t="shared" si="2"/>
        <v>-1.2205426551080197E-2</v>
      </c>
      <c r="J32" s="13">
        <f t="shared" si="3"/>
        <v>9.9169230769230766E-3</v>
      </c>
    </row>
    <row r="33" spans="1:10" x14ac:dyDescent="0.3">
      <c r="A33" s="1">
        <v>42768</v>
      </c>
      <c r="B33">
        <v>44.799320000000002</v>
      </c>
      <c r="C33" s="4">
        <f t="shared" si="1"/>
        <v>7.2193995918990884E-3</v>
      </c>
      <c r="D33">
        <v>0.48799999999999999</v>
      </c>
      <c r="E33" s="5">
        <f t="shared" si="0"/>
        <v>3.7538461538461537E-4</v>
      </c>
      <c r="F33">
        <v>2297.419922</v>
      </c>
      <c r="G33" s="2">
        <v>1.1999999999999999E-3</v>
      </c>
      <c r="H33" s="1">
        <v>42768</v>
      </c>
      <c r="I33" s="13">
        <f t="shared" si="2"/>
        <v>6.8440149765144733E-3</v>
      </c>
      <c r="J33" s="13">
        <f t="shared" si="3"/>
        <v>8.2461538461538458E-4</v>
      </c>
    </row>
    <row r="34" spans="1:10" x14ac:dyDescent="0.3">
      <c r="A34" s="1">
        <v>42775</v>
      </c>
      <c r="B34">
        <v>45.001162999999998</v>
      </c>
      <c r="C34" s="4">
        <f t="shared" si="1"/>
        <v>4.505492494082425E-3</v>
      </c>
      <c r="D34">
        <v>0.52300000000000002</v>
      </c>
      <c r="E34" s="5">
        <f t="shared" si="0"/>
        <v>4.0230769230769232E-4</v>
      </c>
      <c r="F34">
        <v>2316.1000979999999</v>
      </c>
      <c r="G34" s="2">
        <v>8.0999999999999996E-3</v>
      </c>
      <c r="H34" s="1">
        <v>42775</v>
      </c>
      <c r="I34" s="13">
        <f t="shared" si="2"/>
        <v>4.1031848017747327E-3</v>
      </c>
      <c r="J34" s="13">
        <f t="shared" si="3"/>
        <v>7.6976923076923073E-3</v>
      </c>
    </row>
    <row r="35" spans="1:10" x14ac:dyDescent="0.3">
      <c r="A35" s="1">
        <v>42782</v>
      </c>
      <c r="B35">
        <v>43.854346999999997</v>
      </c>
      <c r="C35" s="4">
        <f t="shared" si="1"/>
        <v>-2.5484141376524008E-2</v>
      </c>
      <c r="D35">
        <v>0.50800000000000001</v>
      </c>
      <c r="E35" s="5">
        <f t="shared" si="0"/>
        <v>3.9076923076923078E-4</v>
      </c>
      <c r="F35">
        <v>2351.1599120000001</v>
      </c>
      <c r="G35" s="2">
        <v>1.5100000000000001E-2</v>
      </c>
      <c r="H35" s="1">
        <v>42782</v>
      </c>
      <c r="I35" s="13">
        <f t="shared" si="2"/>
        <v>-2.5874910607293237E-2</v>
      </c>
      <c r="J35" s="13">
        <f t="shared" si="3"/>
        <v>1.470923076923077E-2</v>
      </c>
    </row>
    <row r="36" spans="1:10" x14ac:dyDescent="0.3">
      <c r="A36" s="1">
        <v>42789</v>
      </c>
      <c r="B36">
        <v>46.874378</v>
      </c>
      <c r="C36" s="4">
        <f t="shared" si="1"/>
        <v>6.8865031783508335E-2</v>
      </c>
      <c r="D36">
        <v>0.498</v>
      </c>
      <c r="E36" s="5">
        <f t="shared" si="0"/>
        <v>3.830769230769231E-4</v>
      </c>
      <c r="F36">
        <v>2367.3400879999999</v>
      </c>
      <c r="G36" s="2">
        <v>6.8999999999999999E-3</v>
      </c>
      <c r="H36" s="1">
        <v>42789</v>
      </c>
      <c r="I36" s="13">
        <f t="shared" si="2"/>
        <v>6.8481954860431418E-2</v>
      </c>
      <c r="J36" s="13">
        <f t="shared" si="3"/>
        <v>6.5169230769230764E-3</v>
      </c>
    </row>
    <row r="37" spans="1:10" x14ac:dyDescent="0.3">
      <c r="A37" s="1">
        <v>42796</v>
      </c>
      <c r="B37">
        <v>46.753715999999997</v>
      </c>
      <c r="C37" s="4">
        <f t="shared" si="1"/>
        <v>-2.5741568240116794E-3</v>
      </c>
      <c r="D37">
        <v>0.68300000000000005</v>
      </c>
      <c r="E37" s="5">
        <f t="shared" si="0"/>
        <v>5.2538461538461549E-4</v>
      </c>
      <c r="F37">
        <v>2383.1201169999999</v>
      </c>
      <c r="G37" s="2">
        <v>6.7000000000000002E-3</v>
      </c>
      <c r="H37" s="1">
        <v>42796</v>
      </c>
      <c r="I37" s="13">
        <f t="shared" si="2"/>
        <v>-3.0995414393962949E-3</v>
      </c>
      <c r="J37" s="13">
        <f t="shared" si="3"/>
        <v>6.1746153846153843E-3</v>
      </c>
    </row>
    <row r="38" spans="1:10" x14ac:dyDescent="0.3">
      <c r="A38" s="1">
        <v>42803</v>
      </c>
      <c r="B38">
        <v>46.066845000000001</v>
      </c>
      <c r="C38" s="4">
        <f t="shared" si="1"/>
        <v>-1.4691260048719903E-2</v>
      </c>
      <c r="D38">
        <v>0.72499999999999998</v>
      </c>
      <c r="E38" s="5">
        <f t="shared" si="0"/>
        <v>5.5769230769230765E-4</v>
      </c>
      <c r="F38">
        <v>2372.6000979999999</v>
      </c>
      <c r="G38" s="2">
        <v>-4.4000000000000003E-3</v>
      </c>
      <c r="H38" s="1">
        <v>42803</v>
      </c>
      <c r="I38" s="13">
        <f t="shared" si="2"/>
        <v>-1.524895235641221E-2</v>
      </c>
      <c r="J38" s="13">
        <f t="shared" si="3"/>
        <v>-4.9576923076923079E-3</v>
      </c>
    </row>
    <row r="39" spans="1:10" x14ac:dyDescent="0.3">
      <c r="A39" s="1">
        <v>42810</v>
      </c>
      <c r="B39">
        <v>47.032173</v>
      </c>
      <c r="C39" s="4">
        <f t="shared" si="1"/>
        <v>2.0954940586879772E-2</v>
      </c>
      <c r="D39">
        <v>0.70799999999999996</v>
      </c>
      <c r="E39" s="5">
        <f t="shared" si="0"/>
        <v>5.446153846153846E-4</v>
      </c>
      <c r="F39">
        <v>2378.25</v>
      </c>
      <c r="G39" s="2">
        <v>2.3999999999999998E-3</v>
      </c>
      <c r="H39" s="1">
        <v>42810</v>
      </c>
      <c r="I39" s="13">
        <f t="shared" si="2"/>
        <v>2.0410325202264389E-2</v>
      </c>
      <c r="J39" s="13">
        <f t="shared" si="3"/>
        <v>1.8553846153846151E-3</v>
      </c>
    </row>
    <row r="40" spans="1:10" x14ac:dyDescent="0.3">
      <c r="A40" s="1">
        <v>42817</v>
      </c>
      <c r="B40">
        <v>46.800120999999997</v>
      </c>
      <c r="C40" s="4">
        <f t="shared" si="1"/>
        <v>-4.9338991842882325E-3</v>
      </c>
      <c r="D40">
        <v>0.748</v>
      </c>
      <c r="E40" s="5">
        <f t="shared" si="0"/>
        <v>5.7538461538461541E-4</v>
      </c>
      <c r="F40">
        <v>2343.9799800000001</v>
      </c>
      <c r="G40" s="2">
        <v>-1.44E-2</v>
      </c>
      <c r="H40" s="1">
        <v>42817</v>
      </c>
      <c r="I40" s="13">
        <f t="shared" si="2"/>
        <v>-5.5092837996728481E-3</v>
      </c>
      <c r="J40" s="13">
        <f t="shared" si="3"/>
        <v>-1.4975384615384614E-2</v>
      </c>
    </row>
    <row r="41" spans="1:10" x14ac:dyDescent="0.3">
      <c r="A41" s="1">
        <v>42824</v>
      </c>
      <c r="B41">
        <v>46.206077999999998</v>
      </c>
      <c r="C41" s="4">
        <f t="shared" si="1"/>
        <v>-1.2693193677853936E-2</v>
      </c>
      <c r="D41">
        <v>0.73799999999999999</v>
      </c>
      <c r="E41" s="5">
        <f t="shared" si="0"/>
        <v>5.6769230769230768E-4</v>
      </c>
      <c r="F41">
        <v>2362.719971</v>
      </c>
      <c r="G41" s="2">
        <v>8.0000000000000002E-3</v>
      </c>
      <c r="H41" s="1">
        <v>42824</v>
      </c>
      <c r="I41" s="13">
        <f t="shared" si="2"/>
        <v>-1.3260885985546244E-2</v>
      </c>
      <c r="J41" s="13">
        <f t="shared" si="3"/>
        <v>7.4323076923076929E-3</v>
      </c>
    </row>
    <row r="42" spans="1:10" x14ac:dyDescent="0.3">
      <c r="A42" s="1">
        <v>42831</v>
      </c>
      <c r="B42">
        <v>46.122532</v>
      </c>
      <c r="C42" s="4">
        <f t="shared" si="1"/>
        <v>-1.808117105286416E-3</v>
      </c>
      <c r="D42">
        <v>0.79800000000000004</v>
      </c>
      <c r="E42" s="5">
        <f t="shared" si="0"/>
        <v>6.1384615384615395E-4</v>
      </c>
      <c r="F42">
        <v>2355.540039</v>
      </c>
      <c r="G42" s="2">
        <v>-3.0000000000000001E-3</v>
      </c>
      <c r="H42" s="1">
        <v>42831</v>
      </c>
      <c r="I42" s="13">
        <f t="shared" si="2"/>
        <v>-2.4219632591325701E-3</v>
      </c>
      <c r="J42" s="13">
        <f t="shared" si="3"/>
        <v>-3.6138461538461541E-3</v>
      </c>
    </row>
    <row r="43" spans="1:10" x14ac:dyDescent="0.3">
      <c r="A43" s="1">
        <v>42838</v>
      </c>
      <c r="B43">
        <v>45.871918000000001</v>
      </c>
      <c r="C43" s="4">
        <f t="shared" si="1"/>
        <v>-5.4336565910995255E-3</v>
      </c>
      <c r="D43">
        <v>0.79</v>
      </c>
      <c r="E43" s="5">
        <f t="shared" si="0"/>
        <v>6.0769230769230779E-4</v>
      </c>
      <c r="F43">
        <v>2328.9499510000001</v>
      </c>
      <c r="G43" s="2">
        <v>-1.1299999999999999E-2</v>
      </c>
      <c r="H43" s="1">
        <v>42838</v>
      </c>
      <c r="I43" s="13">
        <f t="shared" si="2"/>
        <v>-6.0413488987918328E-3</v>
      </c>
      <c r="J43" s="13">
        <f t="shared" si="3"/>
        <v>-1.1907692307692307E-2</v>
      </c>
    </row>
    <row r="44" spans="1:10" x14ac:dyDescent="0.3">
      <c r="A44" s="1">
        <v>42845</v>
      </c>
      <c r="B44">
        <v>46.391711999999998</v>
      </c>
      <c r="C44" s="4">
        <f t="shared" si="1"/>
        <v>1.1331420674409067E-2</v>
      </c>
      <c r="D44">
        <v>0.76300000000000001</v>
      </c>
      <c r="E44" s="5">
        <f t="shared" si="0"/>
        <v>5.86923076923077E-4</v>
      </c>
      <c r="F44">
        <v>2348.6899410000001</v>
      </c>
      <c r="G44" s="2">
        <v>8.5000000000000006E-3</v>
      </c>
      <c r="H44" s="1">
        <v>42845</v>
      </c>
      <c r="I44" s="13">
        <f t="shared" si="2"/>
        <v>1.074449759748599E-2</v>
      </c>
      <c r="J44" s="13">
        <f t="shared" si="3"/>
        <v>7.9130769230769237E-3</v>
      </c>
    </row>
    <row r="45" spans="1:10" x14ac:dyDescent="0.3">
      <c r="A45" s="1">
        <v>42852</v>
      </c>
      <c r="B45">
        <v>46.224632</v>
      </c>
      <c r="C45" s="4">
        <f t="shared" si="1"/>
        <v>-3.6015053723388903E-3</v>
      </c>
      <c r="D45">
        <v>0.78</v>
      </c>
      <c r="E45" s="5">
        <f t="shared" si="0"/>
        <v>6.0000000000000006E-4</v>
      </c>
      <c r="F45">
        <v>2384.1999510000001</v>
      </c>
      <c r="G45" s="2">
        <v>1.5100000000000001E-2</v>
      </c>
      <c r="H45" s="1">
        <v>42852</v>
      </c>
      <c r="I45" s="13">
        <f t="shared" si="2"/>
        <v>-4.2015053723388901E-3</v>
      </c>
      <c r="J45" s="13">
        <f t="shared" si="3"/>
        <v>1.4500000000000001E-2</v>
      </c>
    </row>
    <row r="46" spans="1:10" x14ac:dyDescent="0.3">
      <c r="A46" s="1">
        <v>42859</v>
      </c>
      <c r="B46">
        <v>46.475254</v>
      </c>
      <c r="C46" s="4">
        <f t="shared" si="1"/>
        <v>5.4218279120102006E-3</v>
      </c>
      <c r="D46">
        <v>0.86799999999999999</v>
      </c>
      <c r="E46" s="5">
        <f t="shared" si="0"/>
        <v>6.6769230769230773E-4</v>
      </c>
      <c r="F46">
        <v>2399.290039</v>
      </c>
      <c r="G46" s="2">
        <v>6.3E-3</v>
      </c>
      <c r="H46" s="1">
        <v>42859</v>
      </c>
      <c r="I46" s="13">
        <f t="shared" si="2"/>
        <v>4.7541356043178931E-3</v>
      </c>
      <c r="J46" s="13">
        <f t="shared" si="3"/>
        <v>5.6323076923076925E-3</v>
      </c>
    </row>
    <row r="47" spans="1:10" x14ac:dyDescent="0.3">
      <c r="A47" s="1">
        <v>42866</v>
      </c>
      <c r="B47">
        <v>46.289616000000002</v>
      </c>
      <c r="C47" s="4">
        <f t="shared" si="1"/>
        <v>-3.9943407302302702E-3</v>
      </c>
      <c r="D47">
        <v>0.85499999999999998</v>
      </c>
      <c r="E47" s="5">
        <f t="shared" si="0"/>
        <v>6.576923076923077E-4</v>
      </c>
      <c r="F47">
        <v>2390.8999020000001</v>
      </c>
      <c r="G47" s="2">
        <v>-3.5000000000000001E-3</v>
      </c>
      <c r="H47" s="1">
        <v>42866</v>
      </c>
      <c r="I47" s="13">
        <f t="shared" si="2"/>
        <v>-4.6520330379225781E-3</v>
      </c>
      <c r="J47" s="13">
        <f t="shared" si="3"/>
        <v>-4.1576923076923076E-3</v>
      </c>
    </row>
    <row r="48" spans="1:10" x14ac:dyDescent="0.3">
      <c r="A48" s="1">
        <v>42873</v>
      </c>
      <c r="B48">
        <v>46.843696999999999</v>
      </c>
      <c r="C48" s="4">
        <f t="shared" si="1"/>
        <v>1.1969876786188861E-2</v>
      </c>
      <c r="D48">
        <v>0.88800000000000001</v>
      </c>
      <c r="E48" s="5">
        <f t="shared" si="0"/>
        <v>6.8307692307692318E-4</v>
      </c>
      <c r="F48">
        <v>2381.7299800000001</v>
      </c>
      <c r="G48" s="2">
        <v>-3.8E-3</v>
      </c>
      <c r="H48" s="1">
        <v>42873</v>
      </c>
      <c r="I48" s="13">
        <f t="shared" si="2"/>
        <v>1.1286799863111938E-2</v>
      </c>
      <c r="J48" s="13">
        <f t="shared" si="3"/>
        <v>-4.483076923076923E-3</v>
      </c>
    </row>
    <row r="49" spans="1:10" x14ac:dyDescent="0.3">
      <c r="A49" s="1">
        <v>42880</v>
      </c>
      <c r="B49">
        <v>47.379002</v>
      </c>
      <c r="C49" s="4">
        <f t="shared" si="1"/>
        <v>1.1427471234817377E-2</v>
      </c>
      <c r="D49">
        <v>0.91</v>
      </c>
      <c r="E49" s="5">
        <f t="shared" si="0"/>
        <v>6.9999999999999999E-4</v>
      </c>
      <c r="F49">
        <v>2415.820068</v>
      </c>
      <c r="G49" s="2">
        <v>1.43E-2</v>
      </c>
      <c r="H49" s="1">
        <v>42880</v>
      </c>
      <c r="I49" s="13">
        <f t="shared" si="2"/>
        <v>1.0727471234817378E-2</v>
      </c>
      <c r="J49" s="13">
        <f t="shared" si="3"/>
        <v>1.3600000000000001E-2</v>
      </c>
    </row>
    <row r="50" spans="1:10" x14ac:dyDescent="0.3">
      <c r="A50" s="1">
        <v>42887</v>
      </c>
      <c r="B50">
        <v>47.904907000000001</v>
      </c>
      <c r="C50" s="4">
        <f t="shared" si="1"/>
        <v>1.1099959429284762E-2</v>
      </c>
      <c r="D50">
        <v>0.95299999999999996</v>
      </c>
      <c r="E50" s="5">
        <f t="shared" si="0"/>
        <v>7.330769230769231E-4</v>
      </c>
      <c r="F50">
        <v>2439.070068</v>
      </c>
      <c r="G50" s="2">
        <v>9.5999999999999992E-3</v>
      </c>
      <c r="H50" s="1">
        <v>42887</v>
      </c>
      <c r="I50" s="13">
        <f t="shared" si="2"/>
        <v>1.0366882506207839E-2</v>
      </c>
      <c r="J50" s="13">
        <f t="shared" si="3"/>
        <v>8.8669230769230761E-3</v>
      </c>
    </row>
    <row r="51" spans="1:10" x14ac:dyDescent="0.3">
      <c r="A51" s="1">
        <v>42894</v>
      </c>
      <c r="B51">
        <v>47.595001000000003</v>
      </c>
      <c r="C51" s="4">
        <f t="shared" si="1"/>
        <v>-6.4691911415253973E-3</v>
      </c>
      <c r="D51">
        <v>0.98</v>
      </c>
      <c r="E51" s="5">
        <f t="shared" si="0"/>
        <v>7.5384615384615377E-4</v>
      </c>
      <c r="F51">
        <v>2431.7700199999999</v>
      </c>
      <c r="G51" s="2">
        <v>-3.0000000000000001E-3</v>
      </c>
      <c r="H51" s="1">
        <v>42894</v>
      </c>
      <c r="I51" s="13">
        <f t="shared" si="2"/>
        <v>-7.2230372953715509E-3</v>
      </c>
      <c r="J51" s="13">
        <f t="shared" si="3"/>
        <v>-3.7538461538461536E-3</v>
      </c>
    </row>
    <row r="52" spans="1:10" x14ac:dyDescent="0.3">
      <c r="A52" s="1">
        <v>42901</v>
      </c>
      <c r="B52">
        <v>48.393261000000003</v>
      </c>
      <c r="C52" s="4">
        <f t="shared" si="1"/>
        <v>1.6771929472172906E-2</v>
      </c>
      <c r="D52">
        <v>0.98499999999999999</v>
      </c>
      <c r="E52" s="5">
        <f t="shared" si="0"/>
        <v>7.5769230769230764E-4</v>
      </c>
      <c r="F52">
        <v>2433.1499020000001</v>
      </c>
      <c r="G52" s="2">
        <v>5.9999999999999995E-4</v>
      </c>
      <c r="H52" s="1">
        <v>42901</v>
      </c>
      <c r="I52" s="13">
        <f t="shared" si="2"/>
        <v>1.60142371644806E-2</v>
      </c>
      <c r="J52" s="13">
        <f t="shared" si="3"/>
        <v>-1.5769230769230769E-4</v>
      </c>
    </row>
    <row r="53" spans="1:10" x14ac:dyDescent="0.3">
      <c r="A53" s="1">
        <v>42908</v>
      </c>
      <c r="B53">
        <v>46.806133000000003</v>
      </c>
      <c r="C53" s="4">
        <f t="shared" si="1"/>
        <v>-3.2796467260183183E-2</v>
      </c>
      <c r="D53">
        <v>0.93300000000000005</v>
      </c>
      <c r="E53" s="5">
        <f t="shared" si="0"/>
        <v>7.1769230769230786E-4</v>
      </c>
      <c r="F53">
        <v>2438.3000489999999</v>
      </c>
      <c r="G53" s="2">
        <v>2.0999999999999999E-3</v>
      </c>
      <c r="H53" s="1">
        <v>42908</v>
      </c>
      <c r="I53" s="13">
        <f t="shared" si="2"/>
        <v>-3.3514159567875491E-2</v>
      </c>
      <c r="J53" s="13">
        <f t="shared" si="3"/>
        <v>1.382307692307692E-3</v>
      </c>
    </row>
    <row r="54" spans="1:10" x14ac:dyDescent="0.3">
      <c r="A54" s="1">
        <v>42915</v>
      </c>
      <c r="B54">
        <v>44.965439000000003</v>
      </c>
      <c r="C54" s="4">
        <f t="shared" si="1"/>
        <v>-3.9325914832571175E-2</v>
      </c>
      <c r="D54">
        <v>0.99299999999999999</v>
      </c>
      <c r="E54" s="5">
        <f t="shared" si="0"/>
        <v>7.638461538461538E-4</v>
      </c>
      <c r="F54">
        <v>2423.4099120000001</v>
      </c>
      <c r="G54" s="2">
        <v>-6.1000000000000004E-3</v>
      </c>
      <c r="H54" s="1">
        <v>42915</v>
      </c>
      <c r="I54" s="13">
        <f t="shared" si="2"/>
        <v>-4.0089760986417332E-2</v>
      </c>
      <c r="J54" s="13">
        <f t="shared" si="3"/>
        <v>-6.8638461538461544E-3</v>
      </c>
    </row>
    <row r="55" spans="1:10" x14ac:dyDescent="0.3">
      <c r="A55" s="1">
        <v>42922</v>
      </c>
      <c r="B55">
        <v>44.477093000000004</v>
      </c>
      <c r="C55" s="4">
        <f t="shared" si="1"/>
        <v>-1.0860474419031024E-2</v>
      </c>
      <c r="D55">
        <v>1.008</v>
      </c>
      <c r="E55" s="5">
        <f t="shared" si="0"/>
        <v>7.7538461538461539E-4</v>
      </c>
      <c r="F55">
        <v>2425.179932</v>
      </c>
      <c r="G55" s="2">
        <v>6.9999999999999999E-4</v>
      </c>
      <c r="H55" s="1">
        <v>42922</v>
      </c>
      <c r="I55" s="13">
        <f t="shared" si="2"/>
        <v>-1.1635859034415639E-2</v>
      </c>
      <c r="J55" s="13">
        <f t="shared" si="3"/>
        <v>-7.5384615384615399E-5</v>
      </c>
    </row>
    <row r="56" spans="1:10" x14ac:dyDescent="0.3">
      <c r="A56" s="1">
        <v>42929</v>
      </c>
      <c r="B56">
        <v>44.383183000000002</v>
      </c>
      <c r="C56" s="4">
        <f t="shared" si="1"/>
        <v>-2.1114239637919016E-3</v>
      </c>
      <c r="D56">
        <v>1.008</v>
      </c>
      <c r="E56" s="5">
        <f t="shared" si="0"/>
        <v>7.7538461538461539E-4</v>
      </c>
      <c r="F56">
        <v>2459.2700199999999</v>
      </c>
      <c r="G56" s="2">
        <v>1.41E-2</v>
      </c>
      <c r="H56" s="1">
        <v>42929</v>
      </c>
      <c r="I56" s="13">
        <f t="shared" si="2"/>
        <v>-2.8868085791765169E-3</v>
      </c>
      <c r="J56" s="13">
        <f t="shared" si="3"/>
        <v>1.3324615384615384E-2</v>
      </c>
    </row>
    <row r="57" spans="1:10" x14ac:dyDescent="0.3">
      <c r="A57" s="1">
        <v>42936</v>
      </c>
      <c r="B57">
        <v>44.965439000000003</v>
      </c>
      <c r="C57" s="4">
        <f t="shared" si="1"/>
        <v>1.3118842783312792E-2</v>
      </c>
      <c r="D57">
        <v>1.1379999999999999</v>
      </c>
      <c r="E57" s="5">
        <f t="shared" si="0"/>
        <v>8.7538461538461533E-4</v>
      </c>
      <c r="F57">
        <v>2472.540039</v>
      </c>
      <c r="G57" s="2">
        <v>5.4000000000000003E-3</v>
      </c>
      <c r="H57" s="1">
        <v>42936</v>
      </c>
      <c r="I57" s="13">
        <f t="shared" si="2"/>
        <v>1.2243458167928177E-2</v>
      </c>
      <c r="J57" s="13">
        <f t="shared" si="3"/>
        <v>4.5246153846153847E-3</v>
      </c>
    </row>
    <row r="58" spans="1:10" x14ac:dyDescent="0.3">
      <c r="A58" s="1">
        <v>42943</v>
      </c>
      <c r="B58">
        <v>44.617966000000003</v>
      </c>
      <c r="C58" s="4">
        <f t="shared" si="1"/>
        <v>-7.7275571578429552E-3</v>
      </c>
      <c r="D58">
        <v>1.0529999999999999</v>
      </c>
      <c r="E58" s="5">
        <f t="shared" si="0"/>
        <v>8.0999999999999996E-4</v>
      </c>
      <c r="F58">
        <v>2472.1000979999999</v>
      </c>
      <c r="G58" s="2">
        <v>-2.0000000000000001E-4</v>
      </c>
      <c r="H58" s="1">
        <v>42943</v>
      </c>
      <c r="I58" s="13">
        <f t="shared" si="2"/>
        <v>-8.5375571578429552E-3</v>
      </c>
      <c r="J58" s="13">
        <f t="shared" si="3"/>
        <v>-1.01E-3</v>
      </c>
    </row>
    <row r="59" spans="1:10" x14ac:dyDescent="0.3">
      <c r="A59" s="1">
        <v>42950</v>
      </c>
      <c r="B59">
        <v>45.820045</v>
      </c>
      <c r="C59" s="4">
        <f t="shared" si="1"/>
        <v>2.694159119669412E-2</v>
      </c>
      <c r="D59">
        <v>1.0529999999999999</v>
      </c>
      <c r="E59" s="5">
        <f t="shared" si="0"/>
        <v>8.0999999999999996E-4</v>
      </c>
      <c r="F59">
        <v>2476.830078</v>
      </c>
      <c r="G59" s="2">
        <v>1.9E-3</v>
      </c>
      <c r="H59" s="1">
        <v>42950</v>
      </c>
      <c r="I59" s="13">
        <f t="shared" si="2"/>
        <v>2.6131591196694122E-2</v>
      </c>
      <c r="J59" s="13">
        <f t="shared" si="3"/>
        <v>1.09E-3</v>
      </c>
    </row>
    <row r="60" spans="1:10" x14ac:dyDescent="0.3">
      <c r="A60" s="1">
        <v>42957</v>
      </c>
      <c r="B60">
        <v>45.472572</v>
      </c>
      <c r="C60" s="4">
        <f t="shared" si="1"/>
        <v>-7.5834277334297859E-3</v>
      </c>
      <c r="D60">
        <v>1.0129999999999999</v>
      </c>
      <c r="E60" s="5">
        <f t="shared" si="0"/>
        <v>7.7923076923076915E-4</v>
      </c>
      <c r="F60">
        <v>2441.320068</v>
      </c>
      <c r="G60" s="2">
        <v>-1.43E-2</v>
      </c>
      <c r="H60" s="1">
        <v>42957</v>
      </c>
      <c r="I60" s="13">
        <f t="shared" si="2"/>
        <v>-8.3626585026605558E-3</v>
      </c>
      <c r="J60" s="13">
        <f t="shared" si="3"/>
        <v>-1.507923076923077E-2</v>
      </c>
    </row>
    <row r="61" spans="1:10" x14ac:dyDescent="0.3">
      <c r="A61" s="1">
        <v>42964</v>
      </c>
      <c r="B61">
        <v>45.359870999999998</v>
      </c>
      <c r="C61" s="4">
        <f t="shared" si="1"/>
        <v>-2.4784390907116771E-3</v>
      </c>
      <c r="D61">
        <v>0.98799999999999999</v>
      </c>
      <c r="E61" s="5">
        <f t="shared" si="0"/>
        <v>7.6000000000000004E-4</v>
      </c>
      <c r="F61">
        <v>2425.5500489999999</v>
      </c>
      <c r="G61" s="2">
        <v>-6.4999999999999997E-3</v>
      </c>
      <c r="H61" s="1">
        <v>42964</v>
      </c>
      <c r="I61" s="13">
        <f t="shared" si="2"/>
        <v>-3.238439090711677E-3</v>
      </c>
      <c r="J61" s="13">
        <f t="shared" si="3"/>
        <v>-7.26E-3</v>
      </c>
    </row>
    <row r="62" spans="1:10" x14ac:dyDescent="0.3">
      <c r="A62" s="1">
        <v>42971</v>
      </c>
      <c r="B62">
        <v>45.912838000000001</v>
      </c>
      <c r="C62" s="4">
        <f t="shared" si="1"/>
        <v>1.2190665180683659E-2</v>
      </c>
      <c r="D62">
        <v>0.995</v>
      </c>
      <c r="E62" s="5">
        <f t="shared" si="0"/>
        <v>7.6538461538461547E-4</v>
      </c>
      <c r="F62">
        <v>2443.0500489999999</v>
      </c>
      <c r="G62" s="2">
        <v>7.1999999999999998E-3</v>
      </c>
      <c r="H62" s="1">
        <v>42971</v>
      </c>
      <c r="I62" s="13">
        <f t="shared" si="2"/>
        <v>1.1425280565299043E-2</v>
      </c>
      <c r="J62" s="13">
        <f t="shared" si="3"/>
        <v>6.4346153846153841E-3</v>
      </c>
    </row>
    <row r="63" spans="1:10" x14ac:dyDescent="0.3">
      <c r="A63" s="1">
        <v>42978</v>
      </c>
      <c r="B63">
        <v>45.865313999999998</v>
      </c>
      <c r="C63" s="4">
        <f t="shared" si="1"/>
        <v>-1.0350917536398596E-3</v>
      </c>
      <c r="D63">
        <v>0.98499999999999999</v>
      </c>
      <c r="E63" s="5">
        <f t="shared" si="0"/>
        <v>7.5769230769230764E-4</v>
      </c>
      <c r="F63">
        <v>2476.5500489999999</v>
      </c>
      <c r="G63" s="2">
        <v>1.37E-2</v>
      </c>
      <c r="H63" s="1">
        <v>42978</v>
      </c>
      <c r="I63" s="13">
        <f t="shared" si="2"/>
        <v>-1.7927840613321672E-3</v>
      </c>
      <c r="J63" s="13">
        <f t="shared" si="3"/>
        <v>1.2942307692307692E-2</v>
      </c>
    </row>
    <row r="64" spans="1:10" x14ac:dyDescent="0.3">
      <c r="A64" s="1">
        <v>42985</v>
      </c>
      <c r="B64">
        <v>47.709052999999997</v>
      </c>
      <c r="C64" s="4">
        <f t="shared" si="1"/>
        <v>4.0198983484556527E-2</v>
      </c>
      <c r="D64">
        <v>1.02</v>
      </c>
      <c r="E64" s="5">
        <f t="shared" si="0"/>
        <v>7.8461538461538469E-4</v>
      </c>
      <c r="F64">
        <v>2461.429932</v>
      </c>
      <c r="G64" s="2">
        <v>-6.1000000000000004E-3</v>
      </c>
      <c r="H64" s="1">
        <v>42985</v>
      </c>
      <c r="I64" s="13">
        <f t="shared" si="2"/>
        <v>3.9414368099941144E-2</v>
      </c>
      <c r="J64" s="13">
        <f t="shared" si="3"/>
        <v>-6.8846153846153849E-3</v>
      </c>
    </row>
    <row r="65" spans="1:10" x14ac:dyDescent="0.3">
      <c r="A65" s="1">
        <v>42992</v>
      </c>
      <c r="B65">
        <v>48.127220000000001</v>
      </c>
      <c r="C65" s="4">
        <f t="shared" si="1"/>
        <v>8.7649402724469076E-3</v>
      </c>
      <c r="D65">
        <v>1.01</v>
      </c>
      <c r="E65" s="5">
        <f t="shared" si="0"/>
        <v>7.7692307692307685E-4</v>
      </c>
      <c r="F65">
        <v>2500.2299800000001</v>
      </c>
      <c r="G65" s="2">
        <v>1.5800000000000002E-2</v>
      </c>
      <c r="H65" s="1">
        <v>42992</v>
      </c>
      <c r="I65" s="13">
        <f t="shared" si="2"/>
        <v>7.9880171955238315E-3</v>
      </c>
      <c r="J65" s="13">
        <f t="shared" si="3"/>
        <v>1.5023076923076925E-2</v>
      </c>
    </row>
    <row r="66" spans="1:10" x14ac:dyDescent="0.3">
      <c r="A66" s="1">
        <v>42999</v>
      </c>
      <c r="B66">
        <v>46.397533000000003</v>
      </c>
      <c r="C66" s="4">
        <f t="shared" si="1"/>
        <v>-3.5939890149482942E-2</v>
      </c>
      <c r="D66">
        <v>1.0029999999999999</v>
      </c>
      <c r="E66" s="5">
        <f t="shared" si="0"/>
        <v>7.7153846153846142E-4</v>
      </c>
      <c r="F66">
        <v>2502.219971</v>
      </c>
      <c r="G66" s="2">
        <v>8.0000000000000004E-4</v>
      </c>
      <c r="H66" s="1">
        <v>42999</v>
      </c>
      <c r="I66" s="13">
        <f t="shared" si="2"/>
        <v>-3.6711428611021404E-2</v>
      </c>
      <c r="J66" s="13">
        <f t="shared" si="3"/>
        <v>2.846153846153862E-5</v>
      </c>
    </row>
    <row r="67" spans="1:10" x14ac:dyDescent="0.3">
      <c r="A67" s="1">
        <v>43006</v>
      </c>
      <c r="B67">
        <v>46.701653</v>
      </c>
      <c r="C67" s="4">
        <f t="shared" si="1"/>
        <v>6.5546588436069973E-3</v>
      </c>
      <c r="D67">
        <v>1.028</v>
      </c>
      <c r="E67" s="5">
        <f t="shared" ref="E67:E106" si="4">D67*(0.01)/13</f>
        <v>7.9076923076923085E-4</v>
      </c>
      <c r="F67">
        <v>2519.360107</v>
      </c>
      <c r="G67" s="2">
        <v>6.7999999999999996E-3</v>
      </c>
      <c r="H67" s="1">
        <v>43006</v>
      </c>
      <c r="I67" s="13">
        <f t="shared" si="2"/>
        <v>5.7638896128377661E-3</v>
      </c>
      <c r="J67" s="13">
        <f t="shared" si="3"/>
        <v>6.0092307692307684E-3</v>
      </c>
    </row>
    <row r="68" spans="1:10" x14ac:dyDescent="0.3">
      <c r="A68" s="1">
        <v>43013</v>
      </c>
      <c r="B68">
        <v>47.129317999999998</v>
      </c>
      <c r="C68" s="4">
        <f t="shared" ref="C68:C106" si="5">(B68-B67)/B67</f>
        <v>9.1573846433229567E-3</v>
      </c>
      <c r="D68">
        <v>1.0429999999999999</v>
      </c>
      <c r="E68" s="5">
        <f t="shared" si="4"/>
        <v>8.0230769230769234E-4</v>
      </c>
      <c r="F68">
        <v>2549.330078</v>
      </c>
      <c r="G68" s="2">
        <v>1.1900000000000001E-2</v>
      </c>
      <c r="H68" s="1">
        <v>43013</v>
      </c>
      <c r="I68" s="13">
        <f t="shared" ref="I68:I106" si="6">C68-E68</f>
        <v>8.3550769510152643E-3</v>
      </c>
      <c r="J68" s="13">
        <f t="shared" ref="J68:J106" si="7">G68-E68</f>
        <v>1.1097692307692308E-2</v>
      </c>
    </row>
    <row r="69" spans="1:10" x14ac:dyDescent="0.3">
      <c r="A69" s="1">
        <v>43020</v>
      </c>
      <c r="B69">
        <v>48.412331000000002</v>
      </c>
      <c r="C69" s="4">
        <f t="shared" si="5"/>
        <v>2.7223245623881169E-2</v>
      </c>
      <c r="D69">
        <v>1.05</v>
      </c>
      <c r="E69" s="5">
        <f t="shared" si="4"/>
        <v>8.0769230769230777E-4</v>
      </c>
      <c r="F69">
        <v>2553.169922</v>
      </c>
      <c r="G69" s="2">
        <v>1.5E-3</v>
      </c>
      <c r="H69" s="1">
        <v>43020</v>
      </c>
      <c r="I69" s="13">
        <f t="shared" si="6"/>
        <v>2.6415553316188861E-2</v>
      </c>
      <c r="J69" s="13">
        <f t="shared" si="7"/>
        <v>6.9230769230769226E-4</v>
      </c>
    </row>
    <row r="70" spans="1:10" x14ac:dyDescent="0.3">
      <c r="A70" s="1">
        <v>43027</v>
      </c>
      <c r="B70">
        <v>49.619315999999998</v>
      </c>
      <c r="C70" s="4">
        <f t="shared" si="5"/>
        <v>2.4931354782317668E-2</v>
      </c>
      <c r="D70">
        <v>1.075</v>
      </c>
      <c r="E70" s="5">
        <f t="shared" si="4"/>
        <v>8.2692307692307687E-4</v>
      </c>
      <c r="F70">
        <v>2575.209961</v>
      </c>
      <c r="G70" s="2">
        <v>8.6E-3</v>
      </c>
      <c r="H70" s="1">
        <v>43027</v>
      </c>
      <c r="I70" s="13">
        <f t="shared" si="6"/>
        <v>2.4104431705394593E-2</v>
      </c>
      <c r="J70" s="13">
        <f t="shared" si="7"/>
        <v>7.7730769230769233E-3</v>
      </c>
    </row>
    <row r="71" spans="1:10" x14ac:dyDescent="0.3">
      <c r="A71" s="1">
        <v>43034</v>
      </c>
      <c r="B71">
        <v>49.505268000000001</v>
      </c>
      <c r="C71" s="4">
        <f t="shared" si="5"/>
        <v>-2.2984597369298042E-3</v>
      </c>
      <c r="D71">
        <v>1.073</v>
      </c>
      <c r="E71" s="5">
        <f t="shared" si="4"/>
        <v>8.2538461538461541E-4</v>
      </c>
      <c r="F71">
        <v>2581.070068</v>
      </c>
      <c r="G71" s="2">
        <v>2.3E-3</v>
      </c>
      <c r="H71" s="1">
        <v>43034</v>
      </c>
      <c r="I71" s="13">
        <f t="shared" si="6"/>
        <v>-3.1238443523144196E-3</v>
      </c>
      <c r="J71" s="13">
        <f t="shared" si="7"/>
        <v>1.4746153846153845E-3</v>
      </c>
    </row>
    <row r="72" spans="1:10" x14ac:dyDescent="0.3">
      <c r="A72" s="1">
        <v>43041</v>
      </c>
      <c r="B72">
        <v>49.837905999999997</v>
      </c>
      <c r="C72" s="4">
        <f t="shared" si="5"/>
        <v>6.7192445054533546E-3</v>
      </c>
      <c r="D72">
        <v>1.1479999999999999</v>
      </c>
      <c r="E72" s="5">
        <f t="shared" si="4"/>
        <v>8.8307692307692295E-4</v>
      </c>
      <c r="F72">
        <v>2587.8400879999999</v>
      </c>
      <c r="G72" s="2">
        <v>2.5999999999999999E-3</v>
      </c>
      <c r="H72" s="1">
        <v>43041</v>
      </c>
      <c r="I72" s="13">
        <f t="shared" si="6"/>
        <v>5.8361675823764315E-3</v>
      </c>
      <c r="J72" s="13">
        <f t="shared" si="7"/>
        <v>1.7169230769230768E-3</v>
      </c>
    </row>
    <row r="73" spans="1:10" x14ac:dyDescent="0.3">
      <c r="A73" s="1">
        <v>43048</v>
      </c>
      <c r="B73">
        <v>48.811492999999999</v>
      </c>
      <c r="C73" s="4">
        <f t="shared" si="5"/>
        <v>-2.0595026604849694E-2</v>
      </c>
      <c r="D73">
        <v>1.2</v>
      </c>
      <c r="E73" s="5">
        <f t="shared" si="4"/>
        <v>9.2307692307692305E-4</v>
      </c>
      <c r="F73">
        <v>2582.3000489999999</v>
      </c>
      <c r="G73" s="2">
        <v>-2.0999999999999999E-3</v>
      </c>
      <c r="H73" s="1">
        <v>43048</v>
      </c>
      <c r="I73" s="13">
        <f t="shared" si="6"/>
        <v>-2.1518103527926616E-2</v>
      </c>
      <c r="J73" s="13">
        <f t="shared" si="7"/>
        <v>-3.023076923076923E-3</v>
      </c>
    </row>
    <row r="74" spans="1:10" x14ac:dyDescent="0.3">
      <c r="A74" s="1">
        <v>43055</v>
      </c>
      <c r="B74">
        <v>48.440849</v>
      </c>
      <c r="C74" s="4">
        <f t="shared" si="5"/>
        <v>-7.5933756011109651E-3</v>
      </c>
      <c r="D74">
        <v>1.24</v>
      </c>
      <c r="E74" s="5">
        <f t="shared" si="4"/>
        <v>9.5384615384615386E-4</v>
      </c>
      <c r="F74">
        <v>2578.8500979999999</v>
      </c>
      <c r="G74" s="2">
        <v>-1.2999999999999999E-3</v>
      </c>
      <c r="H74" s="1">
        <v>43055</v>
      </c>
      <c r="I74" s="13">
        <f t="shared" si="6"/>
        <v>-8.5472217549571183E-3</v>
      </c>
      <c r="J74" s="13">
        <f t="shared" si="7"/>
        <v>-2.253846153846154E-3</v>
      </c>
    </row>
    <row r="75" spans="1:10" x14ac:dyDescent="0.3">
      <c r="A75" s="1">
        <v>43062</v>
      </c>
      <c r="B75">
        <v>49.391548</v>
      </c>
      <c r="C75" s="4">
        <f t="shared" si="5"/>
        <v>1.962597724082004E-2</v>
      </c>
      <c r="D75">
        <v>1.24</v>
      </c>
      <c r="E75" s="5">
        <f t="shared" si="4"/>
        <v>9.5384615384615386E-4</v>
      </c>
      <c r="F75">
        <v>2602.419922</v>
      </c>
      <c r="G75" s="2">
        <v>9.1000000000000004E-3</v>
      </c>
      <c r="H75" s="1">
        <v>43062</v>
      </c>
      <c r="I75" s="13">
        <f t="shared" si="6"/>
        <v>1.8672131086973888E-2</v>
      </c>
      <c r="J75" s="13">
        <f t="shared" si="7"/>
        <v>8.1461538461538464E-3</v>
      </c>
    </row>
    <row r="76" spans="1:10" x14ac:dyDescent="0.3">
      <c r="A76" s="1">
        <v>43069</v>
      </c>
      <c r="B76">
        <v>49.122436999999998</v>
      </c>
      <c r="C76" s="4">
        <f t="shared" si="5"/>
        <v>-5.4485232979537782E-3</v>
      </c>
      <c r="D76">
        <v>1.2350000000000001</v>
      </c>
      <c r="E76" s="5">
        <f t="shared" si="4"/>
        <v>9.5000000000000011E-4</v>
      </c>
      <c r="F76">
        <v>2642.219971</v>
      </c>
      <c r="G76" s="2">
        <v>1.5299999999999999E-2</v>
      </c>
      <c r="H76" s="1">
        <v>43069</v>
      </c>
      <c r="I76" s="13">
        <f t="shared" si="6"/>
        <v>-6.3985232979537785E-3</v>
      </c>
      <c r="J76" s="13">
        <f t="shared" si="7"/>
        <v>1.435E-2</v>
      </c>
    </row>
    <row r="77" spans="1:10" x14ac:dyDescent="0.3">
      <c r="A77" s="1">
        <v>43076</v>
      </c>
      <c r="B77">
        <v>49.074382999999997</v>
      </c>
      <c r="C77" s="4">
        <f t="shared" si="5"/>
        <v>-9.7824951152159834E-4</v>
      </c>
      <c r="D77">
        <v>1.2529999999999999</v>
      </c>
      <c r="E77" s="5">
        <f t="shared" si="4"/>
        <v>9.6384615384615378E-4</v>
      </c>
      <c r="F77">
        <v>2651.5</v>
      </c>
      <c r="G77" s="2">
        <v>3.5000000000000001E-3</v>
      </c>
      <c r="H77" s="1">
        <v>43076</v>
      </c>
      <c r="I77" s="13">
        <f t="shared" si="6"/>
        <v>-1.9420956653677522E-3</v>
      </c>
      <c r="J77" s="13">
        <f t="shared" si="7"/>
        <v>2.5361538461538464E-3</v>
      </c>
    </row>
    <row r="78" spans="1:10" x14ac:dyDescent="0.3">
      <c r="A78" s="1">
        <v>43083</v>
      </c>
      <c r="B78">
        <v>49.314658999999999</v>
      </c>
      <c r="C78" s="4">
        <f t="shared" si="5"/>
        <v>4.8961593668941598E-3</v>
      </c>
      <c r="D78">
        <v>1.2849999999999999</v>
      </c>
      <c r="E78" s="5">
        <f t="shared" si="4"/>
        <v>9.8846153846153854E-4</v>
      </c>
      <c r="F78">
        <v>2675.8100589999999</v>
      </c>
      <c r="G78" s="2">
        <v>9.1999999999999998E-3</v>
      </c>
      <c r="H78" s="1">
        <v>43083</v>
      </c>
      <c r="I78" s="13">
        <f t="shared" si="6"/>
        <v>3.907697828432621E-3</v>
      </c>
      <c r="J78" s="13">
        <f t="shared" si="7"/>
        <v>8.2115384615384611E-3</v>
      </c>
    </row>
    <row r="79" spans="1:10" x14ac:dyDescent="0.3">
      <c r="A79" s="1">
        <v>43090</v>
      </c>
      <c r="B79">
        <v>46.613937</v>
      </c>
      <c r="C79" s="4">
        <f t="shared" si="5"/>
        <v>-5.4765095303609401E-2</v>
      </c>
      <c r="D79">
        <v>1.298</v>
      </c>
      <c r="E79" s="5">
        <f t="shared" si="4"/>
        <v>9.9846153846153856E-4</v>
      </c>
      <c r="F79">
        <v>2683.3400879999999</v>
      </c>
      <c r="G79" s="2">
        <v>2.8E-3</v>
      </c>
      <c r="H79" s="1">
        <v>43090</v>
      </c>
      <c r="I79" s="13">
        <f t="shared" si="6"/>
        <v>-5.576355684207094E-2</v>
      </c>
      <c r="J79" s="13">
        <f t="shared" si="7"/>
        <v>1.8015384615384614E-3</v>
      </c>
    </row>
    <row r="80" spans="1:10" x14ac:dyDescent="0.3">
      <c r="A80" s="1">
        <v>43097</v>
      </c>
      <c r="B80">
        <v>46.219878999999999</v>
      </c>
      <c r="C80" s="4">
        <f t="shared" si="5"/>
        <v>-8.45365196250214E-3</v>
      </c>
      <c r="D80">
        <v>1.355</v>
      </c>
      <c r="E80" s="5">
        <f t="shared" si="4"/>
        <v>1.0423076923076922E-3</v>
      </c>
      <c r="F80">
        <v>2673.610107</v>
      </c>
      <c r="G80" s="2">
        <v>-3.5999999999999999E-3</v>
      </c>
      <c r="H80" s="1">
        <v>43097</v>
      </c>
      <c r="I80" s="13">
        <f t="shared" si="6"/>
        <v>-9.4959596548098331E-3</v>
      </c>
      <c r="J80" s="13">
        <f t="shared" si="7"/>
        <v>-4.6423076923076921E-3</v>
      </c>
    </row>
    <row r="81" spans="1:10" x14ac:dyDescent="0.3">
      <c r="A81" s="1">
        <v>43104</v>
      </c>
      <c r="B81">
        <v>44.960822999999998</v>
      </c>
      <c r="C81" s="4">
        <f t="shared" si="5"/>
        <v>-2.7240573260695924E-2</v>
      </c>
      <c r="D81">
        <v>1.37</v>
      </c>
      <c r="E81" s="5">
        <f t="shared" si="4"/>
        <v>1.0538461538461539E-3</v>
      </c>
      <c r="F81">
        <v>2743.1499020000001</v>
      </c>
      <c r="G81" s="2">
        <v>2.5999999999999999E-2</v>
      </c>
      <c r="H81" s="1">
        <v>43104</v>
      </c>
      <c r="I81" s="13">
        <f t="shared" si="6"/>
        <v>-2.8294419414542079E-2</v>
      </c>
      <c r="J81" s="13">
        <f t="shared" si="7"/>
        <v>2.4946153846153844E-2</v>
      </c>
    </row>
    <row r="82" spans="1:10" x14ac:dyDescent="0.3">
      <c r="A82" s="1">
        <v>43111</v>
      </c>
      <c r="B82">
        <v>43.096263999999998</v>
      </c>
      <c r="C82" s="4">
        <f t="shared" si="5"/>
        <v>-4.1470748878417993E-2</v>
      </c>
      <c r="D82">
        <v>1.41</v>
      </c>
      <c r="E82" s="5">
        <f t="shared" si="4"/>
        <v>1.0846153846153846E-3</v>
      </c>
      <c r="F82">
        <v>2786.23999</v>
      </c>
      <c r="G82" s="2">
        <v>1.5699999999999999E-2</v>
      </c>
      <c r="H82" s="1">
        <v>43111</v>
      </c>
      <c r="I82" s="13">
        <f t="shared" si="6"/>
        <v>-4.2555364263033378E-2</v>
      </c>
      <c r="J82" s="13">
        <f t="shared" si="7"/>
        <v>1.4615384615384613E-2</v>
      </c>
    </row>
    <row r="83" spans="1:10" x14ac:dyDescent="0.3">
      <c r="A83" s="1">
        <v>43118</v>
      </c>
      <c r="B83">
        <v>42.711818999999998</v>
      </c>
      <c r="C83" s="4">
        <f t="shared" si="5"/>
        <v>-8.9206108445966329E-3</v>
      </c>
      <c r="D83">
        <v>1.403</v>
      </c>
      <c r="E83" s="5">
        <f t="shared" si="4"/>
        <v>1.0792307692307694E-3</v>
      </c>
      <c r="F83">
        <v>2810.3000489999999</v>
      </c>
      <c r="G83" s="2">
        <v>8.6E-3</v>
      </c>
      <c r="H83" s="1">
        <v>43118</v>
      </c>
      <c r="I83" s="13">
        <f t="shared" si="6"/>
        <v>-9.9998416138274027E-3</v>
      </c>
      <c r="J83" s="13">
        <f t="shared" si="7"/>
        <v>7.5207692307692302E-3</v>
      </c>
    </row>
    <row r="84" spans="1:10" x14ac:dyDescent="0.3">
      <c r="A84" s="1">
        <v>43125</v>
      </c>
      <c r="B84">
        <v>42.586872</v>
      </c>
      <c r="C84" s="4">
        <f t="shared" si="5"/>
        <v>-2.9253495384965649E-3</v>
      </c>
      <c r="D84">
        <v>1.3879999999999999</v>
      </c>
      <c r="E84" s="5">
        <f t="shared" si="4"/>
        <v>1.0676923076923077E-3</v>
      </c>
      <c r="F84">
        <v>2872.8701169999999</v>
      </c>
      <c r="G84" s="2">
        <v>2.23E-2</v>
      </c>
      <c r="H84" s="1">
        <v>43125</v>
      </c>
      <c r="I84" s="13">
        <f t="shared" si="6"/>
        <v>-3.9930418461888726E-3</v>
      </c>
      <c r="J84" s="13">
        <f t="shared" si="7"/>
        <v>2.1232307692307693E-2</v>
      </c>
    </row>
    <row r="85" spans="1:10" x14ac:dyDescent="0.3">
      <c r="A85" s="1">
        <v>43132</v>
      </c>
      <c r="B85">
        <v>42.452316000000003</v>
      </c>
      <c r="C85" s="4">
        <f t="shared" si="5"/>
        <v>-3.1595652293973679E-3</v>
      </c>
      <c r="D85">
        <v>1.45</v>
      </c>
      <c r="E85" s="5">
        <f t="shared" si="4"/>
        <v>1.1153846153846153E-3</v>
      </c>
      <c r="F85">
        <v>2762.1298830000001</v>
      </c>
      <c r="G85" s="2">
        <v>-3.85E-2</v>
      </c>
      <c r="H85" s="1">
        <v>43132</v>
      </c>
      <c r="I85" s="13">
        <f t="shared" si="6"/>
        <v>-4.2749498447819832E-3</v>
      </c>
      <c r="J85" s="13">
        <f t="shared" si="7"/>
        <v>-3.9615384615384615E-2</v>
      </c>
    </row>
    <row r="86" spans="1:10" x14ac:dyDescent="0.3">
      <c r="A86" s="1">
        <v>43139</v>
      </c>
      <c r="B86">
        <v>42.606098000000003</v>
      </c>
      <c r="C86" s="4">
        <f t="shared" si="5"/>
        <v>3.6224643197322764E-3</v>
      </c>
      <c r="D86">
        <v>1.5249999999999999</v>
      </c>
      <c r="E86" s="5">
        <f t="shared" si="4"/>
        <v>1.173076923076923E-3</v>
      </c>
      <c r="F86">
        <v>2619.5500489999999</v>
      </c>
      <c r="G86" s="2">
        <v>-5.16E-2</v>
      </c>
      <c r="H86" s="1">
        <v>43139</v>
      </c>
      <c r="I86" s="13">
        <f t="shared" si="6"/>
        <v>2.4493873966553534E-3</v>
      </c>
      <c r="J86" s="13">
        <f t="shared" si="7"/>
        <v>-5.2773076923076923E-2</v>
      </c>
    </row>
    <row r="87" spans="1:10" x14ac:dyDescent="0.3">
      <c r="A87" s="1">
        <v>43146</v>
      </c>
      <c r="B87">
        <v>42.221653000000003</v>
      </c>
      <c r="C87" s="4">
        <f t="shared" si="5"/>
        <v>-9.0232388800307282E-3</v>
      </c>
      <c r="D87">
        <v>1.57</v>
      </c>
      <c r="E87" s="5">
        <f t="shared" si="4"/>
        <v>1.2076923076923078E-3</v>
      </c>
      <c r="F87">
        <v>2732.219971</v>
      </c>
      <c r="G87" s="2">
        <v>4.2999999999999997E-2</v>
      </c>
      <c r="H87" s="1">
        <v>43146</v>
      </c>
      <c r="I87" s="13">
        <f t="shared" si="6"/>
        <v>-1.0230931187723035E-2</v>
      </c>
      <c r="J87" s="13">
        <f t="shared" si="7"/>
        <v>4.1792307692307691E-2</v>
      </c>
    </row>
    <row r="88" spans="1:10" x14ac:dyDescent="0.3">
      <c r="A88" s="1">
        <v>43153</v>
      </c>
      <c r="B88">
        <v>42.914791000000001</v>
      </c>
      <c r="C88" s="4">
        <f t="shared" si="5"/>
        <v>1.6416647638120601E-2</v>
      </c>
      <c r="D88">
        <v>1.605</v>
      </c>
      <c r="E88" s="5">
        <f t="shared" si="4"/>
        <v>1.2346153846153848E-3</v>
      </c>
      <c r="F88">
        <v>2747.3000489999999</v>
      </c>
      <c r="G88" s="2">
        <v>5.4999999999999997E-3</v>
      </c>
      <c r="H88" s="1">
        <v>43153</v>
      </c>
      <c r="I88" s="13">
        <f t="shared" si="6"/>
        <v>1.5182032253505217E-2</v>
      </c>
      <c r="J88" s="13">
        <f t="shared" si="7"/>
        <v>4.2653846153846153E-3</v>
      </c>
    </row>
    <row r="89" spans="1:10" x14ac:dyDescent="0.3">
      <c r="A89" s="1">
        <v>43160</v>
      </c>
      <c r="B89">
        <v>43.041386000000003</v>
      </c>
      <c r="C89" s="4">
        <f t="shared" si="5"/>
        <v>2.9499153333870784E-3</v>
      </c>
      <c r="D89">
        <v>1.605</v>
      </c>
      <c r="E89" s="5">
        <f t="shared" si="4"/>
        <v>1.2346153846153848E-3</v>
      </c>
      <c r="F89">
        <v>2691.25</v>
      </c>
      <c r="G89" s="2">
        <v>-2.0400000000000001E-2</v>
      </c>
      <c r="H89" s="1">
        <v>43160</v>
      </c>
      <c r="I89" s="13">
        <f t="shared" si="6"/>
        <v>1.7152999487716936E-3</v>
      </c>
      <c r="J89" s="13">
        <f t="shared" si="7"/>
        <v>-2.1634615384615388E-2</v>
      </c>
    </row>
    <row r="90" spans="1:10" x14ac:dyDescent="0.3">
      <c r="A90" s="1">
        <v>43167</v>
      </c>
      <c r="B90">
        <v>42.612918999999998</v>
      </c>
      <c r="C90" s="4">
        <f t="shared" si="5"/>
        <v>-9.9547677205377352E-3</v>
      </c>
      <c r="D90">
        <v>1.635</v>
      </c>
      <c r="E90" s="5">
        <f t="shared" si="4"/>
        <v>1.2576923076923078E-3</v>
      </c>
      <c r="F90">
        <v>2786.570068</v>
      </c>
      <c r="G90" s="2">
        <v>3.5400000000000001E-2</v>
      </c>
      <c r="H90" s="1">
        <v>43167</v>
      </c>
      <c r="I90" s="13">
        <f t="shared" si="6"/>
        <v>-1.1212460028230044E-2</v>
      </c>
      <c r="J90" s="13">
        <f t="shared" si="7"/>
        <v>3.4142307692307694E-2</v>
      </c>
    </row>
    <row r="91" spans="1:10" x14ac:dyDescent="0.3">
      <c r="A91" s="1">
        <v>43174</v>
      </c>
      <c r="B91">
        <v>43.031647</v>
      </c>
      <c r="C91" s="4">
        <f t="shared" si="5"/>
        <v>9.8263158175106845E-3</v>
      </c>
      <c r="D91">
        <v>1.738</v>
      </c>
      <c r="E91" s="5">
        <f t="shared" si="4"/>
        <v>1.3369230769230769E-3</v>
      </c>
      <c r="F91">
        <v>2752.01001</v>
      </c>
      <c r="G91" s="2">
        <v>-1.24E-2</v>
      </c>
      <c r="H91" s="1">
        <v>43174</v>
      </c>
      <c r="I91" s="13">
        <f t="shared" si="6"/>
        <v>8.489392740587607E-3</v>
      </c>
      <c r="J91" s="13">
        <f t="shared" si="7"/>
        <v>-1.3736923076923077E-2</v>
      </c>
    </row>
    <row r="92" spans="1:10" x14ac:dyDescent="0.3">
      <c r="A92" s="1">
        <v>43181</v>
      </c>
      <c r="B92">
        <v>41.979961000000003</v>
      </c>
      <c r="C92" s="4">
        <f t="shared" si="5"/>
        <v>-2.4439826809324695E-2</v>
      </c>
      <c r="D92">
        <v>1.6879999999999999</v>
      </c>
      <c r="E92" s="5">
        <f t="shared" si="4"/>
        <v>1.2984615384615385E-3</v>
      </c>
      <c r="F92">
        <v>2588.26001</v>
      </c>
      <c r="G92" s="2">
        <v>-5.9499999999999997E-2</v>
      </c>
      <c r="H92" s="1">
        <v>43181</v>
      </c>
      <c r="I92" s="13">
        <f t="shared" si="6"/>
        <v>-2.5738288347786235E-2</v>
      </c>
      <c r="J92" s="13">
        <f t="shared" si="7"/>
        <v>-6.0798461538461537E-2</v>
      </c>
    </row>
    <row r="93" spans="1:10" x14ac:dyDescent="0.3">
      <c r="A93" s="1">
        <v>43188</v>
      </c>
      <c r="B93">
        <v>43.489330000000002</v>
      </c>
      <c r="C93" s="4">
        <f t="shared" si="5"/>
        <v>3.5954511725249085E-2</v>
      </c>
      <c r="D93">
        <v>1.67</v>
      </c>
      <c r="E93" s="5">
        <f t="shared" si="4"/>
        <v>1.2846153846153845E-3</v>
      </c>
      <c r="F93">
        <v>2640.8701169999999</v>
      </c>
      <c r="G93" s="2">
        <v>2.0299999999999999E-2</v>
      </c>
      <c r="H93" s="1">
        <v>43188</v>
      </c>
      <c r="I93" s="13">
        <f t="shared" si="6"/>
        <v>3.46698963406337E-2</v>
      </c>
      <c r="J93" s="13">
        <f t="shared" si="7"/>
        <v>1.9015384615384615E-2</v>
      </c>
    </row>
    <row r="94" spans="1:10" x14ac:dyDescent="0.3">
      <c r="A94" s="1">
        <v>43195</v>
      </c>
      <c r="B94">
        <v>43.615921</v>
      </c>
      <c r="C94" s="4">
        <f t="shared" si="5"/>
        <v>2.9108519262080533E-3</v>
      </c>
      <c r="D94">
        <v>1.68</v>
      </c>
      <c r="E94" s="5">
        <f t="shared" si="4"/>
        <v>1.2923076923076922E-3</v>
      </c>
      <c r="F94">
        <v>2604.469971</v>
      </c>
      <c r="G94" s="2">
        <v>-1.38E-2</v>
      </c>
      <c r="H94" s="1">
        <v>43195</v>
      </c>
      <c r="I94" s="13">
        <f t="shared" si="6"/>
        <v>1.6185442339003611E-3</v>
      </c>
      <c r="J94" s="13">
        <f t="shared" si="7"/>
        <v>-1.5092307692307691E-2</v>
      </c>
    </row>
    <row r="95" spans="1:10" x14ac:dyDescent="0.3">
      <c r="A95" s="1">
        <v>43202</v>
      </c>
      <c r="B95">
        <v>42.788200000000003</v>
      </c>
      <c r="C95" s="4">
        <f t="shared" si="5"/>
        <v>-1.8977496772336799E-2</v>
      </c>
      <c r="D95">
        <v>1.718</v>
      </c>
      <c r="E95" s="5">
        <f t="shared" si="4"/>
        <v>1.3215384615384617E-3</v>
      </c>
      <c r="F95">
        <v>2656.3000489999999</v>
      </c>
      <c r="G95" s="2">
        <v>1.9900000000000001E-2</v>
      </c>
      <c r="H95" s="1">
        <v>43202</v>
      </c>
      <c r="I95" s="13">
        <f t="shared" si="6"/>
        <v>-2.0299035233875259E-2</v>
      </c>
      <c r="J95" s="13">
        <f t="shared" si="7"/>
        <v>1.857846153846154E-2</v>
      </c>
    </row>
    <row r="96" spans="1:10" x14ac:dyDescent="0.3">
      <c r="A96" s="1">
        <v>43209</v>
      </c>
      <c r="B96">
        <v>44.034649000000002</v>
      </c>
      <c r="C96" s="4">
        <f t="shared" si="5"/>
        <v>2.9130671540284432E-2</v>
      </c>
      <c r="D96">
        <v>1.7649999999999999</v>
      </c>
      <c r="E96" s="5">
        <f t="shared" si="4"/>
        <v>1.3576923076923076E-3</v>
      </c>
      <c r="F96">
        <v>2670.139893</v>
      </c>
      <c r="G96" s="2">
        <v>5.1999999999999998E-3</v>
      </c>
      <c r="H96" s="1">
        <v>43209</v>
      </c>
      <c r="I96" s="13">
        <f t="shared" si="6"/>
        <v>2.7772979232592126E-2</v>
      </c>
      <c r="J96" s="13">
        <f t="shared" si="7"/>
        <v>3.8423076923076922E-3</v>
      </c>
    </row>
    <row r="97" spans="1:10" x14ac:dyDescent="0.3">
      <c r="A97" s="1">
        <v>43216</v>
      </c>
      <c r="B97">
        <v>45.183720000000001</v>
      </c>
      <c r="C97" s="4">
        <f t="shared" si="5"/>
        <v>2.609470101601126E-2</v>
      </c>
      <c r="D97">
        <v>1.77</v>
      </c>
      <c r="E97" s="5">
        <f t="shared" si="4"/>
        <v>1.3615384615384616E-3</v>
      </c>
      <c r="F97">
        <v>2669.9099120000001</v>
      </c>
      <c r="G97" s="2">
        <v>-1E-4</v>
      </c>
      <c r="H97" s="1">
        <v>43216</v>
      </c>
      <c r="I97" s="13">
        <f t="shared" si="6"/>
        <v>2.4733162554472797E-2</v>
      </c>
      <c r="J97" s="13">
        <f t="shared" si="7"/>
        <v>-1.4615384615384616E-3</v>
      </c>
    </row>
    <row r="98" spans="1:10" x14ac:dyDescent="0.3">
      <c r="A98" s="1">
        <v>43223</v>
      </c>
      <c r="B98">
        <v>44.823417999999997</v>
      </c>
      <c r="C98" s="4">
        <f t="shared" si="5"/>
        <v>-7.9741552931012396E-3</v>
      </c>
      <c r="D98">
        <v>1.7929999999999999</v>
      </c>
      <c r="E98" s="5">
        <f t="shared" si="4"/>
        <v>1.3792307692307691E-3</v>
      </c>
      <c r="F98">
        <v>2663.419922</v>
      </c>
      <c r="G98" s="2">
        <v>-2.3999999999999998E-3</v>
      </c>
      <c r="H98" s="1">
        <v>43223</v>
      </c>
      <c r="I98" s="13">
        <f t="shared" si="6"/>
        <v>-9.3533860623320093E-3</v>
      </c>
      <c r="J98" s="13">
        <f t="shared" si="7"/>
        <v>-3.7792307692307691E-3</v>
      </c>
    </row>
    <row r="99" spans="1:10" x14ac:dyDescent="0.3">
      <c r="A99" s="1">
        <v>43230</v>
      </c>
      <c r="B99">
        <v>43.752251000000001</v>
      </c>
      <c r="C99" s="4">
        <f t="shared" si="5"/>
        <v>-2.3897485907924194E-2</v>
      </c>
      <c r="D99">
        <v>1.86</v>
      </c>
      <c r="E99" s="5">
        <f t="shared" si="4"/>
        <v>1.4307692307692309E-3</v>
      </c>
      <c r="F99">
        <v>2727.719971</v>
      </c>
      <c r="G99" s="2">
        <v>2.41E-2</v>
      </c>
      <c r="H99" s="1">
        <v>43230</v>
      </c>
      <c r="I99" s="13">
        <f t="shared" si="6"/>
        <v>-2.5328255138693426E-2</v>
      </c>
      <c r="J99" s="13">
        <f t="shared" si="7"/>
        <v>2.2669230769230768E-2</v>
      </c>
    </row>
    <row r="100" spans="1:10" x14ac:dyDescent="0.3">
      <c r="A100" s="1">
        <v>43237</v>
      </c>
      <c r="B100">
        <v>41.609921</v>
      </c>
      <c r="C100" s="4">
        <f t="shared" si="5"/>
        <v>-4.8965023536731885E-2</v>
      </c>
      <c r="D100">
        <v>1.855</v>
      </c>
      <c r="E100" s="5">
        <f t="shared" si="4"/>
        <v>1.4269230769230769E-3</v>
      </c>
      <c r="F100">
        <v>2712.969971</v>
      </c>
      <c r="G100" s="2">
        <v>-5.4000000000000003E-3</v>
      </c>
      <c r="H100" s="1">
        <v>43237</v>
      </c>
      <c r="I100" s="13">
        <f t="shared" si="6"/>
        <v>-5.039194661365496E-2</v>
      </c>
      <c r="J100" s="13">
        <f t="shared" si="7"/>
        <v>-6.8269230769230776E-3</v>
      </c>
    </row>
    <row r="101" spans="1:10" x14ac:dyDescent="0.3">
      <c r="A101" s="1">
        <v>43244</v>
      </c>
      <c r="B101">
        <v>43.957642</v>
      </c>
      <c r="C101" s="4">
        <f t="shared" si="5"/>
        <v>5.642214509371455E-2</v>
      </c>
      <c r="D101">
        <v>1.853</v>
      </c>
      <c r="E101" s="5">
        <f t="shared" si="4"/>
        <v>1.4253846153846155E-3</v>
      </c>
      <c r="F101">
        <v>2721.330078</v>
      </c>
      <c r="G101" s="2">
        <v>3.0999999999999999E-3</v>
      </c>
      <c r="H101" s="1">
        <v>43244</v>
      </c>
      <c r="I101" s="13">
        <f t="shared" si="6"/>
        <v>5.4996760478329937E-2</v>
      </c>
      <c r="J101" s="13">
        <f t="shared" si="7"/>
        <v>1.6746153846153844E-3</v>
      </c>
    </row>
    <row r="102" spans="1:10" x14ac:dyDescent="0.3">
      <c r="A102" s="1">
        <v>43251</v>
      </c>
      <c r="B102">
        <v>43.641685000000003</v>
      </c>
      <c r="C102" s="4">
        <f t="shared" si="5"/>
        <v>-7.1877604353754324E-3</v>
      </c>
      <c r="D102">
        <v>1.8680000000000001</v>
      </c>
      <c r="E102" s="5">
        <f t="shared" si="4"/>
        <v>1.4369230769230772E-3</v>
      </c>
      <c r="F102">
        <v>2734.6201169999999</v>
      </c>
      <c r="G102" s="2">
        <v>4.8999999999999998E-3</v>
      </c>
      <c r="H102" s="1">
        <v>43251</v>
      </c>
      <c r="I102" s="13">
        <f t="shared" si="6"/>
        <v>-8.6246835122985102E-3</v>
      </c>
      <c r="J102" s="13">
        <f t="shared" si="7"/>
        <v>3.4630769230769229E-3</v>
      </c>
    </row>
    <row r="103" spans="1:10" x14ac:dyDescent="0.3">
      <c r="A103" s="1">
        <v>43258</v>
      </c>
      <c r="B103">
        <v>42.733302999999999</v>
      </c>
      <c r="C103" s="4">
        <f t="shared" si="5"/>
        <v>-2.0814549209087665E-2</v>
      </c>
      <c r="D103">
        <v>1.88</v>
      </c>
      <c r="E103" s="5">
        <f t="shared" si="4"/>
        <v>1.4461538461538461E-3</v>
      </c>
      <c r="F103">
        <v>2779.030029</v>
      </c>
      <c r="G103" s="2">
        <v>1.6199999999999999E-2</v>
      </c>
      <c r="H103" s="1">
        <v>43258</v>
      </c>
      <c r="I103" s="13">
        <f t="shared" si="6"/>
        <v>-2.2260703055241512E-2</v>
      </c>
      <c r="J103" s="13">
        <f t="shared" si="7"/>
        <v>1.4753846153846152E-2</v>
      </c>
    </row>
    <row r="104" spans="1:10" x14ac:dyDescent="0.3">
      <c r="A104" s="1">
        <v>43265</v>
      </c>
      <c r="B104">
        <v>43.868777999999999</v>
      </c>
      <c r="C104" s="4">
        <f t="shared" si="5"/>
        <v>2.6571196708103737E-2</v>
      </c>
      <c r="D104">
        <v>1.8879999999999999</v>
      </c>
      <c r="E104" s="5">
        <f t="shared" si="4"/>
        <v>1.4523076923076924E-3</v>
      </c>
      <c r="F104">
        <v>2779.6599120000001</v>
      </c>
      <c r="G104" s="2">
        <v>2.0000000000000001E-4</v>
      </c>
      <c r="H104" s="1">
        <v>43265</v>
      </c>
      <c r="I104" s="13">
        <f t="shared" si="6"/>
        <v>2.5118889015796043E-2</v>
      </c>
      <c r="J104" s="13">
        <f t="shared" si="7"/>
        <v>-1.2523076923076923E-3</v>
      </c>
    </row>
    <row r="105" spans="1:10" x14ac:dyDescent="0.3">
      <c r="A105" s="1">
        <v>43272</v>
      </c>
      <c r="B105">
        <v>45.231346000000002</v>
      </c>
      <c r="C105" s="4">
        <f t="shared" si="5"/>
        <v>3.1060085603478702E-2</v>
      </c>
      <c r="D105">
        <v>1.87</v>
      </c>
      <c r="E105" s="5">
        <f t="shared" si="4"/>
        <v>1.4384615384615386E-3</v>
      </c>
      <c r="F105">
        <v>2754.8798830000001</v>
      </c>
      <c r="G105" s="2">
        <v>-8.8999999999999999E-3</v>
      </c>
      <c r="H105" s="1">
        <v>43272</v>
      </c>
      <c r="I105" s="13">
        <f t="shared" si="6"/>
        <v>2.9621624065017164E-2</v>
      </c>
      <c r="J105" s="13">
        <f t="shared" si="7"/>
        <v>-1.0338461538461539E-2</v>
      </c>
    </row>
    <row r="106" spans="1:10" x14ac:dyDescent="0.3">
      <c r="A106" s="1">
        <v>43279</v>
      </c>
      <c r="B106">
        <v>45.725033000000003</v>
      </c>
      <c r="C106" s="4">
        <f t="shared" si="5"/>
        <v>1.0914709458347787E-2</v>
      </c>
      <c r="D106">
        <v>1.88</v>
      </c>
      <c r="E106" s="5">
        <f t="shared" si="4"/>
        <v>1.4461538461538461E-3</v>
      </c>
      <c r="F106">
        <v>2718.3701169999999</v>
      </c>
      <c r="G106" s="2">
        <v>-1.3299999999999999E-2</v>
      </c>
      <c r="H106" s="1">
        <v>43279</v>
      </c>
      <c r="I106" s="13">
        <f t="shared" si="6"/>
        <v>9.4685556121939414E-3</v>
      </c>
      <c r="J106" s="13">
        <f t="shared" si="7"/>
        <v>-1.4746153846153846E-2</v>
      </c>
    </row>
    <row r="108" spans="1:10" x14ac:dyDescent="0.3">
      <c r="H108" t="s">
        <v>35</v>
      </c>
      <c r="I108" s="13">
        <f>AVERAGE(I3:I106)</f>
        <v>-1.041222770146672E-3</v>
      </c>
      <c r="J108" s="13">
        <f>AVERAGE(J3:J106)</f>
        <v>1.834215976331361E-3</v>
      </c>
    </row>
    <row r="109" spans="1:10" x14ac:dyDescent="0.3">
      <c r="H109" t="s">
        <v>100</v>
      </c>
      <c r="I109">
        <f>_xlfn.STDEV.P(I3:I106)</f>
        <v>2.1382320664091695E-2</v>
      </c>
      <c r="J109">
        <f>_xlfn.STDEV.P(J3:J106)</f>
        <v>1.4817673454271226E-2</v>
      </c>
    </row>
    <row r="110" spans="1:10" x14ac:dyDescent="0.3">
      <c r="A110" t="s">
        <v>73</v>
      </c>
    </row>
    <row r="111" spans="1:10" ht="15" thickBot="1" x14ac:dyDescent="0.35"/>
    <row r="112" spans="1:10" x14ac:dyDescent="0.3">
      <c r="A112" s="15" t="s">
        <v>74</v>
      </c>
      <c r="B112" s="15"/>
    </row>
    <row r="113" spans="1:9" x14ac:dyDescent="0.3">
      <c r="A113" s="9" t="s">
        <v>75</v>
      </c>
      <c r="B113" s="9">
        <v>2.0096919819223784E-2</v>
      </c>
    </row>
    <row r="114" spans="1:9" x14ac:dyDescent="0.3">
      <c r="A114" s="9" t="s">
        <v>76</v>
      </c>
      <c r="B114" s="9">
        <v>4.0388618622030979E-4</v>
      </c>
    </row>
    <row r="115" spans="1:9" x14ac:dyDescent="0.3">
      <c r="A115" s="9" t="s">
        <v>77</v>
      </c>
      <c r="B115" s="9">
        <v>-9.3960757139147852E-3</v>
      </c>
    </row>
    <row r="116" spans="1:9" x14ac:dyDescent="0.3">
      <c r="A116" s="9" t="s">
        <v>78</v>
      </c>
      <c r="B116" s="9">
        <v>2.158657303035455E-2</v>
      </c>
    </row>
    <row r="117" spans="1:9" ht="15" thickBot="1" x14ac:dyDescent="0.35">
      <c r="A117" s="10" t="s">
        <v>37</v>
      </c>
      <c r="B117" s="10">
        <v>104</v>
      </c>
    </row>
    <row r="119" spans="1:9" ht="15" thickBot="1" x14ac:dyDescent="0.35">
      <c r="A119" t="s">
        <v>61</v>
      </c>
    </row>
    <row r="120" spans="1:9" x14ac:dyDescent="0.3">
      <c r="A120" s="11"/>
      <c r="B120" s="11" t="s">
        <v>38</v>
      </c>
      <c r="C120" s="11" t="s">
        <v>62</v>
      </c>
      <c r="D120" s="11" t="s">
        <v>63</v>
      </c>
      <c r="E120" s="11" t="s">
        <v>39</v>
      </c>
      <c r="F120" s="11" t="s">
        <v>82</v>
      </c>
    </row>
    <row r="121" spans="1:9" x14ac:dyDescent="0.3">
      <c r="A121" s="9" t="s">
        <v>79</v>
      </c>
      <c r="B121" s="9">
        <v>1</v>
      </c>
      <c r="C121" s="9">
        <v>1.9204456259740155E-5</v>
      </c>
      <c r="D121" s="9">
        <v>1.9204456259740155E-5</v>
      </c>
      <c r="E121" s="9">
        <v>4.121303637055386E-2</v>
      </c>
      <c r="F121" s="9">
        <v>0.8395316817481695</v>
      </c>
    </row>
    <row r="122" spans="1:9" x14ac:dyDescent="0.3">
      <c r="A122" s="9" t="s">
        <v>80</v>
      </c>
      <c r="B122" s="9">
        <v>102</v>
      </c>
      <c r="C122" s="9">
        <v>4.7529973789872712E-2</v>
      </c>
      <c r="D122" s="9">
        <v>4.6598013519483049E-4</v>
      </c>
      <c r="E122" s="9"/>
      <c r="F122" s="9"/>
    </row>
    <row r="123" spans="1:9" ht="15" thickBot="1" x14ac:dyDescent="0.35">
      <c r="A123" s="10" t="s">
        <v>65</v>
      </c>
      <c r="B123" s="10">
        <v>103</v>
      </c>
      <c r="C123" s="10">
        <v>4.7549178246132452E-2</v>
      </c>
      <c r="D123" s="10"/>
      <c r="E123" s="10"/>
      <c r="F123" s="10"/>
    </row>
    <row r="124" spans="1:9" ht="15" thickBot="1" x14ac:dyDescent="0.35"/>
    <row r="125" spans="1:9" x14ac:dyDescent="0.3">
      <c r="A125" s="11"/>
      <c r="B125" s="11" t="s">
        <v>83</v>
      </c>
      <c r="C125" s="11" t="s">
        <v>78</v>
      </c>
      <c r="D125" s="11" t="s">
        <v>49</v>
      </c>
      <c r="E125" s="11" t="s">
        <v>64</v>
      </c>
      <c r="F125" s="11" t="s">
        <v>84</v>
      </c>
      <c r="G125" s="11" t="s">
        <v>85</v>
      </c>
      <c r="H125" s="11" t="s">
        <v>86</v>
      </c>
      <c r="I125" s="11" t="s">
        <v>87</v>
      </c>
    </row>
    <row r="126" spans="1:9" x14ac:dyDescent="0.3">
      <c r="A126" s="9" t="s">
        <v>81</v>
      </c>
      <c r="B126" s="9">
        <v>-1.0944158075864576E-3</v>
      </c>
      <c r="C126" s="9">
        <v>2.1328932615397238E-3</v>
      </c>
      <c r="D126" s="9">
        <v>-0.5131132566832739</v>
      </c>
      <c r="E126" s="9">
        <v>0.60898165821506545</v>
      </c>
      <c r="F126" s="9">
        <v>-5.3249994788712183E-3</v>
      </c>
      <c r="G126" s="9">
        <v>3.1361678636983034E-3</v>
      </c>
      <c r="H126" s="9">
        <v>-5.3249994788712183E-3</v>
      </c>
      <c r="I126" s="9">
        <v>3.1361678636983034E-3</v>
      </c>
    </row>
    <row r="127" spans="1:9" ht="15" thickBot="1" x14ac:dyDescent="0.35">
      <c r="A127" s="10" t="s">
        <v>88</v>
      </c>
      <c r="B127" s="10">
        <v>2.9000422047450361E-2</v>
      </c>
      <c r="C127" s="10">
        <v>0.14285222598055644</v>
      </c>
      <c r="D127" s="10">
        <v>0.20300994155595165</v>
      </c>
      <c r="E127" s="10">
        <v>0.83953168174817516</v>
      </c>
      <c r="F127" s="10">
        <v>-0.25434629086013655</v>
      </c>
      <c r="G127" s="10">
        <v>0.31234713495503724</v>
      </c>
      <c r="H127" s="10">
        <v>-0.25434629086013655</v>
      </c>
      <c r="I127" s="10">
        <v>0.31234713495503724</v>
      </c>
    </row>
    <row r="129" spans="1:7" x14ac:dyDescent="0.3">
      <c r="B129" t="s">
        <v>97</v>
      </c>
      <c r="C129" s="5">
        <f>B126</f>
        <v>-1.0944158075864576E-3</v>
      </c>
    </row>
    <row r="130" spans="1:7" x14ac:dyDescent="0.3">
      <c r="B130" t="s">
        <v>98</v>
      </c>
      <c r="C130">
        <f>B127</f>
        <v>2.9000422047450361E-2</v>
      </c>
    </row>
    <row r="131" spans="1:7" x14ac:dyDescent="0.3">
      <c r="A131" t="s">
        <v>89</v>
      </c>
      <c r="F131" t="s">
        <v>94</v>
      </c>
    </row>
    <row r="132" spans="1:7" ht="15" thickBot="1" x14ac:dyDescent="0.35"/>
    <row r="133" spans="1:7" x14ac:dyDescent="0.3">
      <c r="A133" s="11" t="s">
        <v>90</v>
      </c>
      <c r="B133" s="11" t="s">
        <v>91</v>
      </c>
      <c r="C133" s="11" t="s">
        <v>92</v>
      </c>
      <c r="D133" s="11" t="s">
        <v>93</v>
      </c>
      <c r="F133" s="11" t="s">
        <v>95</v>
      </c>
      <c r="G133" s="11" t="s">
        <v>96</v>
      </c>
    </row>
    <row r="134" spans="1:7" x14ac:dyDescent="0.3">
      <c r="A134" s="9">
        <v>1</v>
      </c>
      <c r="B134" s="9">
        <v>-7.2930049400905762E-4</v>
      </c>
      <c r="C134" s="9">
        <v>6.2781654544282264E-3</v>
      </c>
      <c r="D134" s="9">
        <v>0.29225878995277133</v>
      </c>
      <c r="F134" s="9">
        <v>0.48076923076923078</v>
      </c>
      <c r="G134" s="9">
        <v>-5.576355684207094E-2</v>
      </c>
    </row>
    <row r="135" spans="1:7" x14ac:dyDescent="0.3">
      <c r="A135" s="9">
        <v>2</v>
      </c>
      <c r="B135" s="9">
        <v>-6.6895730813340125E-4</v>
      </c>
      <c r="C135" s="9">
        <v>-8.9801756879354516E-3</v>
      </c>
      <c r="D135" s="9">
        <v>-0.41804175107684161</v>
      </c>
      <c r="F135" s="9">
        <v>1.4423076923076923</v>
      </c>
      <c r="G135" s="9">
        <v>-5.039194661365496E-2</v>
      </c>
    </row>
    <row r="136" spans="1:7" x14ac:dyDescent="0.3">
      <c r="A136" s="9">
        <v>3</v>
      </c>
      <c r="B136" s="9">
        <v>-9.2427256223576236E-4</v>
      </c>
      <c r="C136" s="9">
        <v>1.7659288811735781E-2</v>
      </c>
      <c r="D136" s="9">
        <v>0.82206855123642952</v>
      </c>
      <c r="F136" s="9">
        <v>2.4038461538461537</v>
      </c>
      <c r="G136" s="9">
        <v>-4.6850035458670551E-2</v>
      </c>
    </row>
    <row r="137" spans="1:7" x14ac:dyDescent="0.3">
      <c r="A137" s="9">
        <v>4</v>
      </c>
      <c r="B137" s="9">
        <v>-1.1200700270899715E-3</v>
      </c>
      <c r="C137" s="9">
        <v>-1.8133270072138646E-2</v>
      </c>
      <c r="D137" s="9">
        <v>-0.84413314807306172</v>
      </c>
      <c r="F137" s="9">
        <v>3.3653846153846154</v>
      </c>
      <c r="G137" s="9">
        <v>-4.2555364263033378E-2</v>
      </c>
    </row>
    <row r="138" spans="1:7" x14ac:dyDescent="0.3">
      <c r="A138" s="9">
        <v>5</v>
      </c>
      <c r="B138" s="9">
        <v>-9.7529099702231537E-4</v>
      </c>
      <c r="C138" s="9">
        <v>-1.5291642162086727E-2</v>
      </c>
      <c r="D138" s="9">
        <v>-0.71185075753777882</v>
      </c>
      <c r="F138" s="9">
        <v>4.3269230769230766</v>
      </c>
      <c r="G138" s="9">
        <v>-4.1953857762941277E-2</v>
      </c>
    </row>
    <row r="139" spans="1:7" x14ac:dyDescent="0.3">
      <c r="A139" s="9">
        <v>6</v>
      </c>
      <c r="B139" s="9">
        <v>-1.0857826050231013E-3</v>
      </c>
      <c r="C139" s="9">
        <v>-4.62571912808824E-3</v>
      </c>
      <c r="D139" s="9">
        <v>-0.21533473191327038</v>
      </c>
      <c r="F139" s="9">
        <v>5.2884615384615383</v>
      </c>
      <c r="G139" s="9">
        <v>-4.1858876400383611E-2</v>
      </c>
    </row>
    <row r="140" spans="1:7" x14ac:dyDescent="0.3">
      <c r="A140" s="9">
        <v>7</v>
      </c>
      <c r="B140" s="9">
        <v>-1.1038520987603588E-3</v>
      </c>
      <c r="C140" s="9">
        <v>4.0522571815876417E-3</v>
      </c>
      <c r="D140" s="9">
        <v>0.18863914770403109</v>
      </c>
      <c r="F140" s="9">
        <v>6.25</v>
      </c>
      <c r="G140" s="9">
        <v>-4.0089760986417332E-2</v>
      </c>
    </row>
    <row r="141" spans="1:7" x14ac:dyDescent="0.3">
      <c r="A141" s="9">
        <v>8</v>
      </c>
      <c r="B141" s="9">
        <v>-1.2984226226817911E-3</v>
      </c>
      <c r="C141" s="9">
        <v>-1.6449745893895151E-2</v>
      </c>
      <c r="D141" s="9">
        <v>-0.76576236559509525</v>
      </c>
      <c r="F141" s="9">
        <v>7.2115384615384617</v>
      </c>
      <c r="G141" s="9">
        <v>-3.6711428611021404E-2</v>
      </c>
    </row>
    <row r="142" spans="1:7" x14ac:dyDescent="0.3">
      <c r="A142" s="9">
        <v>9</v>
      </c>
      <c r="B142" s="9">
        <v>-9.5617302648795771E-4</v>
      </c>
      <c r="C142" s="9">
        <v>1.5414559897534911E-2</v>
      </c>
      <c r="D142" s="9">
        <v>0.71757277759070415</v>
      </c>
      <c r="F142" s="9">
        <v>8.1730769230769234</v>
      </c>
      <c r="G142" s="9">
        <v>-3.3514159567875491E-2</v>
      </c>
    </row>
    <row r="143" spans="1:7" x14ac:dyDescent="0.3">
      <c r="A143" s="9">
        <v>10</v>
      </c>
      <c r="B143" s="9">
        <v>-1.7949544641680604E-3</v>
      </c>
      <c r="C143" s="9">
        <v>-1.6414824397834739E-2</v>
      </c>
      <c r="D143" s="9">
        <v>-0.76413671328375687</v>
      </c>
      <c r="F143" s="9">
        <v>9.1346153846153832</v>
      </c>
      <c r="G143" s="9">
        <v>-2.8294419414542079E-2</v>
      </c>
    </row>
    <row r="144" spans="1:7" x14ac:dyDescent="0.3">
      <c r="A144" s="9">
        <v>11</v>
      </c>
      <c r="B144" s="9">
        <v>-9.4680365936493523E-4</v>
      </c>
      <c r="C144" s="9">
        <v>2.2360660500421924E-2</v>
      </c>
      <c r="D144" s="9">
        <v>1.0409250326126065</v>
      </c>
      <c r="F144" s="9">
        <v>10.096153846153845</v>
      </c>
      <c r="G144" s="9">
        <v>-2.5874910607293237E-2</v>
      </c>
    </row>
    <row r="145" spans="1:7" x14ac:dyDescent="0.3">
      <c r="A145" s="9">
        <v>12</v>
      </c>
      <c r="B145" s="9">
        <v>-7.5299160802012855E-4</v>
      </c>
      <c r="C145" s="9">
        <v>3.0643314671021566E-2</v>
      </c>
      <c r="D145" s="9">
        <v>1.4264960251370757</v>
      </c>
      <c r="F145" s="9">
        <v>11.057692307692307</v>
      </c>
      <c r="G145" s="9">
        <v>-2.5738288347786235E-2</v>
      </c>
    </row>
    <row r="146" spans="1:7" x14ac:dyDescent="0.3">
      <c r="A146" s="9">
        <v>13</v>
      </c>
      <c r="B146" s="9">
        <v>-1.0509151745152821E-3</v>
      </c>
      <c r="C146" s="9">
        <v>-4.0807961225868328E-2</v>
      </c>
      <c r="D146" s="9">
        <v>-1.8996768171981973</v>
      </c>
      <c r="F146" s="9">
        <v>12.019230769230768</v>
      </c>
      <c r="G146" s="9">
        <v>-2.5328255138693426E-2</v>
      </c>
    </row>
    <row r="147" spans="1:7" x14ac:dyDescent="0.3">
      <c r="A147" s="9">
        <v>14</v>
      </c>
      <c r="B147" s="9">
        <v>-1.2956341205618439E-3</v>
      </c>
      <c r="C147" s="9">
        <v>-4.0658223642379435E-2</v>
      </c>
      <c r="D147" s="9">
        <v>-1.8927062896964015</v>
      </c>
      <c r="F147" s="9">
        <v>12.98076923076923</v>
      </c>
      <c r="G147" s="9">
        <v>-2.2260703055241512E-2</v>
      </c>
    </row>
    <row r="148" spans="1:7" x14ac:dyDescent="0.3">
      <c r="A148" s="9">
        <v>15</v>
      </c>
      <c r="B148" s="9">
        <v>-1.3792891841602583E-3</v>
      </c>
      <c r="C148" s="9">
        <v>2.963465284436349E-2</v>
      </c>
      <c r="D148" s="9">
        <v>1.3795411802750763</v>
      </c>
      <c r="F148" s="9">
        <v>13.942307692307692</v>
      </c>
      <c r="G148" s="9">
        <v>-2.1697981265167962E-2</v>
      </c>
    </row>
    <row r="149" spans="1:7" x14ac:dyDescent="0.3">
      <c r="A149" s="9">
        <v>16</v>
      </c>
      <c r="B149" s="9">
        <v>-9.9124122914841305E-4</v>
      </c>
      <c r="C149" s="9">
        <v>1.5556580725571635E-4</v>
      </c>
      <c r="D149" s="9">
        <v>7.2418407760364454E-3</v>
      </c>
      <c r="F149" s="9">
        <v>14.903846153846153</v>
      </c>
      <c r="G149" s="9">
        <v>-2.1518103527926616E-2</v>
      </c>
    </row>
    <row r="150" spans="1:7" x14ac:dyDescent="0.3">
      <c r="A150" s="9">
        <v>17</v>
      </c>
      <c r="B150" s="9">
        <v>-1.3006088083438298E-3</v>
      </c>
      <c r="C150" s="9">
        <v>4.4549277101517352E-3</v>
      </c>
      <c r="D150" s="9">
        <v>0.2073841142523048</v>
      </c>
      <c r="F150" s="9">
        <v>15.865384615384615</v>
      </c>
      <c r="G150" s="9">
        <v>-2.0299035233875259E-2</v>
      </c>
    </row>
    <row r="151" spans="1:7" x14ac:dyDescent="0.3">
      <c r="A151" s="9">
        <v>18</v>
      </c>
      <c r="B151" s="9">
        <v>-1.6650102653785232E-3</v>
      </c>
      <c r="C151" s="9">
        <v>-1.0247426423833791E-2</v>
      </c>
      <c r="D151" s="9">
        <v>-0.47703432929555917</v>
      </c>
      <c r="F151" s="9">
        <v>16.826923076923077</v>
      </c>
      <c r="G151" s="9">
        <v>-1.9253340099228616E-2</v>
      </c>
    </row>
    <row r="152" spans="1:7" x14ac:dyDescent="0.3">
      <c r="A152" s="9">
        <v>19</v>
      </c>
      <c r="B152" s="9">
        <v>-2.6168415508303136E-6</v>
      </c>
      <c r="C152" s="9">
        <v>-4.6847418617119718E-2</v>
      </c>
      <c r="D152" s="9">
        <v>-2.1808233594406405</v>
      </c>
      <c r="F152" s="9">
        <v>17.788461538461537</v>
      </c>
      <c r="G152" s="9">
        <v>-1.8209778862002798E-2</v>
      </c>
    </row>
    <row r="153" spans="1:7" x14ac:dyDescent="0.3">
      <c r="A153" s="9">
        <v>20</v>
      </c>
      <c r="B153" s="9">
        <v>-8.6883714009121295E-4</v>
      </c>
      <c r="C153" s="9">
        <v>-1.3056648062388215E-2</v>
      </c>
      <c r="D153" s="9">
        <v>-0.60780815530455057</v>
      </c>
      <c r="F153" s="9">
        <v>18.75</v>
      </c>
      <c r="G153" s="9">
        <v>-1.7748168516576943E-2</v>
      </c>
    </row>
    <row r="154" spans="1:7" x14ac:dyDescent="0.3">
      <c r="A154" s="9">
        <v>21</v>
      </c>
      <c r="B154" s="9">
        <v>-6.875175782437695E-4</v>
      </c>
      <c r="C154" s="9">
        <v>2.5969514345397824E-2</v>
      </c>
      <c r="D154" s="9">
        <v>1.2089230354535685</v>
      </c>
      <c r="F154" s="9">
        <v>19.71153846153846</v>
      </c>
      <c r="G154" s="9">
        <v>-1.6266933159109043E-2</v>
      </c>
    </row>
    <row r="155" spans="1:7" x14ac:dyDescent="0.3">
      <c r="A155" s="9">
        <v>22</v>
      </c>
      <c r="B155" s="9">
        <v>-1.3858700491633338E-3</v>
      </c>
      <c r="C155" s="9">
        <v>-2.0312111216004628E-2</v>
      </c>
      <c r="D155" s="9">
        <v>-0.94556173908868002</v>
      </c>
      <c r="F155" s="9">
        <v>20.673076923076923</v>
      </c>
      <c r="G155" s="9">
        <v>-1.524895235641221E-2</v>
      </c>
    </row>
    <row r="156" spans="1:7" x14ac:dyDescent="0.3">
      <c r="A156" s="9">
        <v>23</v>
      </c>
      <c r="B156" s="9">
        <v>-2.1280297734396661E-4</v>
      </c>
      <c r="C156" s="9">
        <v>2.5048195318892116E-2</v>
      </c>
      <c r="D156" s="9">
        <v>1.1660341396763632</v>
      </c>
      <c r="F156" s="9">
        <v>21.634615384615383</v>
      </c>
      <c r="G156" s="9">
        <v>-1.3925485202479429E-2</v>
      </c>
    </row>
    <row r="157" spans="1:7" x14ac:dyDescent="0.3">
      <c r="A157" s="9">
        <v>24</v>
      </c>
      <c r="B157" s="9">
        <v>-1.1226354490403228E-3</v>
      </c>
      <c r="C157" s="9">
        <v>2.1191668744169705E-2</v>
      </c>
      <c r="D157" s="9">
        <v>0.98650656934861891</v>
      </c>
      <c r="F157" s="9">
        <v>22.596153846153847</v>
      </c>
      <c r="G157" s="9">
        <v>-1.3260885985546244E-2</v>
      </c>
    </row>
    <row r="158" spans="1:7" x14ac:dyDescent="0.3">
      <c r="A158" s="9">
        <v>25</v>
      </c>
      <c r="B158" s="9">
        <v>-1.0330687609476203E-3</v>
      </c>
      <c r="C158" s="9">
        <v>9.0296514136963876E-3</v>
      </c>
      <c r="D158" s="9">
        <v>0.42034492639897769</v>
      </c>
      <c r="F158" s="9">
        <v>23.557692307692307</v>
      </c>
      <c r="G158" s="9">
        <v>-1.2205426551080197E-2</v>
      </c>
    </row>
    <row r="159" spans="1:7" x14ac:dyDescent="0.3">
      <c r="A159" s="9">
        <v>26</v>
      </c>
      <c r="B159" s="9">
        <v>-1.4241282982490086E-3</v>
      </c>
      <c r="C159" s="9">
        <v>-1.7832493086284503E-3</v>
      </c>
      <c r="D159" s="9">
        <v>-8.3013149128821684E-2</v>
      </c>
      <c r="F159" s="9">
        <v>24.51923076923077</v>
      </c>
      <c r="G159" s="9">
        <v>-1.1912436689212314E-2</v>
      </c>
    </row>
    <row r="160" spans="1:7" x14ac:dyDescent="0.3">
      <c r="A160" s="9">
        <v>27</v>
      </c>
      <c r="B160" s="9">
        <v>-6.1262956531046874E-4</v>
      </c>
      <c r="C160" s="9">
        <v>-3.4336653066764427E-3</v>
      </c>
      <c r="D160" s="9">
        <v>-0.15984269209156457</v>
      </c>
      <c r="F160" s="9">
        <v>25.48076923076923</v>
      </c>
      <c r="G160" s="9">
        <v>-1.1635859034415639E-2</v>
      </c>
    </row>
    <row r="161" spans="1:7" x14ac:dyDescent="0.3">
      <c r="A161" s="9">
        <v>28</v>
      </c>
      <c r="B161" s="9">
        <v>-1.1348602423341711E-3</v>
      </c>
      <c r="C161" s="9">
        <v>-3.5443169621968448E-3</v>
      </c>
      <c r="D161" s="9">
        <v>-0.16499370621876533</v>
      </c>
      <c r="F161" s="9">
        <v>26.442307692307693</v>
      </c>
      <c r="G161" s="9">
        <v>-1.1212460028230044E-2</v>
      </c>
    </row>
    <row r="162" spans="1:7" x14ac:dyDescent="0.3">
      <c r="A162" s="9">
        <v>29</v>
      </c>
      <c r="B162" s="9">
        <v>-1.1486242887982301E-3</v>
      </c>
      <c r="C162" s="9">
        <v>6.1072332168948503E-3</v>
      </c>
      <c r="D162" s="9">
        <v>0.28430161691105288</v>
      </c>
      <c r="F162" s="9">
        <v>27.403846153846153</v>
      </c>
      <c r="G162" s="9">
        <v>-1.0230931187723035E-2</v>
      </c>
    </row>
    <row r="163" spans="1:7" x14ac:dyDescent="0.3">
      <c r="A163" s="9">
        <v>30</v>
      </c>
      <c r="B163" s="9">
        <v>-8.0682085294358835E-4</v>
      </c>
      <c r="C163" s="9">
        <v>-1.1398605698136608E-2</v>
      </c>
      <c r="D163" s="9">
        <v>-0.53062359261915404</v>
      </c>
      <c r="F163" s="9">
        <v>28.365384615384617</v>
      </c>
      <c r="G163" s="9">
        <v>-9.9998416138274027E-3</v>
      </c>
    </row>
    <row r="164" spans="1:7" x14ac:dyDescent="0.3">
      <c r="A164" s="9">
        <v>31</v>
      </c>
      <c r="B164" s="9">
        <v>-1.070501613405791E-3</v>
      </c>
      <c r="C164" s="9">
        <v>7.9145165899202636E-3</v>
      </c>
      <c r="D164" s="9">
        <v>0.36843359073942894</v>
      </c>
      <c r="F164" s="9">
        <v>29.326923076923077</v>
      </c>
      <c r="G164" s="9">
        <v>-9.6491329960688536E-3</v>
      </c>
    </row>
    <row r="165" spans="1:7" x14ac:dyDescent="0.3">
      <c r="A165" s="9">
        <v>32</v>
      </c>
      <c r="B165" s="9">
        <v>-8.7117948187196857E-4</v>
      </c>
      <c r="C165" s="9">
        <v>4.974364283646701E-3</v>
      </c>
      <c r="D165" s="9">
        <v>0.23156472967711417</v>
      </c>
      <c r="F165" s="9">
        <v>30.28846153846154</v>
      </c>
      <c r="G165" s="9">
        <v>-9.4959596548098331E-3</v>
      </c>
    </row>
    <row r="166" spans="1:7" x14ac:dyDescent="0.3">
      <c r="A166" s="9">
        <v>33</v>
      </c>
      <c r="B166" s="9">
        <v>-6.6784190728542232E-4</v>
      </c>
      <c r="C166" s="9">
        <v>-2.5207068700007815E-2</v>
      </c>
      <c r="D166" s="9">
        <v>-1.1734299533830295</v>
      </c>
      <c r="F166" s="9">
        <v>31.25</v>
      </c>
      <c r="G166" s="9">
        <v>-9.3533860623320093E-3</v>
      </c>
    </row>
    <row r="167" spans="1:7" x14ac:dyDescent="0.3">
      <c r="A167" s="9">
        <v>34</v>
      </c>
      <c r="B167" s="9">
        <v>-9.0542228790491965E-4</v>
      </c>
      <c r="C167" s="9">
        <v>6.9387377148336343E-2</v>
      </c>
      <c r="D167" s="9">
        <v>3.2300950063470792</v>
      </c>
      <c r="F167" s="9">
        <v>32.21153846153846</v>
      </c>
      <c r="G167" s="9">
        <v>-8.6246835122985102E-3</v>
      </c>
    </row>
    <row r="168" spans="1:7" x14ac:dyDescent="0.3">
      <c r="A168" s="9">
        <v>35</v>
      </c>
      <c r="B168" s="9">
        <v>-9.1534935545193143E-4</v>
      </c>
      <c r="C168" s="9">
        <v>-2.1841920839443633E-3</v>
      </c>
      <c r="D168" s="9">
        <v>-0.10167768595963805</v>
      </c>
      <c r="F168" s="9">
        <v>33.173076923076927</v>
      </c>
      <c r="G168" s="9">
        <v>-8.5472217549571183E-3</v>
      </c>
    </row>
    <row r="169" spans="1:7" x14ac:dyDescent="0.3">
      <c r="A169" s="9">
        <v>36</v>
      </c>
      <c r="B169" s="9">
        <v>-1.2381909768909326E-3</v>
      </c>
      <c r="C169" s="9">
        <v>-1.4010761379521277E-2</v>
      </c>
      <c r="D169" s="9">
        <v>-0.65222367852821006</v>
      </c>
      <c r="F169" s="9">
        <v>34.134615384615387</v>
      </c>
      <c r="G169" s="9">
        <v>-8.5375571578429552E-3</v>
      </c>
    </row>
    <row r="170" spans="1:7" x14ac:dyDescent="0.3">
      <c r="A170" s="9">
        <v>37</v>
      </c>
      <c r="B170" s="9">
        <v>-1.0406088706799573E-3</v>
      </c>
      <c r="C170" s="9">
        <v>2.1450934072944346E-2</v>
      </c>
      <c r="D170" s="9">
        <v>0.99857579113233896</v>
      </c>
      <c r="F170" s="9">
        <v>35.096153846153847</v>
      </c>
      <c r="G170" s="9">
        <v>-8.3626585026605558E-3</v>
      </c>
    </row>
    <row r="171" spans="1:7" x14ac:dyDescent="0.3">
      <c r="A171" s="9">
        <v>38</v>
      </c>
      <c r="B171" s="9">
        <v>-1.5287082817555067E-3</v>
      </c>
      <c r="C171" s="9">
        <v>-3.980575517917341E-3</v>
      </c>
      <c r="D171" s="9">
        <v>-0.18530224993697605</v>
      </c>
      <c r="F171" s="9">
        <v>36.057692307692314</v>
      </c>
      <c r="G171" s="9">
        <v>-7.2230372953715509E-3</v>
      </c>
    </row>
    <row r="172" spans="1:7" x14ac:dyDescent="0.3">
      <c r="A172" s="9">
        <v>39</v>
      </c>
      <c r="B172" s="9">
        <v>-8.788757477230227E-4</v>
      </c>
      <c r="C172" s="9">
        <v>-1.2382010237823222E-2</v>
      </c>
      <c r="D172" s="9">
        <v>-0.57640266978574117</v>
      </c>
      <c r="F172" s="9">
        <v>37.019230769230774</v>
      </c>
      <c r="G172" s="9">
        <v>-6.3985232979537785E-3</v>
      </c>
    </row>
    <row r="173" spans="1:7" x14ac:dyDescent="0.3">
      <c r="A173" s="9">
        <v>40</v>
      </c>
      <c r="B173" s="9">
        <v>-1.1992188712625514E-3</v>
      </c>
      <c r="C173" s="9">
        <v>-1.2227443878700187E-3</v>
      </c>
      <c r="D173" s="9">
        <v>-5.6920735494216036E-2</v>
      </c>
      <c r="F173" s="9">
        <v>37.980769230769234</v>
      </c>
      <c r="G173" s="9">
        <v>-6.0413488987918328E-3</v>
      </c>
    </row>
    <row r="174" spans="1:7" x14ac:dyDescent="0.3">
      <c r="A174" s="9">
        <v>41</v>
      </c>
      <c r="B174" s="9">
        <v>-1.4397439101207126E-3</v>
      </c>
      <c r="C174" s="9">
        <v>-4.6016049886711203E-3</v>
      </c>
      <c r="D174" s="9">
        <v>-0.21421217959158395</v>
      </c>
      <c r="F174" s="9">
        <v>38.942307692307693</v>
      </c>
      <c r="G174" s="9">
        <v>-5.7115017331113415E-3</v>
      </c>
    </row>
    <row r="175" spans="1:7" x14ac:dyDescent="0.3">
      <c r="A175" s="9">
        <v>42</v>
      </c>
      <c r="B175" s="9">
        <v>-8.6493323712328696E-4</v>
      </c>
      <c r="C175" s="9">
        <v>1.1609430834609276E-2</v>
      </c>
      <c r="D175" s="9">
        <v>0.5404378448436904</v>
      </c>
      <c r="F175" s="9">
        <v>39.90384615384616</v>
      </c>
      <c r="G175" s="9">
        <v>-5.5092837996728481E-3</v>
      </c>
    </row>
    <row r="176" spans="1:7" x14ac:dyDescent="0.3">
      <c r="A176" s="9">
        <v>43</v>
      </c>
      <c r="B176" s="9">
        <v>-6.7390968789842734E-4</v>
      </c>
      <c r="C176" s="9">
        <v>-3.5275956844404628E-3</v>
      </c>
      <c r="D176" s="9">
        <v>-0.16421530360433639</v>
      </c>
      <c r="F176" s="9">
        <v>40.86538461538462</v>
      </c>
      <c r="G176" s="9">
        <v>-4.6791772045310159E-3</v>
      </c>
    </row>
    <row r="177" spans="1:7" x14ac:dyDescent="0.3">
      <c r="A177" s="9">
        <v>44</v>
      </c>
      <c r="B177" s="9">
        <v>-9.3107650740843339E-4</v>
      </c>
      <c r="C177" s="9">
        <v>5.6852121117263264E-3</v>
      </c>
      <c r="D177" s="9">
        <v>0.26465584962021349</v>
      </c>
      <c r="F177" s="9">
        <v>41.82692307692308</v>
      </c>
      <c r="G177" s="9">
        <v>-4.6520330379225781E-3</v>
      </c>
    </row>
    <row r="178" spans="1:7" x14ac:dyDescent="0.3">
      <c r="A178" s="9">
        <v>45</v>
      </c>
      <c r="B178" s="9">
        <v>-1.2149906392529724E-3</v>
      </c>
      <c r="C178" s="9">
        <v>-3.4370423986696055E-3</v>
      </c>
      <c r="D178" s="9">
        <v>-0.15999990120410632</v>
      </c>
      <c r="F178" s="9">
        <v>42.78846153846154</v>
      </c>
      <c r="G178" s="9">
        <v>-4.2749498447819832E-3</v>
      </c>
    </row>
    <row r="179" spans="1:7" x14ac:dyDescent="0.3">
      <c r="A179" s="9">
        <v>46</v>
      </c>
      <c r="B179" s="9">
        <v>-1.2244269304268736E-3</v>
      </c>
      <c r="C179" s="9">
        <v>1.2511226793538811E-2</v>
      </c>
      <c r="D179" s="9">
        <v>0.58241791014368149</v>
      </c>
      <c r="F179" s="9">
        <v>43.750000000000007</v>
      </c>
      <c r="G179" s="9">
        <v>-4.2015053723388901E-3</v>
      </c>
    </row>
    <row r="180" spans="1:7" x14ac:dyDescent="0.3">
      <c r="A180" s="9">
        <v>47</v>
      </c>
      <c r="B180" s="9">
        <v>-7.0001006774113262E-4</v>
      </c>
      <c r="C180" s="9">
        <v>1.1427481302558511E-2</v>
      </c>
      <c r="D180" s="9">
        <v>0.5319677988635988</v>
      </c>
      <c r="F180" s="9">
        <v>44.711538461538467</v>
      </c>
      <c r="G180" s="9">
        <v>-4.0462948719869113E-3</v>
      </c>
    </row>
    <row r="181" spans="1:7" x14ac:dyDescent="0.3">
      <c r="A181" s="9">
        <v>48</v>
      </c>
      <c r="B181" s="9">
        <v>-8.3727129609341118E-4</v>
      </c>
      <c r="C181" s="9">
        <v>1.1204153802301249E-2</v>
      </c>
      <c r="D181" s="9">
        <v>0.52157154131636785</v>
      </c>
      <c r="F181" s="9">
        <v>45.673076923076927</v>
      </c>
      <c r="G181" s="9">
        <v>-3.9930418461888726E-3</v>
      </c>
    </row>
    <row r="182" spans="1:7" x14ac:dyDescent="0.3">
      <c r="A182" s="9">
        <v>49</v>
      </c>
      <c r="B182" s="9">
        <v>-1.2032789303491943E-3</v>
      </c>
      <c r="C182" s="9">
        <v>-6.0197583650223561E-3</v>
      </c>
      <c r="D182" s="9">
        <v>-0.28022952060439676</v>
      </c>
      <c r="F182" s="9">
        <v>46.634615384615387</v>
      </c>
      <c r="G182" s="9">
        <v>-3.238439090711677E-3</v>
      </c>
    </row>
    <row r="183" spans="1:7" x14ac:dyDescent="0.3">
      <c r="A183" s="9">
        <v>50</v>
      </c>
      <c r="B183" s="9">
        <v>-1.0989889510631709E-3</v>
      </c>
      <c r="C183" s="9">
        <v>1.7113226115543771E-2</v>
      </c>
      <c r="D183" s="9">
        <v>0.79664844659186984</v>
      </c>
      <c r="F183" s="9">
        <v>47.596153846153847</v>
      </c>
      <c r="G183" s="9">
        <v>-3.2073776068774588E-3</v>
      </c>
    </row>
    <row r="184" spans="1:7" x14ac:dyDescent="0.3">
      <c r="A184" s="9">
        <v>51</v>
      </c>
      <c r="B184" s="9">
        <v>-1.0543283011100974E-3</v>
      </c>
      <c r="C184" s="9">
        <v>-3.2459831266765396E-2</v>
      </c>
      <c r="D184" s="9">
        <v>-1.5110578204664358</v>
      </c>
      <c r="F184" s="9">
        <v>48.557692307692314</v>
      </c>
      <c r="G184" s="9">
        <v>-3.1238443523144196E-3</v>
      </c>
    </row>
    <row r="185" spans="1:7" x14ac:dyDescent="0.3">
      <c r="A185" s="9">
        <v>52</v>
      </c>
      <c r="B185" s="9">
        <v>-1.293470242916765E-3</v>
      </c>
      <c r="C185" s="9">
        <v>-3.8796290743500564E-2</v>
      </c>
      <c r="D185" s="9">
        <v>-1.8060302917556699</v>
      </c>
      <c r="F185" s="9">
        <v>49.519230769230774</v>
      </c>
      <c r="G185" s="9">
        <v>-3.0995414393962949E-3</v>
      </c>
    </row>
    <row r="186" spans="1:7" x14ac:dyDescent="0.3">
      <c r="A186" s="9">
        <v>53</v>
      </c>
      <c r="B186" s="9">
        <v>-1.0966019932484963E-3</v>
      </c>
      <c r="C186" s="9">
        <v>-1.0539257041167142E-2</v>
      </c>
      <c r="D186" s="9">
        <v>-0.49061951810781917</v>
      </c>
      <c r="F186" s="9">
        <v>50.480769230769234</v>
      </c>
      <c r="G186" s="9">
        <v>-2.8868085791765169E-3</v>
      </c>
    </row>
    <row r="187" spans="1:7" x14ac:dyDescent="0.3">
      <c r="A187" s="9">
        <v>54</v>
      </c>
      <c r="B187" s="9">
        <v>-7.0799633781266132E-4</v>
      </c>
      <c r="C187" s="9">
        <v>-2.1788122413638556E-3</v>
      </c>
      <c r="D187" s="9">
        <v>-0.10142724555724206</v>
      </c>
      <c r="F187" s="9">
        <v>51.442307692307693</v>
      </c>
      <c r="G187" s="9">
        <v>-2.4219632591325701E-3</v>
      </c>
    </row>
    <row r="188" spans="1:7" x14ac:dyDescent="0.3">
      <c r="A188" s="9">
        <v>55</v>
      </c>
      <c r="B188" s="9">
        <v>-9.6320005183022457E-4</v>
      </c>
      <c r="C188" s="9">
        <v>1.3206658219758402E-2</v>
      </c>
      <c r="D188" s="9">
        <v>0.61479137156284658</v>
      </c>
      <c r="F188" s="9">
        <v>52.40384615384616</v>
      </c>
      <c r="G188" s="9">
        <v>-1.9420956653677522E-3</v>
      </c>
    </row>
    <row r="189" spans="1:7" x14ac:dyDescent="0.3">
      <c r="A189" s="9">
        <v>56</v>
      </c>
      <c r="B189" s="9">
        <v>-1.1237062338543824E-3</v>
      </c>
      <c r="C189" s="9">
        <v>-7.4138509239885728E-3</v>
      </c>
      <c r="D189" s="9">
        <v>-0.34512679152264714</v>
      </c>
      <c r="F189" s="9">
        <v>53.36538461538462</v>
      </c>
      <c r="G189" s="9">
        <v>-1.7927840613321672E-3</v>
      </c>
    </row>
    <row r="190" spans="1:7" x14ac:dyDescent="0.3">
      <c r="A190" s="9">
        <v>57</v>
      </c>
      <c r="B190" s="9">
        <v>-1.0628053475547367E-3</v>
      </c>
      <c r="C190" s="9">
        <v>2.7194396544248857E-2</v>
      </c>
      <c r="D190" s="9">
        <v>1.2659432895181366</v>
      </c>
      <c r="F190" s="9">
        <v>54.32692307692308</v>
      </c>
      <c r="G190" s="9">
        <v>-8.3567542189269669E-4</v>
      </c>
    </row>
    <row r="191" spans="1:7" x14ac:dyDescent="0.3">
      <c r="A191" s="9">
        <v>58</v>
      </c>
      <c r="B191" s="9">
        <v>-1.5317198640450494E-3</v>
      </c>
      <c r="C191" s="9">
        <v>-6.8309386386155059E-3</v>
      </c>
      <c r="D191" s="9">
        <v>-0.31799127870312199</v>
      </c>
      <c r="F191" s="9">
        <v>55.28846153846154</v>
      </c>
      <c r="G191" s="9">
        <v>1.6185442339003611E-3</v>
      </c>
    </row>
    <row r="192" spans="1:7" x14ac:dyDescent="0.3">
      <c r="A192" s="9">
        <v>59</v>
      </c>
      <c r="B192" s="9">
        <v>-1.3049588716509473E-3</v>
      </c>
      <c r="C192" s="9">
        <v>-1.9334802190607296E-3</v>
      </c>
      <c r="D192" s="9">
        <v>-9.0006641800390627E-2</v>
      </c>
      <c r="F192" s="9">
        <v>56.250000000000007</v>
      </c>
      <c r="G192" s="9">
        <v>1.7152999487716936E-3</v>
      </c>
    </row>
    <row r="193" spans="1:7" x14ac:dyDescent="0.3">
      <c r="A193" s="9">
        <v>60</v>
      </c>
      <c r="B193" s="9">
        <v>-9.0780924571959428E-4</v>
      </c>
      <c r="C193" s="9">
        <v>1.2333089811018638E-2</v>
      </c>
      <c r="D193" s="9">
        <v>0.5741253445311485</v>
      </c>
      <c r="F193" s="9">
        <v>57.211538461538467</v>
      </c>
      <c r="G193" s="9">
        <v>2.4493873966553534E-3</v>
      </c>
    </row>
    <row r="194" spans="1:7" x14ac:dyDescent="0.3">
      <c r="A194" s="9">
        <v>61</v>
      </c>
      <c r="B194" s="9">
        <v>-7.1908342224157127E-4</v>
      </c>
      <c r="C194" s="9">
        <v>-1.0737006390905959E-3</v>
      </c>
      <c r="D194" s="9">
        <v>-4.9982507124083662E-2</v>
      </c>
      <c r="F194" s="9">
        <v>58.173076923076927</v>
      </c>
      <c r="G194" s="9">
        <v>2.9484050828272831E-3</v>
      </c>
    </row>
    <row r="195" spans="1:7" x14ac:dyDescent="0.3">
      <c r="A195" s="9">
        <v>62</v>
      </c>
      <c r="B195" s="9">
        <v>-1.2940725593746736E-3</v>
      </c>
      <c r="C195" s="9">
        <v>4.0708440659315816E-2</v>
      </c>
      <c r="D195" s="9">
        <v>1.8950439733257034</v>
      </c>
      <c r="F195" s="9">
        <v>59.134615384615387</v>
      </c>
      <c r="G195" s="9">
        <v>3.1543189018079054E-3</v>
      </c>
    </row>
    <row r="196" spans="1:7" x14ac:dyDescent="0.3">
      <c r="A196" s="9">
        <v>63</v>
      </c>
      <c r="B196" s="9">
        <v>-6.5874023636591479E-4</v>
      </c>
      <c r="C196" s="9">
        <v>8.6467574318897459E-3</v>
      </c>
      <c r="D196" s="9">
        <v>0.40252059019514647</v>
      </c>
      <c r="F196" s="9">
        <v>60.096153846153854</v>
      </c>
      <c r="G196" s="9">
        <v>3.907697828432621E-3</v>
      </c>
    </row>
    <row r="197" spans="1:7" x14ac:dyDescent="0.3">
      <c r="A197" s="9">
        <v>64</v>
      </c>
      <c r="B197" s="9">
        <v>-1.0935904109589533E-3</v>
      </c>
      <c r="C197" s="9">
        <v>-3.5617838200062452E-2</v>
      </c>
      <c r="D197" s="9">
        <v>-1.6580681679457085</v>
      </c>
      <c r="F197" s="9">
        <v>61.057692307692314</v>
      </c>
      <c r="G197" s="9">
        <v>4.1031848017747327E-3</v>
      </c>
    </row>
    <row r="198" spans="1:7" x14ac:dyDescent="0.3">
      <c r="A198" s="9">
        <v>65</v>
      </c>
      <c r="B198" s="9">
        <v>-9.2014557909824053E-4</v>
      </c>
      <c r="C198" s="9">
        <v>6.6840351919360066E-3</v>
      </c>
      <c r="D198" s="9">
        <v>0.31115268486896952</v>
      </c>
      <c r="F198" s="9">
        <v>62.019230769230774</v>
      </c>
      <c r="G198" s="9">
        <v>4.7541356043178931E-3</v>
      </c>
    </row>
    <row r="199" spans="1:7" x14ac:dyDescent="0.3">
      <c r="A199" s="9">
        <v>66</v>
      </c>
      <c r="B199" s="9">
        <v>-7.7257804691063738E-4</v>
      </c>
      <c r="C199" s="9">
        <v>9.1276549979259023E-3</v>
      </c>
      <c r="D199" s="9">
        <v>0.42490715228261539</v>
      </c>
      <c r="F199" s="9">
        <v>62.980769230769234</v>
      </c>
      <c r="G199" s="9">
        <v>4.9586089280966202E-3</v>
      </c>
    </row>
    <row r="200" spans="1:7" x14ac:dyDescent="0.3">
      <c r="A200" s="9">
        <v>67</v>
      </c>
      <c r="B200" s="9">
        <v>-1.0743385923228381E-3</v>
      </c>
      <c r="C200" s="9">
        <v>2.7489891908511699E-2</v>
      </c>
      <c r="D200" s="9">
        <v>1.2796990782470237</v>
      </c>
      <c r="F200" s="9">
        <v>63.942307692307693</v>
      </c>
      <c r="G200" s="9">
        <v>5.5488649604191692E-3</v>
      </c>
    </row>
    <row r="201" spans="1:7" x14ac:dyDescent="0.3">
      <c r="A201" s="9">
        <v>68</v>
      </c>
      <c r="B201" s="9">
        <v>-8.6899329620993004E-4</v>
      </c>
      <c r="C201" s="9">
        <v>2.4973425001604523E-2</v>
      </c>
      <c r="D201" s="9">
        <v>1.1625534600712337</v>
      </c>
      <c r="F201" s="9">
        <v>64.903846153846146</v>
      </c>
      <c r="G201" s="9">
        <v>5.7638896128377661E-3</v>
      </c>
    </row>
    <row r="202" spans="1:7" x14ac:dyDescent="0.3">
      <c r="A202" s="9">
        <v>69</v>
      </c>
      <c r="B202" s="9">
        <v>-1.051651339074948E-3</v>
      </c>
      <c r="C202" s="9">
        <v>-2.0721930132394715E-3</v>
      </c>
      <c r="D202" s="9">
        <v>-9.6463947469047781E-2</v>
      </c>
      <c r="F202" s="9">
        <v>65.865384615384613</v>
      </c>
      <c r="G202" s="9">
        <v>5.8361675823764315E-3</v>
      </c>
    </row>
    <row r="203" spans="1:7" x14ac:dyDescent="0.3">
      <c r="A203" s="9">
        <v>70</v>
      </c>
      <c r="B203" s="9">
        <v>-1.0446243137326814E-3</v>
      </c>
      <c r="C203" s="9">
        <v>6.8807918961091129E-3</v>
      </c>
      <c r="D203" s="9">
        <v>0.32031202874006293</v>
      </c>
      <c r="F203" s="9">
        <v>66.82692307692308</v>
      </c>
      <c r="G203" s="9">
        <v>6.8440149765144733E-3</v>
      </c>
    </row>
    <row r="204" spans="1:7" x14ac:dyDescent="0.3">
      <c r="A204" s="9">
        <v>71</v>
      </c>
      <c r="B204" s="9">
        <v>-1.182086314237596E-3</v>
      </c>
      <c r="C204" s="9">
        <v>-2.0336017213689019E-2</v>
      </c>
      <c r="D204" s="9">
        <v>-0.9466746020749407</v>
      </c>
      <c r="F204" s="9">
        <v>67.788461538461533</v>
      </c>
      <c r="G204" s="9">
        <v>7.9880171955238315E-3</v>
      </c>
    </row>
    <row r="205" spans="1:7" x14ac:dyDescent="0.3">
      <c r="A205" s="9">
        <v>72</v>
      </c>
      <c r="B205" s="9">
        <v>-1.1597782972780188E-3</v>
      </c>
      <c r="C205" s="9">
        <v>-7.3874434576791E-3</v>
      </c>
      <c r="D205" s="9">
        <v>-0.34389748111256846</v>
      </c>
      <c r="F205" s="9">
        <v>68.75</v>
      </c>
      <c r="G205" s="9">
        <v>7.9965826527487668E-3</v>
      </c>
    </row>
    <row r="206" spans="1:7" x14ac:dyDescent="0.3">
      <c r="A206" s="9">
        <v>73</v>
      </c>
      <c r="B206" s="9">
        <v>-8.5817390798453505E-4</v>
      </c>
      <c r="C206" s="9">
        <v>1.9530304994958423E-2</v>
      </c>
      <c r="D206" s="9">
        <v>0.90916739080348941</v>
      </c>
      <c r="F206" s="9">
        <v>69.711538461538453</v>
      </c>
      <c r="G206" s="9">
        <v>8.3550769510152643E-3</v>
      </c>
    </row>
    <row r="207" spans="1:7" x14ac:dyDescent="0.3">
      <c r="A207" s="9">
        <v>74</v>
      </c>
      <c r="B207" s="9">
        <v>-6.7825975120554488E-4</v>
      </c>
      <c r="C207" s="9">
        <v>-5.7202635467482332E-3</v>
      </c>
      <c r="D207" s="9">
        <v>-0.26628755080107119</v>
      </c>
      <c r="F207" s="9">
        <v>70.67307692307692</v>
      </c>
      <c r="G207" s="9">
        <v>8.489392740587607E-3</v>
      </c>
    </row>
    <row r="208" spans="1:7" x14ac:dyDescent="0.3">
      <c r="A208" s="9">
        <v>75</v>
      </c>
      <c r="B208" s="9">
        <v>-1.0208662756707315E-3</v>
      </c>
      <c r="C208" s="9">
        <v>-9.2122938969702072E-4</v>
      </c>
      <c r="D208" s="9">
        <v>-4.2884723038300626E-2</v>
      </c>
      <c r="F208" s="9">
        <v>71.634615384615387</v>
      </c>
      <c r="G208" s="9">
        <v>9.4685556121939414E-3</v>
      </c>
    </row>
    <row r="209" spans="1:7" x14ac:dyDescent="0.3">
      <c r="A209" s="9">
        <v>76</v>
      </c>
      <c r="B209" s="9">
        <v>-8.5627772654297098E-4</v>
      </c>
      <c r="C209" s="9">
        <v>4.7639755549755917E-3</v>
      </c>
      <c r="D209" s="9">
        <v>0.22177079294393193</v>
      </c>
      <c r="F209" s="9">
        <v>72.59615384615384</v>
      </c>
      <c r="G209" s="9">
        <v>1.0366882506207839E-2</v>
      </c>
    </row>
    <row r="210" spans="1:7" x14ac:dyDescent="0.3">
      <c r="A210" s="9">
        <v>77</v>
      </c>
      <c r="B210" s="9">
        <v>-1.0421704318671278E-3</v>
      </c>
      <c r="C210" s="9">
        <v>-5.4721386410203812E-2</v>
      </c>
      <c r="D210" s="9">
        <v>-2.5473693378857774</v>
      </c>
      <c r="F210" s="9">
        <v>73.557692307692307</v>
      </c>
      <c r="G210" s="9">
        <v>1.0727471234817378E-2</v>
      </c>
    </row>
    <row r="211" spans="1:7" x14ac:dyDescent="0.3">
      <c r="A211" s="9">
        <v>78</v>
      </c>
      <c r="B211" s="9">
        <v>-1.2290446899375061E-3</v>
      </c>
      <c r="C211" s="9">
        <v>-8.2669149648723263E-3</v>
      </c>
      <c r="D211" s="9">
        <v>-0.38483830695667504</v>
      </c>
      <c r="F211" s="9">
        <v>74.519230769230774</v>
      </c>
      <c r="G211" s="9">
        <v>1.074449759748599E-2</v>
      </c>
    </row>
    <row r="212" spans="1:7" x14ac:dyDescent="0.3">
      <c r="A212" s="9">
        <v>79</v>
      </c>
      <c r="B212" s="9">
        <v>-3.7096681758736903E-4</v>
      </c>
      <c r="C212" s="9">
        <v>-2.7923452596954709E-2</v>
      </c>
      <c r="D212" s="9">
        <v>-1.2998820318654363</v>
      </c>
      <c r="F212" s="9">
        <v>75.480769230769226</v>
      </c>
      <c r="G212" s="9">
        <v>1.1286799863111938E-2</v>
      </c>
    </row>
    <row r="213" spans="1:7" x14ac:dyDescent="0.3">
      <c r="A213" s="9">
        <v>80</v>
      </c>
      <c r="B213" s="9">
        <v>-6.7056348535449086E-4</v>
      </c>
      <c r="C213" s="9">
        <v>-4.1884800777678886E-2</v>
      </c>
      <c r="D213" s="9">
        <v>-1.949805445803144</v>
      </c>
      <c r="F213" s="9">
        <v>76.442307692307693</v>
      </c>
      <c r="G213" s="9">
        <v>1.1425280565299043E-2</v>
      </c>
    </row>
    <row r="214" spans="1:7" x14ac:dyDescent="0.3">
      <c r="A214" s="9">
        <v>81</v>
      </c>
      <c r="B214" s="9">
        <v>-8.7631032577267136E-4</v>
      </c>
      <c r="C214" s="9">
        <v>-9.1235312880547318E-3</v>
      </c>
      <c r="D214" s="9">
        <v>-0.42471518689625964</v>
      </c>
      <c r="F214" s="9">
        <v>77.403846153846146</v>
      </c>
      <c r="G214" s="9">
        <v>1.2243458167928177E-2</v>
      </c>
    </row>
    <row r="215" spans="1:7" x14ac:dyDescent="0.3">
      <c r="A215" s="9">
        <v>82</v>
      </c>
      <c r="B215" s="9">
        <v>-4.7866992346820775E-4</v>
      </c>
      <c r="C215" s="9">
        <v>-3.5143719227206647E-3</v>
      </c>
      <c r="D215" s="9">
        <v>-0.16359971603709156</v>
      </c>
      <c r="F215" s="9">
        <v>78.365384615384613</v>
      </c>
      <c r="G215" s="9">
        <v>1.4458386871046953E-2</v>
      </c>
    </row>
    <row r="216" spans="1:7" x14ac:dyDescent="0.3">
      <c r="A216" s="9">
        <v>83</v>
      </c>
      <c r="B216" s="9">
        <v>-2.2432786810046837E-3</v>
      </c>
      <c r="C216" s="9">
        <v>-2.0316711637772995E-3</v>
      </c>
      <c r="D216" s="9">
        <v>-9.4577589618744629E-2</v>
      </c>
      <c r="F216" s="9">
        <v>79.32692307692308</v>
      </c>
      <c r="G216" s="9">
        <v>1.5182032253505217E-2</v>
      </c>
    </row>
    <row r="217" spans="1:7" x14ac:dyDescent="0.3">
      <c r="A217" s="9">
        <v>84</v>
      </c>
      <c r="B217" s="9">
        <v>-2.6248573110982517E-3</v>
      </c>
      <c r="C217" s="9">
        <v>5.0742447077536052E-3</v>
      </c>
      <c r="D217" s="9">
        <v>0.23621432550273294</v>
      </c>
      <c r="F217" s="9">
        <v>80.288461538461533</v>
      </c>
      <c r="G217" s="9">
        <v>1.60142371644806E-2</v>
      </c>
    </row>
    <row r="218" spans="1:7" x14ac:dyDescent="0.3">
      <c r="A218" s="9">
        <v>85</v>
      </c>
      <c r="B218" s="9">
        <v>1.1757875382737175E-4</v>
      </c>
      <c r="C218" s="9">
        <v>-1.0348509941550408E-2</v>
      </c>
      <c r="D218" s="9">
        <v>-0.48173993108106011</v>
      </c>
      <c r="F218" s="9">
        <v>81.25</v>
      </c>
      <c r="G218" s="9">
        <v>1.673501624950002E-2</v>
      </c>
    </row>
    <row r="219" spans="1:7" x14ac:dyDescent="0.3">
      <c r="A219" s="9">
        <v>86</v>
      </c>
      <c r="B219" s="9">
        <v>-9.707178535456021E-4</v>
      </c>
      <c r="C219" s="9">
        <v>1.615275010705082E-2</v>
      </c>
      <c r="D219" s="9">
        <v>0.75193672976019188</v>
      </c>
      <c r="F219" s="9">
        <v>82.211538461538453</v>
      </c>
      <c r="G219" s="9">
        <v>1.8672131086973888E-2</v>
      </c>
    </row>
    <row r="220" spans="1:7" x14ac:dyDescent="0.3">
      <c r="A220" s="9">
        <v>87</v>
      </c>
      <c r="B220" s="9">
        <v>-1.7218287845745665E-3</v>
      </c>
      <c r="C220" s="9">
        <v>3.4371287333462598E-3</v>
      </c>
      <c r="D220" s="9">
        <v>0.16000392022340632</v>
      </c>
      <c r="F220" s="9">
        <v>83.17307692307692</v>
      </c>
      <c r="G220" s="9">
        <v>2.0069033295129383E-2</v>
      </c>
    </row>
    <row r="221" spans="1:7" x14ac:dyDescent="0.3">
      <c r="A221" s="9">
        <v>88</v>
      </c>
      <c r="B221" s="9">
        <v>-1.0427447483562341E-4</v>
      </c>
      <c r="C221" s="9">
        <v>-1.110818555339442E-2</v>
      </c>
      <c r="D221" s="9">
        <v>-0.51710406359489214</v>
      </c>
      <c r="F221" s="9">
        <v>84.134615384615387</v>
      </c>
      <c r="G221" s="9">
        <v>2.0410325202264389E-2</v>
      </c>
    </row>
    <row r="222" spans="1:7" x14ac:dyDescent="0.3">
      <c r="A222" s="9">
        <v>89</v>
      </c>
      <c r="B222" s="9">
        <v>-1.4927923744505872E-3</v>
      </c>
      <c r="C222" s="9">
        <v>9.9821851150381936E-3</v>
      </c>
      <c r="D222" s="9">
        <v>0.46468691594419337</v>
      </c>
      <c r="F222" s="9">
        <v>85.09615384615384</v>
      </c>
      <c r="G222" s="9">
        <v>2.141385684105699E-2</v>
      </c>
    </row>
    <row r="223" spans="1:7" x14ac:dyDescent="0.3">
      <c r="A223" s="9">
        <v>90</v>
      </c>
      <c r="B223" s="9">
        <v>-2.8575968520375204E-3</v>
      </c>
      <c r="C223" s="9">
        <v>-2.2880691495748715E-2</v>
      </c>
      <c r="D223" s="9">
        <v>-1.0651333193383001</v>
      </c>
      <c r="F223" s="9">
        <v>86.057692307692307</v>
      </c>
      <c r="G223" s="9">
        <v>2.4104431705394593E-2</v>
      </c>
    </row>
    <row r="224" spans="1:7" x14ac:dyDescent="0.3">
      <c r="A224" s="9">
        <v>91</v>
      </c>
      <c r="B224" s="9">
        <v>-5.4296162834570924E-4</v>
      </c>
      <c r="C224" s="9">
        <v>3.5212857968979411E-2</v>
      </c>
      <c r="D224" s="9">
        <v>1.6392156809970506</v>
      </c>
      <c r="F224" s="9">
        <v>87.019230769230774</v>
      </c>
      <c r="G224" s="9">
        <v>2.4733162554472797E-2</v>
      </c>
    </row>
    <row r="225" spans="1:7" x14ac:dyDescent="0.3">
      <c r="A225" s="9">
        <v>92</v>
      </c>
      <c r="B225" s="9">
        <v>-1.5320991003333622E-3</v>
      </c>
      <c r="C225" s="9">
        <v>3.150643334233723E-3</v>
      </c>
      <c r="D225" s="9">
        <v>0.14666755999341105</v>
      </c>
      <c r="F225" s="9">
        <v>87.980769230769226</v>
      </c>
      <c r="G225" s="9">
        <v>2.4835392341548149E-2</v>
      </c>
    </row>
    <row r="226" spans="1:7" x14ac:dyDescent="0.3">
      <c r="A226" s="9">
        <v>93</v>
      </c>
      <c r="B226" s="9">
        <v>-5.5563258197874896E-4</v>
      </c>
      <c r="C226" s="9">
        <v>-1.9743402651896509E-2</v>
      </c>
      <c r="D226" s="9">
        <v>-0.91908743254348013</v>
      </c>
      <c r="F226" s="9">
        <v>88.942307692307693</v>
      </c>
      <c r="G226" s="9">
        <v>2.5118889015796043E-2</v>
      </c>
    </row>
    <row r="227" spans="1:7" x14ac:dyDescent="0.3">
      <c r="A227" s="9">
        <v>94</v>
      </c>
      <c r="B227" s="9">
        <v>-9.8298726287336961E-4</v>
      </c>
      <c r="C227" s="9">
        <v>2.8755966495465496E-2</v>
      </c>
      <c r="D227" s="9">
        <v>1.3386369048237479</v>
      </c>
      <c r="F227" s="9">
        <v>89.903846153846146</v>
      </c>
      <c r="G227" s="9">
        <v>2.5281996767154053E-2</v>
      </c>
    </row>
    <row r="228" spans="1:7" x14ac:dyDescent="0.3">
      <c r="A228" s="9">
        <v>95</v>
      </c>
      <c r="B228" s="9">
        <v>-1.1368010398096543E-3</v>
      </c>
      <c r="C228" s="9">
        <v>2.5869963594282452E-2</v>
      </c>
      <c r="D228" s="9">
        <v>1.2042887864406906</v>
      </c>
      <c r="F228" s="9">
        <v>90.865384615384613</v>
      </c>
      <c r="G228" s="9">
        <v>2.6131591196694122E-2</v>
      </c>
    </row>
    <row r="229" spans="1:7" x14ac:dyDescent="0.3">
      <c r="A229" s="9">
        <v>96</v>
      </c>
      <c r="B229" s="9">
        <v>-1.2040150949088604E-3</v>
      </c>
      <c r="C229" s="9">
        <v>-8.1493709674231481E-3</v>
      </c>
      <c r="D229" s="9">
        <v>-0.37936644312797047</v>
      </c>
      <c r="F229" s="9">
        <v>91.82692307692308</v>
      </c>
      <c r="G229" s="9">
        <v>2.6415553316188861E-2</v>
      </c>
    </row>
    <row r="230" spans="1:7" x14ac:dyDescent="0.3">
      <c r="A230" s="9">
        <v>97</v>
      </c>
      <c r="B230" s="9">
        <v>-4.369985477877175E-4</v>
      </c>
      <c r="C230" s="9">
        <v>-2.4891256590905707E-2</v>
      </c>
      <c r="D230" s="9">
        <v>-1.1587283872123717</v>
      </c>
      <c r="F230" s="9">
        <v>92.788461538461533</v>
      </c>
      <c r="G230" s="9">
        <v>2.7772979232592126E-2</v>
      </c>
    </row>
    <row r="231" spans="1:7" x14ac:dyDescent="0.3">
      <c r="A231" s="9">
        <v>98</v>
      </c>
      <c r="B231" s="9">
        <v>-1.2923994581027054E-3</v>
      </c>
      <c r="C231" s="9">
        <v>-4.9099547155552252E-2</v>
      </c>
      <c r="D231" s="9">
        <v>-2.2856635976022739</v>
      </c>
      <c r="F231" s="9">
        <v>93.75</v>
      </c>
      <c r="G231" s="9">
        <v>2.8255363660203231E-2</v>
      </c>
    </row>
    <row r="232" spans="1:7" x14ac:dyDescent="0.3">
      <c r="A232" s="9">
        <v>99</v>
      </c>
      <c r="B232" s="9">
        <v>-1.045851254665458E-3</v>
      </c>
      <c r="C232" s="9">
        <v>5.6042611732995393E-2</v>
      </c>
      <c r="D232" s="9">
        <v>2.6088745207129782</v>
      </c>
      <c r="F232" s="9">
        <v>94.711538461538453</v>
      </c>
      <c r="G232" s="9">
        <v>2.9621624065017164E-2</v>
      </c>
    </row>
    <row r="233" spans="1:7" x14ac:dyDescent="0.3">
      <c r="A233" s="9">
        <v>100</v>
      </c>
      <c r="B233" s="9">
        <v>-9.9398511523444109E-4</v>
      </c>
      <c r="C233" s="9">
        <v>-7.6306983970640691E-3</v>
      </c>
      <c r="D233" s="9">
        <v>-0.3552213932889417</v>
      </c>
      <c r="F233" s="9">
        <v>95.67307692307692</v>
      </c>
      <c r="G233" s="9">
        <v>2.9890323063001437E-2</v>
      </c>
    </row>
    <row r="234" spans="1:7" x14ac:dyDescent="0.3">
      <c r="A234" s="9">
        <v>101</v>
      </c>
      <c r="B234" s="9">
        <v>-6.66548042301767E-4</v>
      </c>
      <c r="C234" s="9">
        <v>-2.1594155012939747E-2</v>
      </c>
      <c r="D234" s="9">
        <v>-1.0052429583044673</v>
      </c>
      <c r="F234" s="9">
        <v>96.634615384615387</v>
      </c>
      <c r="G234" s="9">
        <v>3.46698963406337E-2</v>
      </c>
    </row>
    <row r="235" spans="1:7" x14ac:dyDescent="0.3">
      <c r="A235" s="9">
        <v>102</v>
      </c>
      <c r="B235" s="9">
        <v>-1.1307332591966493E-3</v>
      </c>
      <c r="C235" s="9">
        <v>2.6249622274992692E-2</v>
      </c>
      <c r="D235" s="9">
        <v>1.221962514128319</v>
      </c>
      <c r="F235" s="9">
        <v>97.59615384615384</v>
      </c>
      <c r="G235" s="9">
        <v>3.9414368099941144E-2</v>
      </c>
    </row>
    <row r="236" spans="1:7" x14ac:dyDescent="0.3">
      <c r="A236" s="9">
        <v>103</v>
      </c>
      <c r="B236" s="9">
        <v>-1.3942355555231752E-3</v>
      </c>
      <c r="C236" s="9">
        <v>3.1015859620540341E-2</v>
      </c>
      <c r="D236" s="9">
        <v>1.4438385970937571</v>
      </c>
      <c r="F236" s="9">
        <v>98.557692307692307</v>
      </c>
      <c r="G236" s="9">
        <v>5.4996760478329937E-2</v>
      </c>
    </row>
    <row r="237" spans="1:7" ht="15" thickBot="1" x14ac:dyDescent="0.35">
      <c r="A237" s="10">
        <v>104</v>
      </c>
      <c r="B237" s="10">
        <v>-1.5220604927015525E-3</v>
      </c>
      <c r="C237" s="10">
        <v>1.0990616104895493E-2</v>
      </c>
      <c r="D237" s="10">
        <v>0.51163101497852048</v>
      </c>
      <c r="F237" s="10">
        <v>99.519230769230774</v>
      </c>
      <c r="G237" s="10">
        <v>6.8481954860431418E-2</v>
      </c>
    </row>
  </sheetData>
  <sortState xmlns:xlrd2="http://schemas.microsoft.com/office/spreadsheetml/2017/richdata2" ref="G134:G237">
    <sortCondition ref="G13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topLeftCell="A40" workbookViewId="0">
      <selection activeCell="K41" sqref="K41"/>
    </sheetView>
  </sheetViews>
  <sheetFormatPr defaultRowHeight="14.4" x14ac:dyDescent="0.3"/>
  <cols>
    <col min="1" max="1" width="17.44140625" bestFit="1" customWidth="1"/>
    <col min="3" max="3" width="12.44140625" bestFit="1" customWidth="1"/>
    <col min="4" max="4" width="24.5546875" bestFit="1" customWidth="1"/>
    <col min="5" max="5" width="19.33203125" bestFit="1" customWidth="1"/>
    <col min="6" max="6" width="13.33203125" bestFit="1" customWidth="1"/>
    <col min="7" max="7" width="20.33203125" bestFit="1" customWidth="1"/>
    <col min="8" max="8" width="10.5546875" bestFit="1" customWidth="1"/>
    <col min="9" max="10" width="7.6640625" bestFit="1" customWidth="1"/>
  </cols>
  <sheetData>
    <row r="1" spans="1:10" x14ac:dyDescent="0.3">
      <c r="A1" t="s">
        <v>12</v>
      </c>
      <c r="B1" t="s">
        <v>4</v>
      </c>
      <c r="C1" t="s">
        <v>21</v>
      </c>
      <c r="D1" t="s">
        <v>14</v>
      </c>
      <c r="E1" t="s">
        <v>13</v>
      </c>
      <c r="F1" t="s">
        <v>11</v>
      </c>
      <c r="G1" t="s">
        <v>10</v>
      </c>
      <c r="H1" t="s">
        <v>12</v>
      </c>
      <c r="I1" t="s">
        <v>103</v>
      </c>
      <c r="J1" t="s">
        <v>72</v>
      </c>
    </row>
    <row r="2" spans="1:10" x14ac:dyDescent="0.3">
      <c r="A2" s="1">
        <v>42551</v>
      </c>
      <c r="B2">
        <v>33.237254999999998</v>
      </c>
      <c r="D2">
        <v>0.24299999999999999</v>
      </c>
      <c r="E2" s="5">
        <f>D2*(0.01)/13</f>
        <v>1.869230769230769E-4</v>
      </c>
      <c r="F2">
        <v>2102.9499510000001</v>
      </c>
      <c r="H2" s="1">
        <v>42551</v>
      </c>
    </row>
    <row r="3" spans="1:10" x14ac:dyDescent="0.3">
      <c r="A3" s="1">
        <v>42558</v>
      </c>
      <c r="B3">
        <v>32.963394000000001</v>
      </c>
      <c r="C3" s="4">
        <f>(B3-B2)/B2</f>
        <v>-8.2395793515438204E-3</v>
      </c>
      <c r="D3">
        <v>0.27300000000000002</v>
      </c>
      <c r="E3" s="5">
        <f t="shared" ref="E3:E66" si="0">D3*(0.01)/13</f>
        <v>2.1000000000000001E-4</v>
      </c>
      <c r="F3">
        <v>2129.8999020000001</v>
      </c>
      <c r="G3" s="2">
        <v>1.2800000000000001E-2</v>
      </c>
      <c r="H3" s="1">
        <v>42558</v>
      </c>
      <c r="I3" s="13">
        <f>C3-E3</f>
        <v>-8.4495793515438206E-3</v>
      </c>
      <c r="J3" s="13">
        <f>G3-E3</f>
        <v>1.259E-2</v>
      </c>
    </row>
    <row r="4" spans="1:10" x14ac:dyDescent="0.3">
      <c r="A4" s="1">
        <v>42565</v>
      </c>
      <c r="B4">
        <v>33.310287000000002</v>
      </c>
      <c r="C4" s="4">
        <f t="shared" ref="C4:C67" si="1">(B4-B3)/B3</f>
        <v>1.0523582614096152E-2</v>
      </c>
      <c r="D4">
        <v>0.29799999999999999</v>
      </c>
      <c r="E4" s="5">
        <f t="shared" si="0"/>
        <v>2.2923076923076922E-4</v>
      </c>
      <c r="F4">
        <v>2161.73999</v>
      </c>
      <c r="G4" s="2">
        <v>1.49E-2</v>
      </c>
      <c r="H4" s="1">
        <v>42565</v>
      </c>
      <c r="I4" s="13">
        <f t="shared" ref="I4:I67" si="2">C4-E4</f>
        <v>1.0294351844865383E-2</v>
      </c>
      <c r="J4" s="13">
        <f t="shared" ref="J4:J67" si="3">G4-E4</f>
        <v>1.467076923076923E-2</v>
      </c>
    </row>
    <row r="5" spans="1:10" x14ac:dyDescent="0.3">
      <c r="A5" s="1">
        <v>42572</v>
      </c>
      <c r="B5">
        <v>34.150115999999997</v>
      </c>
      <c r="C5" s="4">
        <f t="shared" si="1"/>
        <v>2.5212301533156845E-2</v>
      </c>
      <c r="D5">
        <v>0.30299999999999999</v>
      </c>
      <c r="E5" s="5">
        <f t="shared" si="0"/>
        <v>2.3307692307692309E-4</v>
      </c>
      <c r="F5">
        <v>2175.030029</v>
      </c>
      <c r="G5" s="2">
        <v>6.1000000000000004E-3</v>
      </c>
      <c r="H5" s="1">
        <v>42572</v>
      </c>
      <c r="I5" s="13">
        <f t="shared" si="2"/>
        <v>2.4979224610079922E-2</v>
      </c>
      <c r="J5" s="13">
        <f t="shared" si="3"/>
        <v>5.8669230769230769E-3</v>
      </c>
    </row>
    <row r="6" spans="1:10" x14ac:dyDescent="0.3">
      <c r="A6" s="1">
        <v>42579</v>
      </c>
      <c r="B6">
        <v>34.031447999999997</v>
      </c>
      <c r="C6" s="4">
        <f t="shared" si="1"/>
        <v>-3.4748930281817947E-3</v>
      </c>
      <c r="D6">
        <v>0.24</v>
      </c>
      <c r="E6" s="5">
        <f t="shared" si="0"/>
        <v>1.8461538461538461E-4</v>
      </c>
      <c r="F6">
        <v>2173.6000979999999</v>
      </c>
      <c r="G6" s="2">
        <v>-6.9999999999999999E-4</v>
      </c>
      <c r="H6" s="1">
        <v>42579</v>
      </c>
      <c r="I6" s="13">
        <f t="shared" si="2"/>
        <v>-3.6595084127971794E-3</v>
      </c>
      <c r="J6" s="13">
        <f t="shared" si="3"/>
        <v>-8.8461538461538463E-4</v>
      </c>
    </row>
    <row r="7" spans="1:10" x14ac:dyDescent="0.3">
      <c r="A7" s="1">
        <v>42586</v>
      </c>
      <c r="B7">
        <v>32.990783999999998</v>
      </c>
      <c r="C7" s="4">
        <f t="shared" si="1"/>
        <v>-3.057948048522648E-2</v>
      </c>
      <c r="D7">
        <v>0.25</v>
      </c>
      <c r="E7" s="5">
        <f t="shared" si="0"/>
        <v>1.9230769230769231E-4</v>
      </c>
      <c r="F7">
        <v>2182.8701169999999</v>
      </c>
      <c r="G7" s="2">
        <v>4.3E-3</v>
      </c>
      <c r="H7" s="1">
        <v>42586</v>
      </c>
      <c r="I7" s="13">
        <f t="shared" si="2"/>
        <v>-3.0771788177534173E-2</v>
      </c>
      <c r="J7" s="13">
        <f t="shared" si="3"/>
        <v>4.1076923076923079E-3</v>
      </c>
    </row>
    <row r="8" spans="1:10" x14ac:dyDescent="0.3">
      <c r="A8" s="1">
        <v>42593</v>
      </c>
      <c r="B8">
        <v>31.895350000000001</v>
      </c>
      <c r="C8" s="4">
        <f t="shared" si="1"/>
        <v>-3.3204242736395641E-2</v>
      </c>
      <c r="D8">
        <v>0.26300000000000001</v>
      </c>
      <c r="E8" s="5">
        <f t="shared" si="0"/>
        <v>2.0230769230769231E-4</v>
      </c>
      <c r="F8">
        <v>2184.0500489999999</v>
      </c>
      <c r="G8" s="2">
        <v>5.0000000000000001E-4</v>
      </c>
      <c r="H8" s="1">
        <v>42593</v>
      </c>
      <c r="I8" s="13">
        <f t="shared" si="2"/>
        <v>-3.340655042870333E-2</v>
      </c>
      <c r="J8" s="13">
        <f t="shared" si="3"/>
        <v>2.9769230769230773E-4</v>
      </c>
    </row>
    <row r="9" spans="1:10" x14ac:dyDescent="0.3">
      <c r="A9" s="1">
        <v>42600</v>
      </c>
      <c r="B9">
        <v>31.658369</v>
      </c>
      <c r="C9" s="4">
        <f t="shared" si="1"/>
        <v>-7.4299545231514968E-3</v>
      </c>
      <c r="D9">
        <v>0.29299999999999998</v>
      </c>
      <c r="E9" s="5">
        <f t="shared" si="0"/>
        <v>2.2538461538461539E-4</v>
      </c>
      <c r="F9">
        <v>2183.8701169999999</v>
      </c>
      <c r="G9" s="2">
        <v>-1E-4</v>
      </c>
      <c r="H9" s="1">
        <v>42600</v>
      </c>
      <c r="I9" s="13">
        <f t="shared" si="2"/>
        <v>-7.655339138536112E-3</v>
      </c>
      <c r="J9" s="13">
        <f t="shared" si="3"/>
        <v>-3.253846153846154E-4</v>
      </c>
    </row>
    <row r="10" spans="1:10" x14ac:dyDescent="0.3">
      <c r="A10" s="1">
        <v>42607</v>
      </c>
      <c r="B10">
        <v>31.225453999999999</v>
      </c>
      <c r="C10" s="4">
        <f t="shared" si="1"/>
        <v>-1.3674583172620209E-2</v>
      </c>
      <c r="D10">
        <v>0.30499999999999999</v>
      </c>
      <c r="E10" s="5">
        <f t="shared" si="0"/>
        <v>2.3461538461538463E-4</v>
      </c>
      <c r="F10">
        <v>2169.040039</v>
      </c>
      <c r="G10" s="2">
        <v>-6.7999999999999996E-3</v>
      </c>
      <c r="H10" s="1">
        <v>42607</v>
      </c>
      <c r="I10" s="13">
        <f t="shared" si="2"/>
        <v>-1.3909198557235594E-2</v>
      </c>
      <c r="J10" s="13">
        <f t="shared" si="3"/>
        <v>-7.034615384615384E-3</v>
      </c>
    </row>
    <row r="11" spans="1:10" x14ac:dyDescent="0.3">
      <c r="A11" s="1">
        <v>42614</v>
      </c>
      <c r="B11">
        <v>31.382035999999999</v>
      </c>
      <c r="C11" s="4">
        <f t="shared" si="1"/>
        <v>5.0145627986706047E-3</v>
      </c>
      <c r="D11">
        <v>0.30299999999999999</v>
      </c>
      <c r="E11" s="5">
        <f t="shared" si="0"/>
        <v>2.3307692307692309E-4</v>
      </c>
      <c r="F11">
        <v>2179.9799800000001</v>
      </c>
      <c r="G11" s="2">
        <v>5.0000000000000001E-3</v>
      </c>
      <c r="H11" s="1">
        <v>42614</v>
      </c>
      <c r="I11" s="13">
        <f t="shared" si="2"/>
        <v>4.7814858755936811E-3</v>
      </c>
      <c r="J11" s="13">
        <f t="shared" si="3"/>
        <v>4.7669230769230766E-3</v>
      </c>
    </row>
    <row r="12" spans="1:10" x14ac:dyDescent="0.3">
      <c r="A12" s="1">
        <v>42621</v>
      </c>
      <c r="B12">
        <v>30.764901999999999</v>
      </c>
      <c r="C12" s="4">
        <f t="shared" si="1"/>
        <v>-1.9665199542821251E-2</v>
      </c>
      <c r="D12">
        <v>0.33300000000000002</v>
      </c>
      <c r="E12" s="5">
        <f t="shared" si="0"/>
        <v>2.5615384615384617E-4</v>
      </c>
      <c r="F12">
        <v>2127.8100589999999</v>
      </c>
      <c r="G12" s="2">
        <v>-2.3900000000000001E-2</v>
      </c>
      <c r="H12" s="1">
        <v>42621</v>
      </c>
      <c r="I12" s="13">
        <f t="shared" si="2"/>
        <v>-1.9921353388975098E-2</v>
      </c>
      <c r="J12" s="13">
        <f t="shared" si="3"/>
        <v>-2.4156153846153848E-2</v>
      </c>
    </row>
    <row r="13" spans="1:10" x14ac:dyDescent="0.3">
      <c r="A13" s="1">
        <v>42628</v>
      </c>
      <c r="B13">
        <v>31.160971</v>
      </c>
      <c r="C13" s="4">
        <f t="shared" si="1"/>
        <v>1.2874053686242871E-2</v>
      </c>
      <c r="D13">
        <v>0.27300000000000002</v>
      </c>
      <c r="E13" s="5">
        <f t="shared" si="0"/>
        <v>2.1000000000000001E-4</v>
      </c>
      <c r="F13">
        <v>2139.1599120000001</v>
      </c>
      <c r="G13" s="2">
        <v>5.3E-3</v>
      </c>
      <c r="H13" s="1">
        <v>42628</v>
      </c>
      <c r="I13" s="13">
        <f t="shared" si="2"/>
        <v>1.2664053686242871E-2</v>
      </c>
      <c r="J13" s="13">
        <f t="shared" si="3"/>
        <v>5.0899999999999999E-3</v>
      </c>
    </row>
    <row r="14" spans="1:10" x14ac:dyDescent="0.3">
      <c r="A14" s="1">
        <v>42635</v>
      </c>
      <c r="B14">
        <v>32.05444</v>
      </c>
      <c r="C14" s="4">
        <f t="shared" si="1"/>
        <v>2.8672694442031337E-2</v>
      </c>
      <c r="D14">
        <v>0.16500000000000001</v>
      </c>
      <c r="E14" s="5">
        <f t="shared" si="0"/>
        <v>1.2692307692307693E-4</v>
      </c>
      <c r="F14">
        <v>2164.6899410000001</v>
      </c>
      <c r="G14" s="2">
        <v>1.1900000000000001E-2</v>
      </c>
      <c r="H14" s="1">
        <v>42635</v>
      </c>
      <c r="I14" s="13">
        <f t="shared" si="2"/>
        <v>2.8545771365108261E-2</v>
      </c>
      <c r="J14" s="13">
        <f t="shared" si="3"/>
        <v>1.1773076923076924E-2</v>
      </c>
    </row>
    <row r="15" spans="1:10" x14ac:dyDescent="0.3">
      <c r="A15" s="1">
        <v>42642</v>
      </c>
      <c r="B15">
        <v>30.663574000000001</v>
      </c>
      <c r="C15" s="4">
        <f t="shared" si="1"/>
        <v>-4.3390743996775456E-2</v>
      </c>
      <c r="D15">
        <v>0.26</v>
      </c>
      <c r="E15" s="5">
        <f t="shared" si="0"/>
        <v>2.0000000000000004E-4</v>
      </c>
      <c r="F15">
        <v>2168.2700199999999</v>
      </c>
      <c r="G15" s="2">
        <v>1.6999999999999999E-3</v>
      </c>
      <c r="H15" s="1">
        <v>42642</v>
      </c>
      <c r="I15" s="13">
        <f t="shared" si="2"/>
        <v>-4.3590743996775455E-2</v>
      </c>
      <c r="J15" s="13">
        <f t="shared" si="3"/>
        <v>1.4999999999999998E-3</v>
      </c>
    </row>
    <row r="16" spans="1:10" x14ac:dyDescent="0.3">
      <c r="A16" s="1">
        <v>42649</v>
      </c>
      <c r="B16">
        <v>29.641151000000001</v>
      </c>
      <c r="C16" s="4">
        <f t="shared" si="1"/>
        <v>-3.3343243028356701E-2</v>
      </c>
      <c r="D16">
        <v>0.31</v>
      </c>
      <c r="E16" s="5">
        <f t="shared" si="0"/>
        <v>2.3846153846153847E-4</v>
      </c>
      <c r="F16">
        <v>2153.73999</v>
      </c>
      <c r="G16" s="2">
        <v>-6.7000000000000002E-3</v>
      </c>
      <c r="H16" s="1">
        <v>42649</v>
      </c>
      <c r="I16" s="13">
        <f t="shared" si="2"/>
        <v>-3.3581704566818242E-2</v>
      </c>
      <c r="J16" s="13">
        <f t="shared" si="3"/>
        <v>-6.9384615384615383E-3</v>
      </c>
    </row>
    <row r="17" spans="1:10" x14ac:dyDescent="0.3">
      <c r="A17" s="1">
        <v>42656</v>
      </c>
      <c r="B17">
        <v>30.120127</v>
      </c>
      <c r="C17" s="4">
        <f t="shared" si="1"/>
        <v>1.6159156572563574E-2</v>
      </c>
      <c r="D17">
        <v>0.28999999999999998</v>
      </c>
      <c r="E17" s="5">
        <f t="shared" si="0"/>
        <v>2.2307692307692306E-4</v>
      </c>
      <c r="F17">
        <v>2132.9799800000001</v>
      </c>
      <c r="G17" s="2">
        <v>-9.5999999999999992E-3</v>
      </c>
      <c r="H17" s="1">
        <v>42656</v>
      </c>
      <c r="I17" s="13">
        <f t="shared" si="2"/>
        <v>1.5936079649486651E-2</v>
      </c>
      <c r="J17" s="13">
        <f t="shared" si="3"/>
        <v>-9.8230769230769222E-3</v>
      </c>
    </row>
    <row r="18" spans="1:10" x14ac:dyDescent="0.3">
      <c r="A18" s="1">
        <v>42663</v>
      </c>
      <c r="B18">
        <v>29.935904000000001</v>
      </c>
      <c r="C18" s="4">
        <f t="shared" si="1"/>
        <v>-6.1162756717459844E-3</v>
      </c>
      <c r="D18">
        <v>0.315</v>
      </c>
      <c r="E18" s="5">
        <f t="shared" si="0"/>
        <v>2.423076923076923E-4</v>
      </c>
      <c r="F18">
        <v>2141.1599120000001</v>
      </c>
      <c r="G18" s="2">
        <v>3.8E-3</v>
      </c>
      <c r="H18" s="1">
        <v>42663</v>
      </c>
      <c r="I18" s="13">
        <f t="shared" si="2"/>
        <v>-6.3585833640536771E-3</v>
      </c>
      <c r="J18" s="13">
        <f t="shared" si="3"/>
        <v>3.5576923076923077E-3</v>
      </c>
    </row>
    <row r="19" spans="1:10" x14ac:dyDescent="0.3">
      <c r="A19" s="1">
        <v>42670</v>
      </c>
      <c r="B19">
        <v>30.608307</v>
      </c>
      <c r="C19" s="4">
        <f t="shared" si="1"/>
        <v>2.2461422912099103E-2</v>
      </c>
      <c r="D19">
        <v>0.27300000000000002</v>
      </c>
      <c r="E19" s="5">
        <f t="shared" si="0"/>
        <v>2.1000000000000001E-4</v>
      </c>
      <c r="F19">
        <v>2126.4099120000001</v>
      </c>
      <c r="G19" s="2">
        <v>-6.8999999999999999E-3</v>
      </c>
      <c r="H19" s="1">
        <v>42670</v>
      </c>
      <c r="I19" s="13">
        <f t="shared" si="2"/>
        <v>2.2251422912099104E-2</v>
      </c>
      <c r="J19" s="13">
        <f t="shared" si="3"/>
        <v>-7.11E-3</v>
      </c>
    </row>
    <row r="20" spans="1:10" x14ac:dyDescent="0.3">
      <c r="A20" s="1">
        <v>42677</v>
      </c>
      <c r="B20">
        <v>30.110910000000001</v>
      </c>
      <c r="C20" s="4">
        <f t="shared" si="1"/>
        <v>-1.6250392417979844E-2</v>
      </c>
      <c r="D20">
        <v>0.35799999999999998</v>
      </c>
      <c r="E20" s="5">
        <f t="shared" si="0"/>
        <v>2.7538461538461538E-4</v>
      </c>
      <c r="F20">
        <v>2085.179932</v>
      </c>
      <c r="G20" s="2">
        <v>-1.9400000000000001E-2</v>
      </c>
      <c r="H20" s="1">
        <v>42677</v>
      </c>
      <c r="I20" s="13">
        <f t="shared" si="2"/>
        <v>-1.6525777033364459E-2</v>
      </c>
      <c r="J20" s="13">
        <f t="shared" si="3"/>
        <v>-1.9675384615384615E-2</v>
      </c>
    </row>
    <row r="21" spans="1:10" x14ac:dyDescent="0.3">
      <c r="A21" s="1">
        <v>42684</v>
      </c>
      <c r="B21">
        <v>27.633139</v>
      </c>
      <c r="C21" s="4">
        <f t="shared" si="1"/>
        <v>-8.2288147385781454E-2</v>
      </c>
      <c r="D21">
        <v>0.45800000000000002</v>
      </c>
      <c r="E21" s="5">
        <f t="shared" si="0"/>
        <v>3.5230769230769229E-4</v>
      </c>
      <c r="F21">
        <v>2164.4499510000001</v>
      </c>
      <c r="G21" s="2">
        <v>3.7999999999999999E-2</v>
      </c>
      <c r="H21" s="1">
        <v>42684</v>
      </c>
      <c r="I21" s="13">
        <f t="shared" si="2"/>
        <v>-8.2640455078089148E-2</v>
      </c>
      <c r="J21" s="13">
        <f t="shared" si="3"/>
        <v>3.7647692307692306E-2</v>
      </c>
    </row>
    <row r="22" spans="1:10" x14ac:dyDescent="0.3">
      <c r="A22" s="1">
        <v>42691</v>
      </c>
      <c r="B22">
        <v>29.519358</v>
      </c>
      <c r="C22" s="4">
        <f t="shared" si="1"/>
        <v>6.8259309953892705E-2</v>
      </c>
      <c r="D22">
        <v>0.41799999999999998</v>
      </c>
      <c r="E22" s="5">
        <f t="shared" si="0"/>
        <v>3.2153846153846154E-4</v>
      </c>
      <c r="F22">
        <v>2181.8999020000001</v>
      </c>
      <c r="G22" s="2">
        <v>8.0999999999999996E-3</v>
      </c>
      <c r="H22" s="1">
        <v>42691</v>
      </c>
      <c r="I22" s="13">
        <f t="shared" si="2"/>
        <v>6.7937771492354249E-2</v>
      </c>
      <c r="J22" s="13">
        <f t="shared" si="3"/>
        <v>7.7784615384615379E-3</v>
      </c>
    </row>
    <row r="23" spans="1:10" x14ac:dyDescent="0.3">
      <c r="A23" s="1">
        <v>42698</v>
      </c>
      <c r="B23">
        <v>30.634868999999998</v>
      </c>
      <c r="C23" s="4">
        <f t="shared" si="1"/>
        <v>3.7789134845005706E-2</v>
      </c>
      <c r="D23">
        <v>0.48</v>
      </c>
      <c r="E23" s="5">
        <f t="shared" si="0"/>
        <v>3.6923076923076921E-4</v>
      </c>
      <c r="F23">
        <v>2213.3500979999999</v>
      </c>
      <c r="G23" s="2">
        <v>1.44E-2</v>
      </c>
      <c r="H23" s="1">
        <v>42698</v>
      </c>
      <c r="I23" s="13">
        <f t="shared" si="2"/>
        <v>3.7419904075774939E-2</v>
      </c>
      <c r="J23" s="13">
        <f t="shared" si="3"/>
        <v>1.403076923076923E-2</v>
      </c>
    </row>
    <row r="24" spans="1:10" x14ac:dyDescent="0.3">
      <c r="A24" s="1">
        <v>42705</v>
      </c>
      <c r="B24">
        <v>31.039196</v>
      </c>
      <c r="C24" s="4">
        <f t="shared" si="1"/>
        <v>1.3198261105670213E-2</v>
      </c>
      <c r="D24">
        <v>0.45500000000000002</v>
      </c>
      <c r="E24" s="5">
        <f t="shared" si="0"/>
        <v>3.5E-4</v>
      </c>
      <c r="F24">
        <v>2191.9499510000001</v>
      </c>
      <c r="G24" s="2">
        <v>-9.7000000000000003E-3</v>
      </c>
      <c r="H24" s="1">
        <v>42705</v>
      </c>
      <c r="I24" s="13">
        <f t="shared" si="2"/>
        <v>1.2848261105670214E-2</v>
      </c>
      <c r="J24" s="13">
        <f t="shared" si="3"/>
        <v>-1.005E-2</v>
      </c>
    </row>
    <row r="25" spans="1:10" x14ac:dyDescent="0.3">
      <c r="A25" s="1">
        <v>42712</v>
      </c>
      <c r="B25">
        <v>32.816360000000003</v>
      </c>
      <c r="C25" s="4">
        <f t="shared" si="1"/>
        <v>5.7255477880290541E-2</v>
      </c>
      <c r="D25">
        <v>0.52</v>
      </c>
      <c r="E25" s="5">
        <f t="shared" si="0"/>
        <v>4.0000000000000007E-4</v>
      </c>
      <c r="F25">
        <v>2259.530029</v>
      </c>
      <c r="G25" s="2">
        <v>3.0800000000000001E-2</v>
      </c>
      <c r="H25" s="1">
        <v>42712</v>
      </c>
      <c r="I25" s="13">
        <f t="shared" si="2"/>
        <v>5.6855477880290543E-2</v>
      </c>
      <c r="J25" s="13">
        <f t="shared" si="3"/>
        <v>3.04E-2</v>
      </c>
    </row>
    <row r="26" spans="1:10" x14ac:dyDescent="0.3">
      <c r="A26" s="1">
        <v>42719</v>
      </c>
      <c r="B26">
        <v>33.587409999999998</v>
      </c>
      <c r="C26" s="4">
        <f t="shared" si="1"/>
        <v>2.3495902653432474E-2</v>
      </c>
      <c r="D26">
        <v>0.48499999999999999</v>
      </c>
      <c r="E26" s="5">
        <f t="shared" si="0"/>
        <v>3.7307692307692308E-4</v>
      </c>
      <c r="F26">
        <v>2258.070068</v>
      </c>
      <c r="G26" s="2">
        <v>-5.9999999999999995E-4</v>
      </c>
      <c r="H26" s="1">
        <v>42719</v>
      </c>
      <c r="I26" s="13">
        <f t="shared" si="2"/>
        <v>2.312282573035555E-2</v>
      </c>
      <c r="J26" s="13">
        <f t="shared" si="3"/>
        <v>-9.7307692307692308E-4</v>
      </c>
    </row>
    <row r="27" spans="1:10" x14ac:dyDescent="0.3">
      <c r="A27" s="1">
        <v>42726</v>
      </c>
      <c r="B27">
        <v>33.192478000000001</v>
      </c>
      <c r="C27" s="4">
        <f t="shared" si="1"/>
        <v>-1.1758334447341942E-2</v>
      </c>
      <c r="D27">
        <v>0.5</v>
      </c>
      <c r="E27" s="5">
        <f t="shared" si="0"/>
        <v>3.8461538461538462E-4</v>
      </c>
      <c r="F27">
        <v>2263.790039</v>
      </c>
      <c r="G27" s="2">
        <v>2.5000000000000001E-3</v>
      </c>
      <c r="H27" s="1">
        <v>42726</v>
      </c>
      <c r="I27" s="13">
        <f t="shared" si="2"/>
        <v>-1.2142949831957326E-2</v>
      </c>
      <c r="J27" s="13">
        <f t="shared" si="3"/>
        <v>2.1153846153846153E-3</v>
      </c>
    </row>
    <row r="28" spans="1:10" x14ac:dyDescent="0.3">
      <c r="A28" s="1">
        <v>42733</v>
      </c>
      <c r="B28">
        <v>33.371136</v>
      </c>
      <c r="C28" s="4">
        <f t="shared" si="1"/>
        <v>5.3824845496620848E-3</v>
      </c>
      <c r="D28">
        <v>0.48</v>
      </c>
      <c r="E28" s="5">
        <f t="shared" si="0"/>
        <v>3.6923076923076921E-4</v>
      </c>
      <c r="F28">
        <v>2238.830078</v>
      </c>
      <c r="G28" s="2">
        <v>-1.0999999999999999E-2</v>
      </c>
      <c r="H28" s="1">
        <v>42733</v>
      </c>
      <c r="I28" s="13">
        <f t="shared" si="2"/>
        <v>5.0132537804313156E-3</v>
      </c>
      <c r="J28" s="13">
        <f t="shared" si="3"/>
        <v>-1.1369230769230769E-2</v>
      </c>
    </row>
    <row r="29" spans="1:10" x14ac:dyDescent="0.3">
      <c r="A29" s="1">
        <v>42740</v>
      </c>
      <c r="B29">
        <v>33.925907000000002</v>
      </c>
      <c r="C29" s="4">
        <f t="shared" si="1"/>
        <v>1.6624276740234506E-2</v>
      </c>
      <c r="D29">
        <v>0.503</v>
      </c>
      <c r="E29" s="5">
        <f t="shared" si="0"/>
        <v>3.8692307692307691E-4</v>
      </c>
      <c r="F29">
        <v>2276.9799800000001</v>
      </c>
      <c r="G29" s="2">
        <v>1.7000000000000001E-2</v>
      </c>
      <c r="H29" s="1">
        <v>42740</v>
      </c>
      <c r="I29" s="13">
        <f t="shared" si="2"/>
        <v>1.623735366331143E-2</v>
      </c>
      <c r="J29" s="13">
        <f t="shared" si="3"/>
        <v>1.6613076923076925E-2</v>
      </c>
    </row>
    <row r="30" spans="1:10" x14ac:dyDescent="0.3">
      <c r="A30" s="1">
        <v>42747</v>
      </c>
      <c r="B30">
        <v>33.324120000000001</v>
      </c>
      <c r="C30" s="4">
        <f t="shared" si="1"/>
        <v>-1.773827299591435E-2</v>
      </c>
      <c r="D30">
        <v>0.51300000000000001</v>
      </c>
      <c r="E30" s="5">
        <f t="shared" si="0"/>
        <v>3.9461538461538464E-4</v>
      </c>
      <c r="F30">
        <v>2274.639893</v>
      </c>
      <c r="G30" s="2">
        <v>-1E-3</v>
      </c>
      <c r="H30" s="1">
        <v>42747</v>
      </c>
      <c r="I30" s="13">
        <f t="shared" si="2"/>
        <v>-1.8132888380529736E-2</v>
      </c>
      <c r="J30" s="13">
        <f t="shared" si="3"/>
        <v>-1.3946153846153848E-3</v>
      </c>
    </row>
    <row r="31" spans="1:10" x14ac:dyDescent="0.3">
      <c r="A31" s="1">
        <v>42754</v>
      </c>
      <c r="B31">
        <v>33.662627999999998</v>
      </c>
      <c r="C31" s="4">
        <f t="shared" si="1"/>
        <v>1.0158047684379884E-2</v>
      </c>
      <c r="D31">
        <v>0.48</v>
      </c>
      <c r="E31" s="5">
        <f t="shared" si="0"/>
        <v>3.6923076923076921E-4</v>
      </c>
      <c r="F31">
        <v>2271.3100589999999</v>
      </c>
      <c r="G31" s="2">
        <v>-1.5E-3</v>
      </c>
      <c r="H31" s="1">
        <v>42754</v>
      </c>
      <c r="I31" s="13">
        <f t="shared" si="2"/>
        <v>9.788816915149115E-3</v>
      </c>
      <c r="J31" s="13">
        <f t="shared" si="3"/>
        <v>-1.8692307692307693E-3</v>
      </c>
    </row>
    <row r="32" spans="1:10" x14ac:dyDescent="0.3">
      <c r="A32" s="1">
        <v>42761</v>
      </c>
      <c r="B32">
        <v>32.985615000000003</v>
      </c>
      <c r="C32" s="4">
        <f t="shared" si="1"/>
        <v>-2.0111709638356078E-2</v>
      </c>
      <c r="D32">
        <v>0.498</v>
      </c>
      <c r="E32" s="5">
        <f t="shared" si="0"/>
        <v>3.830769230769231E-4</v>
      </c>
      <c r="F32">
        <v>2294.6899410000001</v>
      </c>
      <c r="G32" s="2">
        <v>1.03E-2</v>
      </c>
      <c r="H32" s="1">
        <v>42761</v>
      </c>
      <c r="I32" s="13">
        <f t="shared" si="2"/>
        <v>-2.0494786561433002E-2</v>
      </c>
      <c r="J32" s="13">
        <f t="shared" si="3"/>
        <v>9.9169230769230766E-3</v>
      </c>
    </row>
    <row r="33" spans="1:10" x14ac:dyDescent="0.3">
      <c r="A33" s="1">
        <v>42768</v>
      </c>
      <c r="B33">
        <v>33.643818000000003</v>
      </c>
      <c r="C33" s="4">
        <f t="shared" si="1"/>
        <v>1.9954243690772484E-2</v>
      </c>
      <c r="D33">
        <v>0.48799999999999999</v>
      </c>
      <c r="E33" s="5">
        <f t="shared" si="0"/>
        <v>3.7538461538461537E-4</v>
      </c>
      <c r="F33">
        <v>2297.419922</v>
      </c>
      <c r="G33" s="2">
        <v>1.1999999999999999E-3</v>
      </c>
      <c r="H33" s="1">
        <v>42768</v>
      </c>
      <c r="I33" s="13">
        <f t="shared" si="2"/>
        <v>1.957885907538787E-2</v>
      </c>
      <c r="J33" s="13">
        <f t="shared" si="3"/>
        <v>8.2461538461538458E-4</v>
      </c>
    </row>
    <row r="34" spans="1:10" x14ac:dyDescent="0.3">
      <c r="A34" s="1">
        <v>42775</v>
      </c>
      <c r="B34">
        <v>32.929195</v>
      </c>
      <c r="C34" s="4">
        <f t="shared" si="1"/>
        <v>-2.12408413337631E-2</v>
      </c>
      <c r="D34">
        <v>0.52300000000000002</v>
      </c>
      <c r="E34" s="5">
        <f t="shared" si="0"/>
        <v>4.0230769230769232E-4</v>
      </c>
      <c r="F34">
        <v>2316.1000979999999</v>
      </c>
      <c r="G34" s="2">
        <v>8.0999999999999996E-3</v>
      </c>
      <c r="H34" s="1">
        <v>42775</v>
      </c>
      <c r="I34" s="13">
        <f t="shared" si="2"/>
        <v>-2.1643149026070792E-2</v>
      </c>
      <c r="J34" s="13">
        <f t="shared" si="3"/>
        <v>7.6976923076923073E-3</v>
      </c>
    </row>
    <row r="35" spans="1:10" x14ac:dyDescent="0.3">
      <c r="A35" s="1">
        <v>42782</v>
      </c>
      <c r="B35">
        <v>33.455756999999998</v>
      </c>
      <c r="C35" s="4">
        <f t="shared" si="1"/>
        <v>1.5990734058333293E-2</v>
      </c>
      <c r="D35">
        <v>0.50800000000000001</v>
      </c>
      <c r="E35" s="5">
        <f t="shared" si="0"/>
        <v>3.9076923076923078E-4</v>
      </c>
      <c r="F35">
        <v>2351.1599120000001</v>
      </c>
      <c r="G35" s="2">
        <v>1.5100000000000001E-2</v>
      </c>
      <c r="H35" s="1">
        <v>42782</v>
      </c>
      <c r="I35" s="13">
        <f t="shared" si="2"/>
        <v>1.5599964827564062E-2</v>
      </c>
      <c r="J35" s="13">
        <f t="shared" si="3"/>
        <v>1.470923076923077E-2</v>
      </c>
    </row>
    <row r="36" spans="1:10" x14ac:dyDescent="0.3">
      <c r="A36" s="1">
        <v>42789</v>
      </c>
      <c r="B36">
        <v>35.290267999999998</v>
      </c>
      <c r="C36" s="4">
        <f t="shared" si="1"/>
        <v>5.4833940837147974E-2</v>
      </c>
      <c r="D36">
        <v>0.498</v>
      </c>
      <c r="E36" s="5">
        <f t="shared" si="0"/>
        <v>3.830769230769231E-4</v>
      </c>
      <c r="F36">
        <v>2367.3400879999999</v>
      </c>
      <c r="G36" s="2">
        <v>6.8999999999999999E-3</v>
      </c>
      <c r="H36" s="1">
        <v>42789</v>
      </c>
      <c r="I36" s="13">
        <f t="shared" si="2"/>
        <v>5.445086391407105E-2</v>
      </c>
      <c r="J36" s="13">
        <f t="shared" si="3"/>
        <v>6.5169230769230764E-3</v>
      </c>
    </row>
    <row r="37" spans="1:10" x14ac:dyDescent="0.3">
      <c r="A37" s="1">
        <v>42796</v>
      </c>
      <c r="B37">
        <v>34.473976</v>
      </c>
      <c r="C37" s="4">
        <f t="shared" si="1"/>
        <v>-2.3130796286386864E-2</v>
      </c>
      <c r="D37">
        <v>0.68300000000000005</v>
      </c>
      <c r="E37" s="5">
        <f t="shared" si="0"/>
        <v>5.2538461538461549E-4</v>
      </c>
      <c r="F37">
        <v>2383.1201169999999</v>
      </c>
      <c r="G37" s="2">
        <v>6.7000000000000002E-3</v>
      </c>
      <c r="H37" s="1">
        <v>42796</v>
      </c>
      <c r="I37" s="13">
        <f t="shared" si="2"/>
        <v>-2.3656180901771479E-2</v>
      </c>
      <c r="J37" s="13">
        <f t="shared" si="3"/>
        <v>6.1746153846153843E-3</v>
      </c>
    </row>
    <row r="38" spans="1:10" x14ac:dyDescent="0.3">
      <c r="A38" s="1">
        <v>42803</v>
      </c>
      <c r="B38">
        <v>34.141765999999997</v>
      </c>
      <c r="C38" s="4">
        <f t="shared" si="1"/>
        <v>-9.6365443893098798E-3</v>
      </c>
      <c r="D38">
        <v>0.72499999999999998</v>
      </c>
      <c r="E38" s="5">
        <f t="shared" si="0"/>
        <v>5.5769230769230765E-4</v>
      </c>
      <c r="F38">
        <v>2372.6000979999999</v>
      </c>
      <c r="G38" s="2">
        <v>-4.4000000000000003E-3</v>
      </c>
      <c r="H38" s="1">
        <v>42803</v>
      </c>
      <c r="I38" s="13">
        <f t="shared" si="2"/>
        <v>-1.0194236697002187E-2</v>
      </c>
      <c r="J38" s="13">
        <f t="shared" si="3"/>
        <v>-4.9576923076923079E-3</v>
      </c>
    </row>
    <row r="39" spans="1:10" x14ac:dyDescent="0.3">
      <c r="A39" s="1">
        <v>42810</v>
      </c>
      <c r="B39">
        <v>34.179729000000002</v>
      </c>
      <c r="C39" s="4">
        <f t="shared" si="1"/>
        <v>1.1119225642869457E-3</v>
      </c>
      <c r="D39">
        <v>0.70799999999999996</v>
      </c>
      <c r="E39" s="5">
        <f t="shared" si="0"/>
        <v>5.446153846153846E-4</v>
      </c>
      <c r="F39">
        <v>2378.25</v>
      </c>
      <c r="G39" s="2">
        <v>2.3999999999999998E-3</v>
      </c>
      <c r="H39" s="1">
        <v>42810</v>
      </c>
      <c r="I39" s="13">
        <f t="shared" si="2"/>
        <v>5.6730717967156113E-4</v>
      </c>
      <c r="J39" s="13">
        <f t="shared" si="3"/>
        <v>1.8553846153846151E-3</v>
      </c>
    </row>
    <row r="40" spans="1:10" x14ac:dyDescent="0.3">
      <c r="A40" s="1">
        <v>42817</v>
      </c>
      <c r="B40">
        <v>34.284137999999999</v>
      </c>
      <c r="C40" s="4">
        <f t="shared" si="1"/>
        <v>3.0547053196354149E-3</v>
      </c>
      <c r="D40">
        <v>0.748</v>
      </c>
      <c r="E40" s="5">
        <f t="shared" si="0"/>
        <v>5.7538461538461541E-4</v>
      </c>
      <c r="F40">
        <v>2343.9799800000001</v>
      </c>
      <c r="G40" s="2">
        <v>-1.44E-2</v>
      </c>
      <c r="H40" s="1">
        <v>42817</v>
      </c>
      <c r="I40" s="13">
        <f t="shared" si="2"/>
        <v>2.4793207042507993E-3</v>
      </c>
      <c r="J40" s="13">
        <f t="shared" si="3"/>
        <v>-1.4975384615384614E-2</v>
      </c>
    </row>
    <row r="41" spans="1:10" x14ac:dyDescent="0.3">
      <c r="A41" s="1">
        <v>42824</v>
      </c>
      <c r="B41">
        <v>34.151252999999997</v>
      </c>
      <c r="C41" s="4">
        <f t="shared" si="1"/>
        <v>-3.8759906986724213E-3</v>
      </c>
      <c r="D41">
        <v>0.73799999999999999</v>
      </c>
      <c r="E41" s="5">
        <f t="shared" si="0"/>
        <v>5.6769230769230768E-4</v>
      </c>
      <c r="F41">
        <v>2362.719971</v>
      </c>
      <c r="G41" s="2">
        <v>8.0000000000000002E-3</v>
      </c>
      <c r="H41" s="1">
        <v>42824</v>
      </c>
      <c r="I41" s="13">
        <f t="shared" si="2"/>
        <v>-4.4436830063647285E-3</v>
      </c>
      <c r="J41" s="13">
        <f t="shared" si="3"/>
        <v>7.4323076923076929E-3</v>
      </c>
    </row>
    <row r="42" spans="1:10" x14ac:dyDescent="0.3">
      <c r="A42" s="1">
        <v>42831</v>
      </c>
      <c r="B42">
        <v>34.141765999999997</v>
      </c>
      <c r="C42" s="4">
        <f t="shared" si="1"/>
        <v>-2.7779361419037903E-4</v>
      </c>
      <c r="D42">
        <v>0.79800000000000004</v>
      </c>
      <c r="E42" s="5">
        <f t="shared" si="0"/>
        <v>6.1384615384615395E-4</v>
      </c>
      <c r="F42">
        <v>2355.540039</v>
      </c>
      <c r="G42" s="2">
        <v>-3.0000000000000001E-3</v>
      </c>
      <c r="H42" s="1">
        <v>42831</v>
      </c>
      <c r="I42" s="13">
        <f t="shared" si="2"/>
        <v>-8.9163976803653298E-4</v>
      </c>
      <c r="J42" s="13">
        <f t="shared" si="3"/>
        <v>-3.6138461538461541E-3</v>
      </c>
    </row>
    <row r="43" spans="1:10" x14ac:dyDescent="0.3">
      <c r="A43" s="1">
        <v>42838</v>
      </c>
      <c r="B43">
        <v>34.141765999999997</v>
      </c>
      <c r="C43" s="4">
        <f t="shared" si="1"/>
        <v>0</v>
      </c>
      <c r="D43">
        <v>0.79</v>
      </c>
      <c r="E43" s="5">
        <f t="shared" si="0"/>
        <v>6.0769230769230779E-4</v>
      </c>
      <c r="F43">
        <v>2328.9499510000001</v>
      </c>
      <c r="G43" s="2">
        <v>-1.1299999999999999E-2</v>
      </c>
      <c r="H43" s="1">
        <v>42838</v>
      </c>
      <c r="I43" s="13">
        <f t="shared" si="2"/>
        <v>-6.0769230769230779E-4</v>
      </c>
      <c r="J43" s="13">
        <f t="shared" si="3"/>
        <v>-1.1907692307692307E-2</v>
      </c>
    </row>
    <row r="44" spans="1:10" x14ac:dyDescent="0.3">
      <c r="A44" s="1">
        <v>42845</v>
      </c>
      <c r="B44">
        <v>33.249538000000001</v>
      </c>
      <c r="C44" s="4">
        <f t="shared" si="1"/>
        <v>-2.6133036000539511E-2</v>
      </c>
      <c r="D44">
        <v>0.76300000000000001</v>
      </c>
      <c r="E44" s="5">
        <f t="shared" si="0"/>
        <v>5.86923076923077E-4</v>
      </c>
      <c r="F44">
        <v>2348.6899410000001</v>
      </c>
      <c r="G44" s="2">
        <v>8.5000000000000006E-3</v>
      </c>
      <c r="H44" s="1">
        <v>42845</v>
      </c>
      <c r="I44" s="13">
        <f t="shared" si="2"/>
        <v>-2.671995907746259E-2</v>
      </c>
      <c r="J44" s="13">
        <f t="shared" si="3"/>
        <v>7.9130769230769237E-3</v>
      </c>
    </row>
    <row r="45" spans="1:10" x14ac:dyDescent="0.3">
      <c r="A45" s="1">
        <v>42852</v>
      </c>
      <c r="B45">
        <v>32.869872999999998</v>
      </c>
      <c r="C45" s="4">
        <f t="shared" si="1"/>
        <v>-1.1418654899806511E-2</v>
      </c>
      <c r="D45">
        <v>0.78</v>
      </c>
      <c r="E45" s="5">
        <f t="shared" si="0"/>
        <v>6.0000000000000006E-4</v>
      </c>
      <c r="F45">
        <v>2384.1999510000001</v>
      </c>
      <c r="G45" s="2">
        <v>1.5100000000000001E-2</v>
      </c>
      <c r="H45" s="1">
        <v>42852</v>
      </c>
      <c r="I45" s="13">
        <f t="shared" si="2"/>
        <v>-1.2018654899806511E-2</v>
      </c>
      <c r="J45" s="13">
        <f t="shared" si="3"/>
        <v>1.4500000000000001E-2</v>
      </c>
    </row>
    <row r="46" spans="1:10" x14ac:dyDescent="0.3">
      <c r="A46" s="1">
        <v>42859</v>
      </c>
      <c r="B46">
        <v>32.594611999999998</v>
      </c>
      <c r="C46" s="4">
        <f t="shared" si="1"/>
        <v>-8.3742641780210243E-3</v>
      </c>
      <c r="D46">
        <v>0.86799999999999999</v>
      </c>
      <c r="E46" s="5">
        <f t="shared" si="0"/>
        <v>6.6769230769230773E-4</v>
      </c>
      <c r="F46">
        <v>2399.290039</v>
      </c>
      <c r="G46" s="2">
        <v>6.3E-3</v>
      </c>
      <c r="H46" s="1">
        <v>42859</v>
      </c>
      <c r="I46" s="13">
        <f t="shared" si="2"/>
        <v>-9.0419564857133327E-3</v>
      </c>
      <c r="J46" s="13">
        <f t="shared" si="3"/>
        <v>5.6323076923076925E-3</v>
      </c>
    </row>
    <row r="47" spans="1:10" x14ac:dyDescent="0.3">
      <c r="A47" s="1">
        <v>42866</v>
      </c>
      <c r="B47">
        <v>32.395282999999999</v>
      </c>
      <c r="C47" s="4">
        <f t="shared" si="1"/>
        <v>-6.1153972319105618E-3</v>
      </c>
      <c r="D47">
        <v>0.85499999999999998</v>
      </c>
      <c r="E47" s="5">
        <f t="shared" si="0"/>
        <v>6.576923076923077E-4</v>
      </c>
      <c r="F47">
        <v>2390.8999020000001</v>
      </c>
      <c r="G47" s="2">
        <v>-3.5000000000000001E-3</v>
      </c>
      <c r="H47" s="1">
        <v>42866</v>
      </c>
      <c r="I47" s="13">
        <f t="shared" si="2"/>
        <v>-6.7730895396028697E-3</v>
      </c>
      <c r="J47" s="13">
        <f t="shared" si="3"/>
        <v>-4.1576923076923076E-3</v>
      </c>
    </row>
    <row r="48" spans="1:10" x14ac:dyDescent="0.3">
      <c r="A48" s="1">
        <v>42873</v>
      </c>
      <c r="B48">
        <v>33.604004000000003</v>
      </c>
      <c r="C48" s="4">
        <f t="shared" si="1"/>
        <v>3.7311635771170887E-2</v>
      </c>
      <c r="D48">
        <v>0.88800000000000001</v>
      </c>
      <c r="E48" s="5">
        <f t="shared" si="0"/>
        <v>6.8307692307692318E-4</v>
      </c>
      <c r="F48">
        <v>2381.7299800000001</v>
      </c>
      <c r="G48" s="2">
        <v>-3.8E-3</v>
      </c>
      <c r="H48" s="1">
        <v>42873</v>
      </c>
      <c r="I48" s="13">
        <f t="shared" si="2"/>
        <v>3.6628558848093962E-2</v>
      </c>
      <c r="J48" s="13">
        <f t="shared" si="3"/>
        <v>-4.483076923076923E-3</v>
      </c>
    </row>
    <row r="49" spans="1:10" x14ac:dyDescent="0.3">
      <c r="A49" s="1">
        <v>42880</v>
      </c>
      <c r="B49">
        <v>34.332439000000001</v>
      </c>
      <c r="C49" s="4">
        <f t="shared" si="1"/>
        <v>2.1677029915839714E-2</v>
      </c>
      <c r="D49">
        <v>0.91</v>
      </c>
      <c r="E49" s="5">
        <f t="shared" si="0"/>
        <v>6.9999999999999999E-4</v>
      </c>
      <c r="F49">
        <v>2415.820068</v>
      </c>
      <c r="G49" s="2">
        <v>1.43E-2</v>
      </c>
      <c r="H49" s="1">
        <v>42880</v>
      </c>
      <c r="I49" s="13">
        <f t="shared" si="2"/>
        <v>2.0977029915839714E-2</v>
      </c>
      <c r="J49" s="13">
        <f t="shared" si="3"/>
        <v>1.3600000000000001E-2</v>
      </c>
    </row>
    <row r="50" spans="1:10" x14ac:dyDescent="0.3">
      <c r="A50" s="1">
        <v>42887</v>
      </c>
      <c r="B50">
        <v>35.080047999999998</v>
      </c>
      <c r="C50" s="4">
        <f t="shared" si="1"/>
        <v>2.1775586639795591E-2</v>
      </c>
      <c r="D50">
        <v>0.95299999999999996</v>
      </c>
      <c r="E50" s="5">
        <f t="shared" si="0"/>
        <v>7.330769230769231E-4</v>
      </c>
      <c r="F50">
        <v>2439.070068</v>
      </c>
      <c r="G50" s="2">
        <v>9.5999999999999992E-3</v>
      </c>
      <c r="H50" s="1">
        <v>42887</v>
      </c>
      <c r="I50" s="13">
        <f t="shared" si="2"/>
        <v>2.1042509716718668E-2</v>
      </c>
      <c r="J50" s="13">
        <f t="shared" si="3"/>
        <v>8.8669230769230761E-3</v>
      </c>
    </row>
    <row r="51" spans="1:10" x14ac:dyDescent="0.3">
      <c r="A51" s="1">
        <v>42894</v>
      </c>
      <c r="B51">
        <v>35.099215999999998</v>
      </c>
      <c r="C51" s="4">
        <f t="shared" si="1"/>
        <v>5.4640746215628097E-4</v>
      </c>
      <c r="D51">
        <v>0.98</v>
      </c>
      <c r="E51" s="5">
        <f t="shared" si="0"/>
        <v>7.5384615384615377E-4</v>
      </c>
      <c r="F51">
        <v>2431.7700199999999</v>
      </c>
      <c r="G51" s="2">
        <v>-3.0000000000000001E-3</v>
      </c>
      <c r="H51" s="1">
        <v>42894</v>
      </c>
      <c r="I51" s="13">
        <f t="shared" si="2"/>
        <v>-2.0743869168987281E-4</v>
      </c>
      <c r="J51" s="13">
        <f t="shared" si="3"/>
        <v>-3.7538461538461536E-3</v>
      </c>
    </row>
    <row r="52" spans="1:10" x14ac:dyDescent="0.3">
      <c r="A52" s="1">
        <v>42901</v>
      </c>
      <c r="B52">
        <v>35.540118999999997</v>
      </c>
      <c r="C52" s="4">
        <f t="shared" si="1"/>
        <v>1.2561619609965042E-2</v>
      </c>
      <c r="D52">
        <v>0.98499999999999999</v>
      </c>
      <c r="E52" s="5">
        <f t="shared" si="0"/>
        <v>7.5769230769230764E-4</v>
      </c>
      <c r="F52">
        <v>2433.1499020000001</v>
      </c>
      <c r="G52" s="2">
        <v>5.9999999999999995E-4</v>
      </c>
      <c r="H52" s="1">
        <v>42901</v>
      </c>
      <c r="I52" s="13">
        <f t="shared" si="2"/>
        <v>1.1803927302272733E-2</v>
      </c>
      <c r="J52" s="13">
        <f t="shared" si="3"/>
        <v>-1.5769230769230769E-4</v>
      </c>
    </row>
    <row r="53" spans="1:10" x14ac:dyDescent="0.3">
      <c r="A53" s="1">
        <v>42908</v>
      </c>
      <c r="B53">
        <v>34.984203000000001</v>
      </c>
      <c r="C53" s="4">
        <f t="shared" si="1"/>
        <v>-1.5641928492135783E-2</v>
      </c>
      <c r="D53">
        <v>0.93300000000000005</v>
      </c>
      <c r="E53" s="5">
        <f t="shared" si="0"/>
        <v>7.1769230769230786E-4</v>
      </c>
      <c r="F53">
        <v>2438.3000489999999</v>
      </c>
      <c r="G53" s="2">
        <v>2.0999999999999999E-3</v>
      </c>
      <c r="H53" s="1">
        <v>42908</v>
      </c>
      <c r="I53" s="13">
        <f t="shared" si="2"/>
        <v>-1.6359620799828091E-2</v>
      </c>
      <c r="J53" s="13">
        <f t="shared" si="3"/>
        <v>1.382307692307692E-3</v>
      </c>
    </row>
    <row r="54" spans="1:10" x14ac:dyDescent="0.3">
      <c r="A54" s="1">
        <v>42915</v>
      </c>
      <c r="B54">
        <v>34.572056000000003</v>
      </c>
      <c r="C54" s="4">
        <f t="shared" si="1"/>
        <v>-1.1780945817173465E-2</v>
      </c>
      <c r="D54">
        <v>0.99299999999999999</v>
      </c>
      <c r="E54" s="5">
        <f t="shared" si="0"/>
        <v>7.638461538461538E-4</v>
      </c>
      <c r="F54">
        <v>2423.4099120000001</v>
      </c>
      <c r="G54" s="2">
        <v>-6.1000000000000004E-3</v>
      </c>
      <c r="H54" s="1">
        <v>42915</v>
      </c>
      <c r="I54" s="13">
        <f t="shared" si="2"/>
        <v>-1.2544791971019618E-2</v>
      </c>
      <c r="J54" s="13">
        <f t="shared" si="3"/>
        <v>-6.8638461538461544E-3</v>
      </c>
    </row>
    <row r="55" spans="1:10" x14ac:dyDescent="0.3">
      <c r="A55" s="1">
        <v>42922</v>
      </c>
      <c r="B55">
        <v>34.102406000000002</v>
      </c>
      <c r="C55" s="4">
        <f t="shared" si="1"/>
        <v>-1.3584670810437233E-2</v>
      </c>
      <c r="D55">
        <v>1.008</v>
      </c>
      <c r="E55" s="5">
        <f t="shared" si="0"/>
        <v>7.7538461538461539E-4</v>
      </c>
      <c r="F55">
        <v>2425.179932</v>
      </c>
      <c r="G55" s="2">
        <v>6.9999999999999999E-4</v>
      </c>
      <c r="H55" s="1">
        <v>42922</v>
      </c>
      <c r="I55" s="13">
        <f t="shared" si="2"/>
        <v>-1.4360055425821848E-2</v>
      </c>
      <c r="J55" s="13">
        <f t="shared" si="3"/>
        <v>-7.5384615384615399E-5</v>
      </c>
    </row>
    <row r="56" spans="1:10" x14ac:dyDescent="0.3">
      <c r="A56" s="1">
        <v>42929</v>
      </c>
      <c r="B56">
        <v>34.562477000000001</v>
      </c>
      <c r="C56" s="4">
        <f t="shared" si="1"/>
        <v>1.3490866304271881E-2</v>
      </c>
      <c r="D56">
        <v>1.008</v>
      </c>
      <c r="E56" s="5">
        <f t="shared" si="0"/>
        <v>7.7538461538461539E-4</v>
      </c>
      <c r="F56">
        <v>2459.2700199999999</v>
      </c>
      <c r="G56" s="2">
        <v>1.41E-2</v>
      </c>
      <c r="H56" s="1">
        <v>42929</v>
      </c>
      <c r="I56" s="13">
        <f t="shared" si="2"/>
        <v>1.2715481688887266E-2</v>
      </c>
      <c r="J56" s="13">
        <f t="shared" si="3"/>
        <v>1.3324615384615384E-2</v>
      </c>
    </row>
    <row r="57" spans="1:10" x14ac:dyDescent="0.3">
      <c r="A57" s="1">
        <v>42936</v>
      </c>
      <c r="B57">
        <v>35.923499999999997</v>
      </c>
      <c r="C57" s="4">
        <f t="shared" si="1"/>
        <v>3.937863018324745E-2</v>
      </c>
      <c r="D57">
        <v>1.1379999999999999</v>
      </c>
      <c r="E57" s="5">
        <f t="shared" si="0"/>
        <v>8.7538461538461533E-4</v>
      </c>
      <c r="F57">
        <v>2472.540039</v>
      </c>
      <c r="G57" s="2">
        <v>5.4000000000000003E-3</v>
      </c>
      <c r="H57" s="1">
        <v>42936</v>
      </c>
      <c r="I57" s="13">
        <f t="shared" si="2"/>
        <v>3.8503245567862832E-2</v>
      </c>
      <c r="J57" s="13">
        <f t="shared" si="3"/>
        <v>4.5246153846153847E-3</v>
      </c>
    </row>
    <row r="58" spans="1:10" x14ac:dyDescent="0.3">
      <c r="A58" s="1">
        <v>42943</v>
      </c>
      <c r="B58">
        <v>36.805298000000001</v>
      </c>
      <c r="C58" s="4">
        <f t="shared" si="1"/>
        <v>2.4546550308294109E-2</v>
      </c>
      <c r="D58">
        <v>1.0529999999999999</v>
      </c>
      <c r="E58" s="5">
        <f t="shared" si="0"/>
        <v>8.0999999999999996E-4</v>
      </c>
      <c r="F58">
        <v>2472.1000979999999</v>
      </c>
      <c r="G58" s="2">
        <v>-2.0000000000000001E-4</v>
      </c>
      <c r="H58" s="1">
        <v>42943</v>
      </c>
      <c r="I58" s="13">
        <f t="shared" si="2"/>
        <v>2.3736550308294108E-2</v>
      </c>
      <c r="J58" s="13">
        <f t="shared" si="3"/>
        <v>-1.01E-3</v>
      </c>
    </row>
    <row r="59" spans="1:10" x14ac:dyDescent="0.3">
      <c r="A59" s="1">
        <v>42950</v>
      </c>
      <c r="B59">
        <v>36.584845999999999</v>
      </c>
      <c r="C59" s="4">
        <f t="shared" si="1"/>
        <v>-5.9896811594896378E-3</v>
      </c>
      <c r="D59">
        <v>1.0529999999999999</v>
      </c>
      <c r="E59" s="5">
        <f t="shared" si="0"/>
        <v>8.0999999999999996E-4</v>
      </c>
      <c r="F59">
        <v>2476.830078</v>
      </c>
      <c r="G59" s="2">
        <v>1.9E-3</v>
      </c>
      <c r="H59" s="1">
        <v>42950</v>
      </c>
      <c r="I59" s="13">
        <f t="shared" si="2"/>
        <v>-6.7996811594896378E-3</v>
      </c>
      <c r="J59" s="13">
        <f t="shared" si="3"/>
        <v>1.09E-3</v>
      </c>
    </row>
    <row r="60" spans="1:10" x14ac:dyDescent="0.3">
      <c r="A60" s="1">
        <v>42957</v>
      </c>
      <c r="B60">
        <v>35.942672999999999</v>
      </c>
      <c r="C60" s="4">
        <f t="shared" si="1"/>
        <v>-1.7552978082783229E-2</v>
      </c>
      <c r="D60">
        <v>1.0129999999999999</v>
      </c>
      <c r="E60" s="5">
        <f t="shared" si="0"/>
        <v>7.7923076923076915E-4</v>
      </c>
      <c r="F60">
        <v>2441.320068</v>
      </c>
      <c r="G60" s="2">
        <v>-1.43E-2</v>
      </c>
      <c r="H60" s="1">
        <v>42957</v>
      </c>
      <c r="I60" s="13">
        <f t="shared" si="2"/>
        <v>-1.8332208852013997E-2</v>
      </c>
      <c r="J60" s="13">
        <f t="shared" si="3"/>
        <v>-1.507923076923077E-2</v>
      </c>
    </row>
    <row r="61" spans="1:10" x14ac:dyDescent="0.3">
      <c r="A61" s="1">
        <v>42964</v>
      </c>
      <c r="B61">
        <v>36.731068</v>
      </c>
      <c r="C61" s="4">
        <f t="shared" si="1"/>
        <v>2.1934790436982838E-2</v>
      </c>
      <c r="D61">
        <v>0.98799999999999999</v>
      </c>
      <c r="E61" s="5">
        <f t="shared" si="0"/>
        <v>7.6000000000000004E-4</v>
      </c>
      <c r="F61">
        <v>2425.5500489999999</v>
      </c>
      <c r="G61" s="2">
        <v>-6.4999999999999997E-3</v>
      </c>
      <c r="H61" s="1">
        <v>42964</v>
      </c>
      <c r="I61" s="13">
        <f t="shared" si="2"/>
        <v>2.1174790436982838E-2</v>
      </c>
      <c r="J61" s="13">
        <f t="shared" si="3"/>
        <v>-7.26E-3</v>
      </c>
    </row>
    <row r="62" spans="1:10" x14ac:dyDescent="0.3">
      <c r="A62" s="1">
        <v>42971</v>
      </c>
      <c r="B62">
        <v>37.030791999999998</v>
      </c>
      <c r="C62" s="4">
        <f t="shared" si="1"/>
        <v>8.1599587575291212E-3</v>
      </c>
      <c r="D62">
        <v>0.995</v>
      </c>
      <c r="E62" s="5">
        <f t="shared" si="0"/>
        <v>7.6538461538461547E-4</v>
      </c>
      <c r="F62">
        <v>2443.0500489999999</v>
      </c>
      <c r="G62" s="2">
        <v>7.1999999999999998E-3</v>
      </c>
      <c r="H62" s="1">
        <v>42971</v>
      </c>
      <c r="I62" s="13">
        <f t="shared" si="2"/>
        <v>7.3945741421445055E-3</v>
      </c>
      <c r="J62" s="13">
        <f t="shared" si="3"/>
        <v>6.4346153846153841E-3</v>
      </c>
    </row>
    <row r="63" spans="1:10" x14ac:dyDescent="0.3">
      <c r="A63" s="1">
        <v>42978</v>
      </c>
      <c r="B63">
        <v>36.295982000000002</v>
      </c>
      <c r="C63" s="4">
        <f t="shared" si="1"/>
        <v>-1.9843215883689338E-2</v>
      </c>
      <c r="D63">
        <v>0.98499999999999999</v>
      </c>
      <c r="E63" s="5">
        <f t="shared" si="0"/>
        <v>7.5769230769230764E-4</v>
      </c>
      <c r="F63">
        <v>2476.5500489999999</v>
      </c>
      <c r="G63" s="2">
        <v>1.37E-2</v>
      </c>
      <c r="H63" s="1">
        <v>42978</v>
      </c>
      <c r="I63" s="13">
        <f t="shared" si="2"/>
        <v>-2.0600908191381644E-2</v>
      </c>
      <c r="J63" s="13">
        <f t="shared" si="3"/>
        <v>1.2942307692307692E-2</v>
      </c>
    </row>
    <row r="64" spans="1:10" x14ac:dyDescent="0.3">
      <c r="A64" s="1">
        <v>42985</v>
      </c>
      <c r="B64">
        <v>36.905093999999998</v>
      </c>
      <c r="C64" s="4">
        <f t="shared" si="1"/>
        <v>1.6781802459566904E-2</v>
      </c>
      <c r="D64">
        <v>1.02</v>
      </c>
      <c r="E64" s="5">
        <f t="shared" si="0"/>
        <v>7.8461538461538469E-4</v>
      </c>
      <c r="F64">
        <v>2461.429932</v>
      </c>
      <c r="G64" s="2">
        <v>-6.1000000000000004E-3</v>
      </c>
      <c r="H64" s="1">
        <v>42985</v>
      </c>
      <c r="I64" s="13">
        <f t="shared" si="2"/>
        <v>1.599718707495152E-2</v>
      </c>
      <c r="J64" s="13">
        <f t="shared" si="3"/>
        <v>-6.8846153846153849E-3</v>
      </c>
    </row>
    <row r="65" spans="1:10" x14ac:dyDescent="0.3">
      <c r="A65" s="1">
        <v>42992</v>
      </c>
      <c r="B65">
        <v>36.363658999999998</v>
      </c>
      <c r="C65" s="4">
        <f t="shared" si="1"/>
        <v>-1.4671009915324966E-2</v>
      </c>
      <c r="D65">
        <v>1.01</v>
      </c>
      <c r="E65" s="5">
        <f t="shared" si="0"/>
        <v>7.7692307692307685E-4</v>
      </c>
      <c r="F65">
        <v>2500.2299800000001</v>
      </c>
      <c r="G65" s="2">
        <v>1.5800000000000002E-2</v>
      </c>
      <c r="H65" s="1">
        <v>42992</v>
      </c>
      <c r="I65" s="13">
        <f t="shared" si="2"/>
        <v>-1.5447932992248042E-2</v>
      </c>
      <c r="J65" s="13">
        <f t="shared" si="3"/>
        <v>1.5023076923076925E-2</v>
      </c>
    </row>
    <row r="66" spans="1:10" x14ac:dyDescent="0.3">
      <c r="A66" s="1">
        <v>42999</v>
      </c>
      <c r="B66">
        <v>35.889893000000001</v>
      </c>
      <c r="C66" s="4">
        <f t="shared" si="1"/>
        <v>-1.3028556889723273E-2</v>
      </c>
      <c r="D66">
        <v>1.0029999999999999</v>
      </c>
      <c r="E66" s="5">
        <f t="shared" si="0"/>
        <v>7.7153846153846142E-4</v>
      </c>
      <c r="F66">
        <v>2502.219971</v>
      </c>
      <c r="G66" s="2">
        <v>8.0000000000000004E-4</v>
      </c>
      <c r="H66" s="1">
        <v>42999</v>
      </c>
      <c r="I66" s="13">
        <f t="shared" si="2"/>
        <v>-1.3800095351261733E-2</v>
      </c>
      <c r="J66" s="13">
        <f t="shared" si="3"/>
        <v>2.846153846153862E-5</v>
      </c>
    </row>
    <row r="67" spans="1:10" x14ac:dyDescent="0.3">
      <c r="A67" s="1">
        <v>43006</v>
      </c>
      <c r="B67">
        <v>36.421669000000001</v>
      </c>
      <c r="C67" s="4">
        <f t="shared" si="1"/>
        <v>1.4816873374350843E-2</v>
      </c>
      <c r="D67">
        <v>1.028</v>
      </c>
      <c r="E67" s="5">
        <f t="shared" ref="E67:E106" si="4">D67*(0.01)/13</f>
        <v>7.9076923076923085E-4</v>
      </c>
      <c r="F67">
        <v>2519.360107</v>
      </c>
      <c r="G67" s="2">
        <v>6.7999999999999996E-3</v>
      </c>
      <c r="H67" s="1">
        <v>43006</v>
      </c>
      <c r="I67" s="13">
        <f t="shared" si="2"/>
        <v>1.4026104143581613E-2</v>
      </c>
      <c r="J67" s="13">
        <f t="shared" si="3"/>
        <v>6.0092307692307684E-3</v>
      </c>
    </row>
    <row r="68" spans="1:10" x14ac:dyDescent="0.3">
      <c r="A68" s="1">
        <v>43013</v>
      </c>
      <c r="B68">
        <v>36.885764999999999</v>
      </c>
      <c r="C68" s="4">
        <f t="shared" ref="C68:C106" si="5">(B68-B67)/B67</f>
        <v>1.2742304587963771E-2</v>
      </c>
      <c r="D68">
        <v>1.0429999999999999</v>
      </c>
      <c r="E68" s="5">
        <f t="shared" si="4"/>
        <v>8.0230769230769234E-4</v>
      </c>
      <c r="F68">
        <v>2549.330078</v>
      </c>
      <c r="G68" s="2">
        <v>1.1900000000000001E-2</v>
      </c>
      <c r="H68" s="1">
        <v>43013</v>
      </c>
      <c r="I68" s="13">
        <f t="shared" ref="I68:I106" si="6">C68-E68</f>
        <v>1.1939996895656078E-2</v>
      </c>
      <c r="J68" s="13">
        <f t="shared" ref="J68:J106" si="7">G68-E68</f>
        <v>1.1097692307692308E-2</v>
      </c>
    </row>
    <row r="69" spans="1:10" x14ac:dyDescent="0.3">
      <c r="A69" s="1">
        <v>43020</v>
      </c>
      <c r="B69">
        <v>37.939647999999998</v>
      </c>
      <c r="C69" s="4">
        <f t="shared" si="5"/>
        <v>2.8571537014346837E-2</v>
      </c>
      <c r="D69">
        <v>1.05</v>
      </c>
      <c r="E69" s="5">
        <f t="shared" si="4"/>
        <v>8.0769230769230777E-4</v>
      </c>
      <c r="F69">
        <v>2553.169922</v>
      </c>
      <c r="G69" s="2">
        <v>1.5E-3</v>
      </c>
      <c r="H69" s="1">
        <v>43020</v>
      </c>
      <c r="I69" s="13">
        <f t="shared" si="6"/>
        <v>2.7763844706654529E-2</v>
      </c>
      <c r="J69" s="13">
        <f t="shared" si="7"/>
        <v>6.9230769230769226E-4</v>
      </c>
    </row>
    <row r="70" spans="1:10" x14ac:dyDescent="0.3">
      <c r="A70" s="1">
        <v>43027</v>
      </c>
      <c r="B70">
        <v>38.268379000000003</v>
      </c>
      <c r="C70" s="4">
        <f t="shared" si="5"/>
        <v>8.6645769618106314E-3</v>
      </c>
      <c r="D70">
        <v>1.075</v>
      </c>
      <c r="E70" s="5">
        <f t="shared" si="4"/>
        <v>8.2692307692307687E-4</v>
      </c>
      <c r="F70">
        <v>2575.209961</v>
      </c>
      <c r="G70" s="2">
        <v>8.6E-3</v>
      </c>
      <c r="H70" s="1">
        <v>43027</v>
      </c>
      <c r="I70" s="13">
        <f t="shared" si="6"/>
        <v>7.8376538848875538E-3</v>
      </c>
      <c r="J70" s="13">
        <f t="shared" si="7"/>
        <v>7.7730769230769233E-3</v>
      </c>
    </row>
    <row r="71" spans="1:10" x14ac:dyDescent="0.3">
      <c r="A71" s="1">
        <v>43034</v>
      </c>
      <c r="B71">
        <v>38.916172000000003</v>
      </c>
      <c r="C71" s="4">
        <f t="shared" si="5"/>
        <v>1.6927631034489337E-2</v>
      </c>
      <c r="D71">
        <v>1.073</v>
      </c>
      <c r="E71" s="5">
        <f t="shared" si="4"/>
        <v>8.2538461538461541E-4</v>
      </c>
      <c r="F71">
        <v>2581.070068</v>
      </c>
      <c r="G71" s="2">
        <v>2.3E-3</v>
      </c>
      <c r="H71" s="1">
        <v>43034</v>
      </c>
      <c r="I71" s="13">
        <f t="shared" si="6"/>
        <v>1.610224641910472E-2</v>
      </c>
      <c r="J71" s="13">
        <f t="shared" si="7"/>
        <v>1.4746153846153845E-3</v>
      </c>
    </row>
    <row r="72" spans="1:10" x14ac:dyDescent="0.3">
      <c r="A72" s="1">
        <v>43041</v>
      </c>
      <c r="B72">
        <v>39.583305000000003</v>
      </c>
      <c r="C72" s="4">
        <f t="shared" si="5"/>
        <v>1.7142821755438836E-2</v>
      </c>
      <c r="D72">
        <v>1.1479999999999999</v>
      </c>
      <c r="E72" s="5">
        <f t="shared" si="4"/>
        <v>8.8307692307692295E-4</v>
      </c>
      <c r="F72">
        <v>2587.8400879999999</v>
      </c>
      <c r="G72" s="2">
        <v>2.5999999999999999E-3</v>
      </c>
      <c r="H72" s="1">
        <v>43041</v>
      </c>
      <c r="I72" s="13">
        <f t="shared" si="6"/>
        <v>1.6259744832361912E-2</v>
      </c>
      <c r="J72" s="13">
        <f t="shared" si="7"/>
        <v>1.7169230769230768E-3</v>
      </c>
    </row>
    <row r="73" spans="1:10" x14ac:dyDescent="0.3">
      <c r="A73" s="1">
        <v>43048</v>
      </c>
      <c r="B73">
        <v>39.931376999999998</v>
      </c>
      <c r="C73" s="4">
        <f t="shared" si="5"/>
        <v>8.7934041889628674E-3</v>
      </c>
      <c r="D73">
        <v>1.2</v>
      </c>
      <c r="E73" s="5">
        <f t="shared" si="4"/>
        <v>9.2307692307692305E-4</v>
      </c>
      <c r="F73">
        <v>2582.3000489999999</v>
      </c>
      <c r="G73" s="2">
        <v>-2.0999999999999999E-3</v>
      </c>
      <c r="H73" s="1">
        <v>43048</v>
      </c>
      <c r="I73" s="13">
        <f t="shared" si="6"/>
        <v>7.8703272658859451E-3</v>
      </c>
      <c r="J73" s="13">
        <f t="shared" si="7"/>
        <v>-3.023076923076923E-3</v>
      </c>
    </row>
    <row r="74" spans="1:10" x14ac:dyDescent="0.3">
      <c r="A74" s="1">
        <v>43055</v>
      </c>
      <c r="B74">
        <v>39.892704000000002</v>
      </c>
      <c r="C74" s="4">
        <f t="shared" si="5"/>
        <v>-9.6848651124642514E-4</v>
      </c>
      <c r="D74">
        <v>1.24</v>
      </c>
      <c r="E74" s="5">
        <f t="shared" si="4"/>
        <v>9.5384615384615386E-4</v>
      </c>
      <c r="F74">
        <v>2578.8500979999999</v>
      </c>
      <c r="G74" s="2">
        <v>-1.2999999999999999E-3</v>
      </c>
      <c r="H74" s="1">
        <v>43055</v>
      </c>
      <c r="I74" s="13">
        <f t="shared" si="6"/>
        <v>-1.922332665092579E-3</v>
      </c>
      <c r="J74" s="13">
        <f t="shared" si="7"/>
        <v>-2.253846153846154E-3</v>
      </c>
    </row>
    <row r="75" spans="1:10" x14ac:dyDescent="0.3">
      <c r="A75" s="1">
        <v>43062</v>
      </c>
      <c r="B75">
        <v>40.566090000000003</v>
      </c>
      <c r="C75" s="4">
        <f t="shared" si="5"/>
        <v>1.6879928720800692E-2</v>
      </c>
      <c r="D75">
        <v>1.24</v>
      </c>
      <c r="E75" s="5">
        <f t="shared" si="4"/>
        <v>9.5384615384615386E-4</v>
      </c>
      <c r="F75">
        <v>2602.419922</v>
      </c>
      <c r="G75" s="2">
        <v>9.1000000000000004E-3</v>
      </c>
      <c r="H75" s="1">
        <v>43062</v>
      </c>
      <c r="I75" s="13">
        <f t="shared" si="6"/>
        <v>1.592608256695454E-2</v>
      </c>
      <c r="J75" s="13">
        <f t="shared" si="7"/>
        <v>8.1461538461538464E-3</v>
      </c>
    </row>
    <row r="76" spans="1:10" x14ac:dyDescent="0.3">
      <c r="A76" s="1">
        <v>43069</v>
      </c>
      <c r="B76">
        <v>40.760978999999999</v>
      </c>
      <c r="C76" s="4">
        <f t="shared" si="5"/>
        <v>4.8042342754748193E-3</v>
      </c>
      <c r="D76">
        <v>1.2350000000000001</v>
      </c>
      <c r="E76" s="5">
        <f t="shared" si="4"/>
        <v>9.5000000000000011E-4</v>
      </c>
      <c r="F76">
        <v>2642.219971</v>
      </c>
      <c r="G76" s="2">
        <v>1.5299999999999999E-2</v>
      </c>
      <c r="H76" s="1">
        <v>43069</v>
      </c>
      <c r="I76" s="13">
        <f t="shared" si="6"/>
        <v>3.854234275474819E-3</v>
      </c>
      <c r="J76" s="13">
        <f t="shared" si="7"/>
        <v>1.435E-2</v>
      </c>
    </row>
    <row r="77" spans="1:10" x14ac:dyDescent="0.3">
      <c r="A77" s="1">
        <v>43076</v>
      </c>
      <c r="B77">
        <v>40.000908000000003</v>
      </c>
      <c r="C77" s="4">
        <f t="shared" si="5"/>
        <v>-1.8647025136466825E-2</v>
      </c>
      <c r="D77">
        <v>1.2529999999999999</v>
      </c>
      <c r="E77" s="5">
        <f t="shared" si="4"/>
        <v>9.6384615384615378E-4</v>
      </c>
      <c r="F77">
        <v>2651.5</v>
      </c>
      <c r="G77" s="2">
        <v>3.5000000000000001E-3</v>
      </c>
      <c r="H77" s="1">
        <v>43076</v>
      </c>
      <c r="I77" s="13">
        <f t="shared" si="6"/>
        <v>-1.961087129031298E-2</v>
      </c>
      <c r="J77" s="13">
        <f t="shared" si="7"/>
        <v>2.5361538461538464E-3</v>
      </c>
    </row>
    <row r="78" spans="1:10" x14ac:dyDescent="0.3">
      <c r="A78" s="1">
        <v>43083</v>
      </c>
      <c r="B78">
        <v>39.698833</v>
      </c>
      <c r="C78" s="4">
        <f t="shared" si="5"/>
        <v>-7.5517035763288691E-3</v>
      </c>
      <c r="D78">
        <v>1.2849999999999999</v>
      </c>
      <c r="E78" s="5">
        <f t="shared" si="4"/>
        <v>9.8846153846153854E-4</v>
      </c>
      <c r="F78">
        <v>2675.8100589999999</v>
      </c>
      <c r="G78" s="2">
        <v>9.1999999999999998E-3</v>
      </c>
      <c r="H78" s="1">
        <v>43083</v>
      </c>
      <c r="I78" s="13">
        <f t="shared" si="6"/>
        <v>-8.5401651147904069E-3</v>
      </c>
      <c r="J78" s="13">
        <f t="shared" si="7"/>
        <v>8.2115384615384611E-3</v>
      </c>
    </row>
    <row r="79" spans="1:10" x14ac:dyDescent="0.3">
      <c r="A79" s="1">
        <v>43090</v>
      </c>
      <c r="B79">
        <v>38.013041999999999</v>
      </c>
      <c r="C79" s="4">
        <f t="shared" si="5"/>
        <v>-4.2464497633973315E-2</v>
      </c>
      <c r="D79">
        <v>1.298</v>
      </c>
      <c r="E79" s="5">
        <f t="shared" si="4"/>
        <v>9.9846153846153856E-4</v>
      </c>
      <c r="F79">
        <v>2683.3400879999999</v>
      </c>
      <c r="G79" s="2">
        <v>2.8E-3</v>
      </c>
      <c r="H79" s="1">
        <v>43090</v>
      </c>
      <c r="I79" s="13">
        <f t="shared" si="6"/>
        <v>-4.3462959172434854E-2</v>
      </c>
      <c r="J79" s="13">
        <f t="shared" si="7"/>
        <v>1.8015384615384614E-3</v>
      </c>
    </row>
    <row r="80" spans="1:10" x14ac:dyDescent="0.3">
      <c r="A80" s="1">
        <v>43097</v>
      </c>
      <c r="B80">
        <v>38.402824000000003</v>
      </c>
      <c r="C80" s="4">
        <f t="shared" si="5"/>
        <v>1.0253901805596191E-2</v>
      </c>
      <c r="D80">
        <v>1.355</v>
      </c>
      <c r="E80" s="5">
        <f t="shared" si="4"/>
        <v>1.0423076923076922E-3</v>
      </c>
      <c r="F80">
        <v>2673.610107</v>
      </c>
      <c r="G80" s="2">
        <v>-3.5999999999999999E-3</v>
      </c>
      <c r="H80" s="1">
        <v>43097</v>
      </c>
      <c r="I80" s="13">
        <f t="shared" si="6"/>
        <v>9.2115941132885001E-3</v>
      </c>
      <c r="J80" s="13">
        <f t="shared" si="7"/>
        <v>-4.6423076923076921E-3</v>
      </c>
    </row>
    <row r="81" spans="1:10" x14ac:dyDescent="0.3">
      <c r="A81" s="1">
        <v>43104</v>
      </c>
      <c r="B81">
        <v>37.214001000000003</v>
      </c>
      <c r="C81" s="4">
        <f t="shared" si="5"/>
        <v>-3.0956655687612952E-2</v>
      </c>
      <c r="D81">
        <v>1.37</v>
      </c>
      <c r="E81" s="5">
        <f t="shared" si="4"/>
        <v>1.0538461538461539E-3</v>
      </c>
      <c r="F81">
        <v>2743.1499020000001</v>
      </c>
      <c r="G81" s="2">
        <v>2.5999999999999999E-2</v>
      </c>
      <c r="H81" s="1">
        <v>43104</v>
      </c>
      <c r="I81" s="13">
        <f t="shared" si="6"/>
        <v>-3.2010501841459107E-2</v>
      </c>
      <c r="J81" s="13">
        <f t="shared" si="7"/>
        <v>2.4946153846153844E-2</v>
      </c>
    </row>
    <row r="82" spans="1:10" x14ac:dyDescent="0.3">
      <c r="A82" s="1">
        <v>43111</v>
      </c>
      <c r="B82">
        <v>37.40889</v>
      </c>
      <c r="C82" s="4">
        <f t="shared" si="5"/>
        <v>5.2369805654596587E-3</v>
      </c>
      <c r="D82">
        <v>1.41</v>
      </c>
      <c r="E82" s="5">
        <f t="shared" si="4"/>
        <v>1.0846153846153846E-3</v>
      </c>
      <c r="F82">
        <v>2786.23999</v>
      </c>
      <c r="G82" s="2">
        <v>1.5699999999999999E-2</v>
      </c>
      <c r="H82" s="1">
        <v>43111</v>
      </c>
      <c r="I82" s="13">
        <f t="shared" si="6"/>
        <v>4.1523651808442743E-3</v>
      </c>
      <c r="J82" s="13">
        <f t="shared" si="7"/>
        <v>1.4615384615384613E-2</v>
      </c>
    </row>
    <row r="83" spans="1:10" x14ac:dyDescent="0.3">
      <c r="A83" s="1">
        <v>43118</v>
      </c>
      <c r="B83">
        <v>36.999622000000002</v>
      </c>
      <c r="C83" s="4">
        <f t="shared" si="5"/>
        <v>-1.0940394114874762E-2</v>
      </c>
      <c r="D83">
        <v>1.403</v>
      </c>
      <c r="E83" s="5">
        <f t="shared" si="4"/>
        <v>1.0792307692307694E-3</v>
      </c>
      <c r="F83">
        <v>2810.3000489999999</v>
      </c>
      <c r="G83" s="2">
        <v>8.6E-3</v>
      </c>
      <c r="H83" s="1">
        <v>43118</v>
      </c>
      <c r="I83" s="13">
        <f t="shared" si="6"/>
        <v>-1.2019624884105531E-2</v>
      </c>
      <c r="J83" s="13">
        <f t="shared" si="7"/>
        <v>7.5207692307692302E-3</v>
      </c>
    </row>
    <row r="84" spans="1:10" x14ac:dyDescent="0.3">
      <c r="A84" s="1">
        <v>43125</v>
      </c>
      <c r="B84">
        <v>37.866878999999997</v>
      </c>
      <c r="C84" s="4">
        <f t="shared" si="5"/>
        <v>2.3439617842582149E-2</v>
      </c>
      <c r="D84">
        <v>1.3879999999999999</v>
      </c>
      <c r="E84" s="5">
        <f t="shared" si="4"/>
        <v>1.0676923076923077E-3</v>
      </c>
      <c r="F84">
        <v>2872.8701169999999</v>
      </c>
      <c r="G84" s="2">
        <v>2.23E-2</v>
      </c>
      <c r="H84" s="1">
        <v>43125</v>
      </c>
      <c r="I84" s="13">
        <f t="shared" si="6"/>
        <v>2.2371925534889842E-2</v>
      </c>
      <c r="J84" s="13">
        <f t="shared" si="7"/>
        <v>2.1232307692307693E-2</v>
      </c>
    </row>
    <row r="85" spans="1:10" x14ac:dyDescent="0.3">
      <c r="A85" s="1">
        <v>43132</v>
      </c>
      <c r="B85">
        <v>36.756011999999998</v>
      </c>
      <c r="C85" s="4">
        <f t="shared" si="5"/>
        <v>-2.9336111909302031E-2</v>
      </c>
      <c r="D85">
        <v>1.45</v>
      </c>
      <c r="E85" s="5">
        <f t="shared" si="4"/>
        <v>1.1153846153846153E-3</v>
      </c>
      <c r="F85">
        <v>2762.1298830000001</v>
      </c>
      <c r="G85" s="2">
        <v>-3.85E-2</v>
      </c>
      <c r="H85" s="1">
        <v>43132</v>
      </c>
      <c r="I85" s="13">
        <f t="shared" si="6"/>
        <v>-3.0451496524686646E-2</v>
      </c>
      <c r="J85" s="13">
        <f t="shared" si="7"/>
        <v>-3.9615384615384615E-2</v>
      </c>
    </row>
    <row r="86" spans="1:10" x14ac:dyDescent="0.3">
      <c r="A86" s="1">
        <v>43139</v>
      </c>
      <c r="B86">
        <v>35.917991999999998</v>
      </c>
      <c r="C86" s="4">
        <f t="shared" si="5"/>
        <v>-2.2799535488235236E-2</v>
      </c>
      <c r="D86">
        <v>1.5249999999999999</v>
      </c>
      <c r="E86" s="5">
        <f t="shared" si="4"/>
        <v>1.173076923076923E-3</v>
      </c>
      <c r="F86">
        <v>2619.5500489999999</v>
      </c>
      <c r="G86" s="2">
        <v>-5.16E-2</v>
      </c>
      <c r="H86" s="1">
        <v>43139</v>
      </c>
      <c r="I86" s="13">
        <f t="shared" si="6"/>
        <v>-2.3972612411312159E-2</v>
      </c>
      <c r="J86" s="13">
        <f t="shared" si="7"/>
        <v>-5.2773076923076923E-2</v>
      </c>
    </row>
    <row r="87" spans="1:10" x14ac:dyDescent="0.3">
      <c r="A87" s="1">
        <v>43146</v>
      </c>
      <c r="B87">
        <v>36.814475999999999</v>
      </c>
      <c r="C87" s="4">
        <f t="shared" si="5"/>
        <v>2.4959190368993928E-2</v>
      </c>
      <c r="D87">
        <v>1.57</v>
      </c>
      <c r="E87" s="5">
        <f t="shared" si="4"/>
        <v>1.2076923076923078E-3</v>
      </c>
      <c r="F87">
        <v>2732.219971</v>
      </c>
      <c r="G87" s="2">
        <v>4.2999999999999997E-2</v>
      </c>
      <c r="H87" s="1">
        <v>43146</v>
      </c>
      <c r="I87" s="13">
        <f t="shared" si="6"/>
        <v>2.3751498061301619E-2</v>
      </c>
      <c r="J87" s="13">
        <f t="shared" si="7"/>
        <v>4.1792307692307691E-2</v>
      </c>
    </row>
    <row r="88" spans="1:10" x14ac:dyDescent="0.3">
      <c r="A88" s="1">
        <v>43153</v>
      </c>
      <c r="B88">
        <v>37.613349999999997</v>
      </c>
      <c r="C88" s="4">
        <f t="shared" si="5"/>
        <v>2.1699996490510902E-2</v>
      </c>
      <c r="D88">
        <v>1.605</v>
      </c>
      <c r="E88" s="5">
        <f t="shared" si="4"/>
        <v>1.2346153846153848E-3</v>
      </c>
      <c r="F88">
        <v>2747.3000489999999</v>
      </c>
      <c r="G88" s="2">
        <v>5.4999999999999997E-3</v>
      </c>
      <c r="H88" s="1">
        <v>43153</v>
      </c>
      <c r="I88" s="13">
        <f t="shared" si="6"/>
        <v>2.0465381105895516E-2</v>
      </c>
      <c r="J88" s="13">
        <f t="shared" si="7"/>
        <v>4.2653846153846153E-3</v>
      </c>
    </row>
    <row r="89" spans="1:10" x14ac:dyDescent="0.3">
      <c r="A89" s="1">
        <v>43160</v>
      </c>
      <c r="B89">
        <v>36.314979999999998</v>
      </c>
      <c r="C89" s="4">
        <f t="shared" si="5"/>
        <v>-3.4518860989515655E-2</v>
      </c>
      <c r="D89">
        <v>1.605</v>
      </c>
      <c r="E89" s="5">
        <f t="shared" si="4"/>
        <v>1.2346153846153848E-3</v>
      </c>
      <c r="F89">
        <v>2691.25</v>
      </c>
      <c r="G89" s="2">
        <v>-2.0400000000000001E-2</v>
      </c>
      <c r="H89" s="1">
        <v>43160</v>
      </c>
      <c r="I89" s="13">
        <f t="shared" si="6"/>
        <v>-3.5753476374131038E-2</v>
      </c>
      <c r="J89" s="13">
        <f t="shared" si="7"/>
        <v>-2.1634615384615388E-2</v>
      </c>
    </row>
    <row r="90" spans="1:10" x14ac:dyDescent="0.3">
      <c r="A90" s="1">
        <v>43167</v>
      </c>
      <c r="B90">
        <v>36.885475</v>
      </c>
      <c r="C90" s="4">
        <f t="shared" si="5"/>
        <v>1.570963277413346E-2</v>
      </c>
      <c r="D90">
        <v>1.635</v>
      </c>
      <c r="E90" s="5">
        <f t="shared" si="4"/>
        <v>1.2576923076923078E-3</v>
      </c>
      <c r="F90">
        <v>2786.570068</v>
      </c>
      <c r="G90" s="2">
        <v>3.5400000000000001E-2</v>
      </c>
      <c r="H90" s="1">
        <v>43167</v>
      </c>
      <c r="I90" s="13">
        <f t="shared" si="6"/>
        <v>1.4451940466441153E-2</v>
      </c>
      <c r="J90" s="13">
        <f t="shared" si="7"/>
        <v>3.4142307692307694E-2</v>
      </c>
    </row>
    <row r="91" spans="1:10" x14ac:dyDescent="0.3">
      <c r="A91" s="1">
        <v>43174</v>
      </c>
      <c r="B91">
        <v>37.751057000000003</v>
      </c>
      <c r="C91" s="4">
        <f t="shared" si="5"/>
        <v>2.3466744023223327E-2</v>
      </c>
      <c r="D91">
        <v>1.738</v>
      </c>
      <c r="E91" s="5">
        <f t="shared" si="4"/>
        <v>1.3369230769230769E-3</v>
      </c>
      <c r="F91">
        <v>2752.01001</v>
      </c>
      <c r="G91" s="2">
        <v>-1.24E-2</v>
      </c>
      <c r="H91" s="1">
        <v>43174</v>
      </c>
      <c r="I91" s="13">
        <f t="shared" si="6"/>
        <v>2.2129820946300251E-2</v>
      </c>
      <c r="J91" s="13">
        <f t="shared" si="7"/>
        <v>-1.3736923076923077E-2</v>
      </c>
    </row>
    <row r="92" spans="1:10" x14ac:dyDescent="0.3">
      <c r="A92" s="1">
        <v>43181</v>
      </c>
      <c r="B92">
        <v>37.092033000000001</v>
      </c>
      <c r="C92" s="4">
        <f t="shared" si="5"/>
        <v>-1.7457100605156626E-2</v>
      </c>
      <c r="D92">
        <v>1.6879999999999999</v>
      </c>
      <c r="E92" s="5">
        <f t="shared" si="4"/>
        <v>1.2984615384615385E-3</v>
      </c>
      <c r="F92">
        <v>2588.26001</v>
      </c>
      <c r="G92" s="2">
        <v>-5.9499999999999997E-2</v>
      </c>
      <c r="H92" s="1">
        <v>43181</v>
      </c>
      <c r="I92" s="13">
        <f t="shared" si="6"/>
        <v>-1.8755562143618166E-2</v>
      </c>
      <c r="J92" s="13">
        <f t="shared" si="7"/>
        <v>-6.0798461538461537E-2</v>
      </c>
    </row>
    <row r="93" spans="1:10" x14ac:dyDescent="0.3">
      <c r="A93" s="1">
        <v>43188</v>
      </c>
      <c r="B93">
        <v>38.370728</v>
      </c>
      <c r="C93" s="4">
        <f t="shared" si="5"/>
        <v>3.4473575498005164E-2</v>
      </c>
      <c r="D93">
        <v>1.67</v>
      </c>
      <c r="E93" s="5">
        <f t="shared" si="4"/>
        <v>1.2846153846153845E-3</v>
      </c>
      <c r="F93">
        <v>2640.8701169999999</v>
      </c>
      <c r="G93" s="2">
        <v>2.0299999999999999E-2</v>
      </c>
      <c r="H93" s="1">
        <v>43188</v>
      </c>
      <c r="I93" s="13">
        <f t="shared" si="6"/>
        <v>3.318896011338978E-2</v>
      </c>
      <c r="J93" s="13">
        <f t="shared" si="7"/>
        <v>1.9015384615384615E-2</v>
      </c>
    </row>
    <row r="94" spans="1:10" x14ac:dyDescent="0.3">
      <c r="A94" s="1">
        <v>43195</v>
      </c>
      <c r="B94">
        <v>37.996955999999997</v>
      </c>
      <c r="C94" s="4">
        <f t="shared" si="5"/>
        <v>-9.7410713708638123E-3</v>
      </c>
      <c r="D94">
        <v>1.68</v>
      </c>
      <c r="E94" s="5">
        <f t="shared" si="4"/>
        <v>1.2923076923076922E-3</v>
      </c>
      <c r="F94">
        <v>2604.469971</v>
      </c>
      <c r="G94" s="2">
        <v>-1.38E-2</v>
      </c>
      <c r="H94" s="1">
        <v>43195</v>
      </c>
      <c r="I94" s="13">
        <f t="shared" si="6"/>
        <v>-1.1033379063171504E-2</v>
      </c>
      <c r="J94" s="13">
        <f t="shared" si="7"/>
        <v>-1.5092307692307691E-2</v>
      </c>
    </row>
    <row r="95" spans="1:10" x14ac:dyDescent="0.3">
      <c r="A95" s="1">
        <v>43202</v>
      </c>
      <c r="B95">
        <v>37.711711999999999</v>
      </c>
      <c r="C95" s="4">
        <f t="shared" si="5"/>
        <v>-7.5070224046368018E-3</v>
      </c>
      <c r="D95">
        <v>1.718</v>
      </c>
      <c r="E95" s="5">
        <f t="shared" si="4"/>
        <v>1.3215384615384617E-3</v>
      </c>
      <c r="F95">
        <v>2656.3000489999999</v>
      </c>
      <c r="G95" s="2">
        <v>1.9900000000000001E-2</v>
      </c>
      <c r="H95" s="1">
        <v>43202</v>
      </c>
      <c r="I95" s="13">
        <f t="shared" si="6"/>
        <v>-8.8285608661752626E-3</v>
      </c>
      <c r="J95" s="13">
        <f t="shared" si="7"/>
        <v>1.857846153846154E-2</v>
      </c>
    </row>
    <row r="96" spans="1:10" x14ac:dyDescent="0.3">
      <c r="A96" s="1">
        <v>43209</v>
      </c>
      <c r="B96">
        <v>37.967444999999998</v>
      </c>
      <c r="C96" s="4">
        <f t="shared" si="5"/>
        <v>6.7812620121833591E-3</v>
      </c>
      <c r="D96">
        <v>1.7649999999999999</v>
      </c>
      <c r="E96" s="5">
        <f t="shared" si="4"/>
        <v>1.3576923076923076E-3</v>
      </c>
      <c r="F96">
        <v>2670.139893</v>
      </c>
      <c r="G96" s="2">
        <v>5.1999999999999998E-3</v>
      </c>
      <c r="H96" s="1">
        <v>43209</v>
      </c>
      <c r="I96" s="13">
        <f t="shared" si="6"/>
        <v>5.4235697044910519E-3</v>
      </c>
      <c r="J96" s="13">
        <f t="shared" si="7"/>
        <v>3.8423076923076922E-3</v>
      </c>
    </row>
    <row r="97" spans="1:10" x14ac:dyDescent="0.3">
      <c r="A97" s="1">
        <v>43216</v>
      </c>
      <c r="B97">
        <v>39.196959999999997</v>
      </c>
      <c r="C97" s="4">
        <f t="shared" si="5"/>
        <v>3.2383401095333102E-2</v>
      </c>
      <c r="D97">
        <v>1.77</v>
      </c>
      <c r="E97" s="5">
        <f t="shared" si="4"/>
        <v>1.3615384615384616E-3</v>
      </c>
      <c r="F97">
        <v>2669.9099120000001</v>
      </c>
      <c r="G97" s="2">
        <v>-1E-4</v>
      </c>
      <c r="H97" s="1">
        <v>43216</v>
      </c>
      <c r="I97" s="13">
        <f t="shared" si="6"/>
        <v>3.1021862633794639E-2</v>
      </c>
      <c r="J97" s="13">
        <f t="shared" si="7"/>
        <v>-1.4615384615384616E-3</v>
      </c>
    </row>
    <row r="98" spans="1:10" x14ac:dyDescent="0.3">
      <c r="A98" s="1">
        <v>43223</v>
      </c>
      <c r="B98">
        <v>40.406807000000001</v>
      </c>
      <c r="C98" s="4">
        <f t="shared" si="5"/>
        <v>3.0865837554749233E-2</v>
      </c>
      <c r="D98">
        <v>1.7929999999999999</v>
      </c>
      <c r="E98" s="5">
        <f t="shared" si="4"/>
        <v>1.3792307692307691E-3</v>
      </c>
      <c r="F98">
        <v>2663.419922</v>
      </c>
      <c r="G98" s="2">
        <v>-2.3999999999999998E-3</v>
      </c>
      <c r="H98" s="1">
        <v>43223</v>
      </c>
      <c r="I98" s="13">
        <f t="shared" si="6"/>
        <v>2.9486606785518465E-2</v>
      </c>
      <c r="J98" s="13">
        <f t="shared" si="7"/>
        <v>-3.7792307692307691E-3</v>
      </c>
    </row>
    <row r="99" spans="1:10" x14ac:dyDescent="0.3">
      <c r="A99" s="1">
        <v>43230</v>
      </c>
      <c r="B99">
        <v>39.974013999999997</v>
      </c>
      <c r="C99" s="4">
        <f t="shared" si="5"/>
        <v>-1.0710893340322677E-2</v>
      </c>
      <c r="D99">
        <v>1.86</v>
      </c>
      <c r="E99" s="5">
        <f t="shared" si="4"/>
        <v>1.4307692307692309E-3</v>
      </c>
      <c r="F99">
        <v>2727.719971</v>
      </c>
      <c r="G99" s="2">
        <v>2.41E-2</v>
      </c>
      <c r="H99" s="1">
        <v>43230</v>
      </c>
      <c r="I99" s="13">
        <f t="shared" si="6"/>
        <v>-1.2141662571091907E-2</v>
      </c>
      <c r="J99" s="13">
        <f t="shared" si="7"/>
        <v>2.2669230769230768E-2</v>
      </c>
    </row>
    <row r="100" spans="1:10" x14ac:dyDescent="0.3">
      <c r="A100" s="1">
        <v>43237</v>
      </c>
      <c r="B100">
        <v>38.793681999999997</v>
      </c>
      <c r="C100" s="4">
        <f t="shared" si="5"/>
        <v>-2.9527482529024981E-2</v>
      </c>
      <c r="D100">
        <v>1.855</v>
      </c>
      <c r="E100" s="5">
        <f t="shared" si="4"/>
        <v>1.4269230769230769E-3</v>
      </c>
      <c r="F100">
        <v>2712.969971</v>
      </c>
      <c r="G100" s="2">
        <v>-5.4000000000000003E-3</v>
      </c>
      <c r="H100" s="1">
        <v>43237</v>
      </c>
      <c r="I100" s="13">
        <f t="shared" si="6"/>
        <v>-3.0954405605948056E-2</v>
      </c>
      <c r="J100" s="13">
        <f t="shared" si="7"/>
        <v>-6.8269230769230776E-3</v>
      </c>
    </row>
    <row r="101" spans="1:10" x14ac:dyDescent="0.3">
      <c r="A101" s="1">
        <v>43244</v>
      </c>
      <c r="B101">
        <v>40.346026999999999</v>
      </c>
      <c r="C101" s="4">
        <f t="shared" si="5"/>
        <v>4.0015407663546929E-2</v>
      </c>
      <c r="D101">
        <v>1.853</v>
      </c>
      <c r="E101" s="5">
        <f t="shared" si="4"/>
        <v>1.4253846153846155E-3</v>
      </c>
      <c r="F101">
        <v>2721.330078</v>
      </c>
      <c r="G101" s="2">
        <v>3.0999999999999999E-3</v>
      </c>
      <c r="H101" s="1">
        <v>43244</v>
      </c>
      <c r="I101" s="13">
        <f t="shared" si="6"/>
        <v>3.8590023048162315E-2</v>
      </c>
      <c r="J101" s="13">
        <f t="shared" si="7"/>
        <v>1.6746153846153844E-3</v>
      </c>
    </row>
    <row r="102" spans="1:10" x14ac:dyDescent="0.3">
      <c r="A102" s="1">
        <v>43251</v>
      </c>
      <c r="B102">
        <v>40.663482999999999</v>
      </c>
      <c r="C102" s="4">
        <f t="shared" si="5"/>
        <v>7.8683336032070762E-3</v>
      </c>
      <c r="D102">
        <v>1.8680000000000001</v>
      </c>
      <c r="E102" s="5">
        <f t="shared" si="4"/>
        <v>1.4369230769230772E-3</v>
      </c>
      <c r="F102">
        <v>2734.6201169999999</v>
      </c>
      <c r="G102" s="2">
        <v>4.8999999999999998E-3</v>
      </c>
      <c r="H102" s="1">
        <v>43251</v>
      </c>
      <c r="I102" s="13">
        <f t="shared" si="6"/>
        <v>6.4314105262839993E-3</v>
      </c>
      <c r="J102" s="13">
        <f t="shared" si="7"/>
        <v>3.4630769230769229E-3</v>
      </c>
    </row>
    <row r="103" spans="1:10" x14ac:dyDescent="0.3">
      <c r="A103" s="1">
        <v>43258</v>
      </c>
      <c r="B103">
        <v>39.681365999999997</v>
      </c>
      <c r="C103" s="4">
        <f t="shared" si="5"/>
        <v>-2.4152308841817665E-2</v>
      </c>
      <c r="D103">
        <v>1.88</v>
      </c>
      <c r="E103" s="5">
        <f t="shared" si="4"/>
        <v>1.4461538461538461E-3</v>
      </c>
      <c r="F103">
        <v>2779.030029</v>
      </c>
      <c r="G103" s="2">
        <v>1.6199999999999999E-2</v>
      </c>
      <c r="H103" s="1">
        <v>43258</v>
      </c>
      <c r="I103" s="13">
        <f t="shared" si="6"/>
        <v>-2.5598462687971512E-2</v>
      </c>
      <c r="J103" s="13">
        <f t="shared" si="7"/>
        <v>1.4753846153846152E-2</v>
      </c>
    </row>
    <row r="104" spans="1:10" x14ac:dyDescent="0.3">
      <c r="A104" s="1">
        <v>43265</v>
      </c>
      <c r="B104">
        <v>41.159500000000001</v>
      </c>
      <c r="C104" s="4">
        <f t="shared" si="5"/>
        <v>3.7250078538123017E-2</v>
      </c>
      <c r="D104">
        <v>1.8879999999999999</v>
      </c>
      <c r="E104" s="5">
        <f t="shared" si="4"/>
        <v>1.4523076923076924E-3</v>
      </c>
      <c r="F104">
        <v>2779.6599120000001</v>
      </c>
      <c r="G104" s="2">
        <v>2.0000000000000001E-4</v>
      </c>
      <c r="H104" s="1">
        <v>43265</v>
      </c>
      <c r="I104" s="13">
        <f t="shared" si="6"/>
        <v>3.5797770845815327E-2</v>
      </c>
      <c r="J104" s="13">
        <f t="shared" si="7"/>
        <v>-1.2523076923076923E-3</v>
      </c>
    </row>
    <row r="105" spans="1:10" x14ac:dyDescent="0.3">
      <c r="A105" s="1">
        <v>43272</v>
      </c>
      <c r="B105">
        <v>41.169418</v>
      </c>
      <c r="C105" s="4">
        <f t="shared" si="5"/>
        <v>2.4096502630010041E-4</v>
      </c>
      <c r="D105">
        <v>1.87</v>
      </c>
      <c r="E105" s="5">
        <f t="shared" si="4"/>
        <v>1.4384615384615386E-3</v>
      </c>
      <c r="F105">
        <v>2754.8798830000001</v>
      </c>
      <c r="G105" s="2">
        <v>-8.8999999999999999E-3</v>
      </c>
      <c r="H105" s="1">
        <v>43272</v>
      </c>
      <c r="I105" s="13">
        <f t="shared" si="6"/>
        <v>-1.1974965121614382E-3</v>
      </c>
      <c r="J105" s="13">
        <f t="shared" si="7"/>
        <v>-1.0338461538461539E-2</v>
      </c>
    </row>
    <row r="106" spans="1:10" x14ac:dyDescent="0.3">
      <c r="A106" s="1">
        <v>43279</v>
      </c>
      <c r="B106">
        <v>42.260654000000002</v>
      </c>
      <c r="C106" s="4">
        <f t="shared" si="5"/>
        <v>2.6505985583765164E-2</v>
      </c>
      <c r="D106">
        <v>1.88</v>
      </c>
      <c r="E106" s="5">
        <f t="shared" si="4"/>
        <v>1.4461538461538461E-3</v>
      </c>
      <c r="F106">
        <v>2718.3701169999999</v>
      </c>
      <c r="G106" s="2">
        <v>-1.3299999999999999E-2</v>
      </c>
      <c r="H106" s="1">
        <v>43279</v>
      </c>
      <c r="I106" s="13">
        <f t="shared" si="6"/>
        <v>2.5059831737611317E-2</v>
      </c>
      <c r="J106" s="13">
        <f t="shared" si="7"/>
        <v>-1.4746153846153846E-2</v>
      </c>
    </row>
    <row r="108" spans="1:10" x14ac:dyDescent="0.3">
      <c r="H108" t="s">
        <v>35</v>
      </c>
      <c r="I108" s="13">
        <f>AVERAGE(I3:I106)</f>
        <v>1.8509929802241266E-3</v>
      </c>
      <c r="J108" s="13">
        <f>AVERAGE(J3:J106)</f>
        <v>1.834215976331361E-3</v>
      </c>
    </row>
    <row r="109" spans="1:10" x14ac:dyDescent="0.3">
      <c r="H109" t="s">
        <v>100</v>
      </c>
      <c r="I109">
        <f>_xlfn.STDEV.P(I3:I106)</f>
        <v>2.3732818344332211E-2</v>
      </c>
      <c r="J109">
        <f>_xlfn.STDEV.P(J3:J106)</f>
        <v>1.4817673454271226E-2</v>
      </c>
    </row>
    <row r="110" spans="1:10" x14ac:dyDescent="0.3">
      <c r="A110" t="s">
        <v>73</v>
      </c>
    </row>
    <row r="111" spans="1:10" ht="15" thickBot="1" x14ac:dyDescent="0.35"/>
    <row r="112" spans="1:10" x14ac:dyDescent="0.3">
      <c r="A112" s="15" t="s">
        <v>74</v>
      </c>
      <c r="B112" s="15"/>
    </row>
    <row r="113" spans="1:9" x14ac:dyDescent="0.3">
      <c r="A113" s="9" t="s">
        <v>75</v>
      </c>
      <c r="B113" s="9">
        <v>0.15876215845453417</v>
      </c>
    </row>
    <row r="114" spans="1:9" x14ac:dyDescent="0.3">
      <c r="A114" s="9" t="s">
        <v>76</v>
      </c>
      <c r="B114" s="9">
        <v>2.5205422957142613E-2</v>
      </c>
    </row>
    <row r="115" spans="1:9" x14ac:dyDescent="0.3">
      <c r="A115" s="9" t="s">
        <v>77</v>
      </c>
      <c r="B115" s="9">
        <v>1.5648613378291071E-2</v>
      </c>
    </row>
    <row r="116" spans="1:9" x14ac:dyDescent="0.3">
      <c r="A116" s="9" t="s">
        <v>78</v>
      </c>
      <c r="B116" s="9">
        <v>2.3660420080414229E-2</v>
      </c>
    </row>
    <row r="117" spans="1:9" ht="15" thickBot="1" x14ac:dyDescent="0.35">
      <c r="A117" s="10" t="s">
        <v>37</v>
      </c>
      <c r="B117" s="10">
        <v>104</v>
      </c>
    </row>
    <row r="119" spans="1:9" ht="15" thickBot="1" x14ac:dyDescent="0.35">
      <c r="A119" t="s">
        <v>61</v>
      </c>
    </row>
    <row r="120" spans="1:9" x14ac:dyDescent="0.3">
      <c r="A120" s="11"/>
      <c r="B120" s="11" t="s">
        <v>38</v>
      </c>
      <c r="C120" s="11" t="s">
        <v>62</v>
      </c>
      <c r="D120" s="11" t="s">
        <v>63</v>
      </c>
      <c r="E120" s="11" t="s">
        <v>39</v>
      </c>
      <c r="F120" s="11" t="s">
        <v>82</v>
      </c>
    </row>
    <row r="121" spans="1:9" x14ac:dyDescent="0.3">
      <c r="A121" s="9" t="s">
        <v>79</v>
      </c>
      <c r="B121" s="9">
        <v>1</v>
      </c>
      <c r="C121" s="9">
        <v>1.4764745278372238E-3</v>
      </c>
      <c r="D121" s="9">
        <v>1.4764745278372238E-3</v>
      </c>
      <c r="E121" s="9">
        <v>2.6374306978889899</v>
      </c>
      <c r="F121" s="9">
        <v>0.10745866217417195</v>
      </c>
    </row>
    <row r="122" spans="1:9" x14ac:dyDescent="0.3">
      <c r="A122" s="9" t="s">
        <v>80</v>
      </c>
      <c r="B122" s="9">
        <v>102</v>
      </c>
      <c r="C122" s="9">
        <v>5.7101178794930221E-2</v>
      </c>
      <c r="D122" s="9">
        <v>5.5981547838166888E-4</v>
      </c>
      <c r="E122" s="9"/>
      <c r="F122" s="9"/>
    </row>
    <row r="123" spans="1:9" ht="15" thickBot="1" x14ac:dyDescent="0.35">
      <c r="A123" s="10" t="s">
        <v>65</v>
      </c>
      <c r="B123" s="10">
        <v>103</v>
      </c>
      <c r="C123" s="10">
        <v>5.8577653322767445E-2</v>
      </c>
      <c r="D123" s="10"/>
      <c r="E123" s="10"/>
      <c r="F123" s="10"/>
    </row>
    <row r="124" spans="1:9" ht="15" thickBot="1" x14ac:dyDescent="0.35"/>
    <row r="125" spans="1:9" x14ac:dyDescent="0.3">
      <c r="A125" s="11"/>
      <c r="B125" s="11" t="s">
        <v>83</v>
      </c>
      <c r="C125" s="11" t="s">
        <v>78</v>
      </c>
      <c r="D125" s="11" t="s">
        <v>49</v>
      </c>
      <c r="E125" s="11" t="s">
        <v>64</v>
      </c>
      <c r="F125" s="11" t="s">
        <v>84</v>
      </c>
      <c r="G125" s="11" t="s">
        <v>85</v>
      </c>
      <c r="H125" s="11" t="s">
        <v>86</v>
      </c>
      <c r="I125" s="11" t="s">
        <v>87</v>
      </c>
    </row>
    <row r="126" spans="1:9" x14ac:dyDescent="0.3">
      <c r="A126" s="9" t="s">
        <v>81</v>
      </c>
      <c r="B126" s="9">
        <v>1.3845841522472169E-3</v>
      </c>
      <c r="C126" s="9">
        <v>2.3378027852661801E-3</v>
      </c>
      <c r="D126" s="9">
        <v>0.59225874867351969</v>
      </c>
      <c r="E126" s="9">
        <v>0.55498795902789488</v>
      </c>
      <c r="F126" s="9">
        <v>-3.2524365877833489E-3</v>
      </c>
      <c r="G126" s="9">
        <v>6.0216048922777828E-3</v>
      </c>
      <c r="H126" s="9">
        <v>-3.2524365877833489E-3</v>
      </c>
      <c r="I126" s="9">
        <v>6.0216048922777828E-3</v>
      </c>
    </row>
    <row r="127" spans="1:9" ht="15" thickBot="1" x14ac:dyDescent="0.35">
      <c r="A127" s="10" t="s">
        <v>88</v>
      </c>
      <c r="B127" s="10">
        <v>0.25428239312895962</v>
      </c>
      <c r="C127" s="10">
        <v>0.15657620463282559</v>
      </c>
      <c r="D127" s="10">
        <v>1.6240168403957487</v>
      </c>
      <c r="E127" s="10">
        <v>0.10745866217417195</v>
      </c>
      <c r="F127" s="10">
        <v>-5.6285766364021383E-2</v>
      </c>
      <c r="G127" s="10">
        <v>0.56485055262194062</v>
      </c>
      <c r="H127" s="10">
        <v>-5.6285766364021383E-2</v>
      </c>
      <c r="I127" s="10">
        <v>0.56485055262194062</v>
      </c>
    </row>
    <row r="129" spans="1:7" x14ac:dyDescent="0.3">
      <c r="C129" t="s">
        <v>97</v>
      </c>
      <c r="D129" s="4">
        <f>B126</f>
        <v>1.3845841522472169E-3</v>
      </c>
    </row>
    <row r="130" spans="1:7" x14ac:dyDescent="0.3">
      <c r="C130" t="s">
        <v>98</v>
      </c>
      <c r="D130">
        <f>B127</f>
        <v>0.25428239312895962</v>
      </c>
    </row>
    <row r="131" spans="1:7" x14ac:dyDescent="0.3">
      <c r="A131" t="s">
        <v>89</v>
      </c>
      <c r="F131" t="s">
        <v>94</v>
      </c>
    </row>
    <row r="132" spans="1:7" ht="15" thickBot="1" x14ac:dyDescent="0.35"/>
    <row r="133" spans="1:7" x14ac:dyDescent="0.3">
      <c r="A133" s="11" t="s">
        <v>90</v>
      </c>
      <c r="B133" s="11" t="s">
        <v>91</v>
      </c>
      <c r="C133" s="11" t="s">
        <v>92</v>
      </c>
      <c r="D133" s="11" t="s">
        <v>93</v>
      </c>
      <c r="F133" s="11" t="s">
        <v>95</v>
      </c>
      <c r="G133" s="11" t="s">
        <v>96</v>
      </c>
    </row>
    <row r="134" spans="1:7" x14ac:dyDescent="0.3">
      <c r="A134" s="9">
        <v>1</v>
      </c>
      <c r="B134" s="9">
        <v>4.5859994817408186E-3</v>
      </c>
      <c r="C134" s="9">
        <v>-1.3035578833284638E-2</v>
      </c>
      <c r="D134" s="9">
        <v>-0.55363864338304991</v>
      </c>
      <c r="F134" s="9">
        <v>0.48076923076923078</v>
      </c>
      <c r="G134" s="9">
        <v>-8.2640455078089148E-2</v>
      </c>
    </row>
    <row r="135" spans="1:7" x14ac:dyDescent="0.3">
      <c r="A135" s="9">
        <v>2</v>
      </c>
      <c r="B135" s="9">
        <v>5.1151024612899228E-3</v>
      </c>
      <c r="C135" s="9">
        <v>5.1792493835754599E-3</v>
      </c>
      <c r="D135" s="9">
        <v>0.21996971819491457</v>
      </c>
      <c r="F135" s="9">
        <v>1.4423076923076923</v>
      </c>
      <c r="G135" s="9">
        <v>-4.3590743996775455E-2</v>
      </c>
    </row>
    <row r="136" spans="1:7" x14ac:dyDescent="0.3">
      <c r="A136" s="9">
        <v>3</v>
      </c>
      <c r="B136" s="9">
        <v>2.8764393925507364E-3</v>
      </c>
      <c r="C136" s="9">
        <v>2.2102785217529185E-2</v>
      </c>
      <c r="D136" s="9">
        <v>0.93873514780750111</v>
      </c>
      <c r="F136" s="9">
        <v>2.4038461538461537</v>
      </c>
      <c r="G136" s="9">
        <v>-4.3462959172434854E-2</v>
      </c>
    </row>
    <row r="137" spans="1:7" x14ac:dyDescent="0.3">
      <c r="A137" s="9">
        <v>4</v>
      </c>
      <c r="B137" s="9">
        <v>1.1596420352485218E-3</v>
      </c>
      <c r="C137" s="9">
        <v>-4.8191504480457007E-3</v>
      </c>
      <c r="D137" s="9">
        <v>-0.20467582992956768</v>
      </c>
      <c r="F137" s="9">
        <v>3.3653846153846154</v>
      </c>
      <c r="G137" s="9">
        <v>-3.5753476374131038E-2</v>
      </c>
    </row>
    <row r="138" spans="1:7" x14ac:dyDescent="0.3">
      <c r="A138" s="9">
        <v>5</v>
      </c>
      <c r="B138" s="9">
        <v>2.4290979824846356E-3</v>
      </c>
      <c r="C138" s="9">
        <v>-3.320088616001881E-2</v>
      </c>
      <c r="D138" s="9">
        <v>-1.4100864877448842</v>
      </c>
      <c r="F138" s="9">
        <v>4.3269230769230766</v>
      </c>
      <c r="G138" s="9">
        <v>-3.3581704566818242E-2</v>
      </c>
    </row>
    <row r="139" spans="1:7" x14ac:dyDescent="0.3">
      <c r="A139" s="9">
        <v>6</v>
      </c>
      <c r="B139" s="9">
        <v>1.4602820646632995E-3</v>
      </c>
      <c r="C139" s="9">
        <v>-3.4866832493366633E-2</v>
      </c>
      <c r="D139" s="9">
        <v>-1.4808414791219147</v>
      </c>
      <c r="F139" s="9">
        <v>5.2884615384615383</v>
      </c>
      <c r="G139" s="9">
        <v>-3.340655042870333E-2</v>
      </c>
    </row>
    <row r="140" spans="1:7" x14ac:dyDescent="0.3">
      <c r="A140" s="9">
        <v>7</v>
      </c>
      <c r="B140" s="9">
        <v>1.3018445735598707E-3</v>
      </c>
      <c r="C140" s="9">
        <v>-8.9571837120959834E-3</v>
      </c>
      <c r="D140" s="9">
        <v>-0.38042369290386291</v>
      </c>
      <c r="F140" s="9">
        <v>6.25</v>
      </c>
      <c r="G140" s="9">
        <v>-3.2010501841459107E-2</v>
      </c>
    </row>
    <row r="141" spans="1:7" x14ac:dyDescent="0.3">
      <c r="A141" s="9">
        <v>8</v>
      </c>
      <c r="B141" s="9">
        <v>-4.041946824945796E-4</v>
      </c>
      <c r="C141" s="9">
        <v>-1.3505003874741014E-2</v>
      </c>
      <c r="D141" s="9">
        <v>-0.57357575906051717</v>
      </c>
      <c r="F141" s="9">
        <v>7.2115384615384617</v>
      </c>
      <c r="G141" s="9">
        <v>-3.0954405605948056E-2</v>
      </c>
    </row>
    <row r="142" spans="1:7" x14ac:dyDescent="0.3">
      <c r="A142" s="9">
        <v>9</v>
      </c>
      <c r="B142" s="9">
        <v>2.5967287601088808E-3</v>
      </c>
      <c r="C142" s="9">
        <v>2.1847571154848004E-3</v>
      </c>
      <c r="D142" s="9">
        <v>9.2789586178559424E-2</v>
      </c>
      <c r="F142" s="9">
        <v>8.1730769230769234</v>
      </c>
      <c r="G142" s="9">
        <v>-3.0771788177534173E-2</v>
      </c>
    </row>
    <row r="143" spans="1:7" x14ac:dyDescent="0.3">
      <c r="A143" s="9">
        <v>10</v>
      </c>
      <c r="B143" s="9">
        <v>-4.7579004565441061E-3</v>
      </c>
      <c r="C143" s="9">
        <v>-1.5163452932430991E-2</v>
      </c>
      <c r="D143" s="9">
        <v>-0.64401233101196131</v>
      </c>
      <c r="F143" s="9">
        <v>9.1346153846153832</v>
      </c>
      <c r="G143" s="9">
        <v>-3.0451496524686646E-2</v>
      </c>
    </row>
    <row r="144" spans="1:7" x14ac:dyDescent="0.3">
      <c r="A144" s="9">
        <v>11</v>
      </c>
      <c r="B144" s="9">
        <v>2.6788815332736216E-3</v>
      </c>
      <c r="C144" s="9">
        <v>9.9851721529692489E-3</v>
      </c>
      <c r="D144" s="9">
        <v>0.42408375074228605</v>
      </c>
      <c r="F144" s="9">
        <v>10.096153846153845</v>
      </c>
      <c r="G144" s="9">
        <v>-2.671995907746259E-2</v>
      </c>
    </row>
    <row r="145" spans="1:7" x14ac:dyDescent="0.3">
      <c r="A145" s="9">
        <v>12</v>
      </c>
      <c r="B145" s="9">
        <v>4.378270326738546E-3</v>
      </c>
      <c r="C145" s="9">
        <v>2.4167501038369715E-2</v>
      </c>
      <c r="D145" s="9">
        <v>1.0264264180334843</v>
      </c>
      <c r="F145" s="9">
        <v>11.057692307692307</v>
      </c>
      <c r="G145" s="9">
        <v>-2.5598462687971512E-2</v>
      </c>
    </row>
    <row r="146" spans="1:7" x14ac:dyDescent="0.3">
      <c r="A146" s="9">
        <v>13</v>
      </c>
      <c r="B146" s="9">
        <v>1.7660077419406563E-3</v>
      </c>
      <c r="C146" s="9">
        <v>-4.535675173871611E-2</v>
      </c>
      <c r="D146" s="9">
        <v>-1.926362520762507</v>
      </c>
      <c r="F146" s="9">
        <v>12.019230769230768</v>
      </c>
      <c r="G146" s="9">
        <v>-2.3972612411312159E-2</v>
      </c>
    </row>
    <row r="147" spans="1:7" x14ac:dyDescent="0.3">
      <c r="A147" s="9">
        <v>14</v>
      </c>
      <c r="B147" s="9">
        <v>-3.7974445238602599E-4</v>
      </c>
      <c r="C147" s="9">
        <v>-3.3201960114432216E-2</v>
      </c>
      <c r="D147" s="9">
        <v>-1.4101321000396736</v>
      </c>
      <c r="F147" s="9">
        <v>12.98076923076923</v>
      </c>
      <c r="G147" s="9">
        <v>-2.3656180901771479E-2</v>
      </c>
    </row>
    <row r="148" spans="1:7" x14ac:dyDescent="0.3">
      <c r="A148" s="9">
        <v>15</v>
      </c>
      <c r="B148" s="9">
        <v>-1.1132513556426399E-3</v>
      </c>
      <c r="C148" s="9">
        <v>1.704933100512929E-2</v>
      </c>
      <c r="D148" s="9">
        <v>0.72410812047461015</v>
      </c>
      <c r="F148" s="9">
        <v>13.942307692307692</v>
      </c>
      <c r="G148" s="9">
        <v>-2.1643149026070792E-2</v>
      </c>
    </row>
    <row r="149" spans="1:7" x14ac:dyDescent="0.3">
      <c r="A149" s="9">
        <v>16</v>
      </c>
      <c r="B149" s="9">
        <v>2.2892426662637078E-3</v>
      </c>
      <c r="C149" s="9">
        <v>-8.6478260303173848E-3</v>
      </c>
      <c r="D149" s="9">
        <v>-0.36728485423390628</v>
      </c>
      <c r="F149" s="9">
        <v>14.903846153846153</v>
      </c>
      <c r="G149" s="9">
        <v>-2.0600908191381644E-2</v>
      </c>
    </row>
    <row r="150" spans="1:7" x14ac:dyDescent="0.3">
      <c r="A150" s="9">
        <v>17</v>
      </c>
      <c r="B150" s="9">
        <v>-4.2336366289968605E-4</v>
      </c>
      <c r="C150" s="9">
        <v>2.267478657499879E-2</v>
      </c>
      <c r="D150" s="9">
        <v>0.96302881820088082</v>
      </c>
      <c r="F150" s="9">
        <v>15.865384615384615</v>
      </c>
      <c r="G150" s="9">
        <v>-2.0494786561433002E-2</v>
      </c>
    </row>
    <row r="151" spans="1:7" x14ac:dyDescent="0.3">
      <c r="A151" s="9">
        <v>18</v>
      </c>
      <c r="B151" s="9">
        <v>-3.6185197334854978E-3</v>
      </c>
      <c r="C151" s="9">
        <v>-1.290725729987896E-2</v>
      </c>
      <c r="D151" s="9">
        <v>-0.54818865450414012</v>
      </c>
      <c r="F151" s="9">
        <v>16.826923076923077</v>
      </c>
      <c r="G151" s="9">
        <v>-1.9921353388975098E-2</v>
      </c>
    </row>
    <row r="152" spans="1:7" x14ac:dyDescent="0.3">
      <c r="A152" s="9">
        <v>19</v>
      </c>
      <c r="B152" s="9">
        <v>1.0957729448029939E-2</v>
      </c>
      <c r="C152" s="9">
        <v>-9.3598184526119094E-2</v>
      </c>
      <c r="D152" s="9">
        <v>-3.9752413427045123</v>
      </c>
      <c r="F152" s="9">
        <v>17.788461538461537</v>
      </c>
      <c r="G152" s="9">
        <v>-1.961087129031298E-2</v>
      </c>
    </row>
    <row r="153" spans="1:7" x14ac:dyDescent="0.3">
      <c r="A153" s="9">
        <v>20</v>
      </c>
      <c r="B153" s="9">
        <v>3.3625099671087859E-3</v>
      </c>
      <c r="C153" s="9">
        <v>6.4575261525245467E-2</v>
      </c>
      <c r="D153" s="9">
        <v>2.7425985945216453</v>
      </c>
      <c r="F153" s="9">
        <v>18.75</v>
      </c>
      <c r="G153" s="9">
        <v>-1.8755562143618166E-2</v>
      </c>
    </row>
    <row r="154" spans="1:7" x14ac:dyDescent="0.3">
      <c r="A154" s="9">
        <v>21</v>
      </c>
      <c r="B154" s="9">
        <v>4.9523617296873892E-3</v>
      </c>
      <c r="C154" s="9">
        <v>3.246754234608755E-2</v>
      </c>
      <c r="D154" s="9">
        <v>1.3789403852609985</v>
      </c>
      <c r="F154" s="9">
        <v>19.71153846153846</v>
      </c>
      <c r="G154" s="9">
        <v>-1.8332208852013997E-2</v>
      </c>
    </row>
    <row r="155" spans="1:7" x14ac:dyDescent="0.3">
      <c r="A155" s="9">
        <v>22</v>
      </c>
      <c r="B155" s="9">
        <v>-1.1709538986988273E-3</v>
      </c>
      <c r="C155" s="9">
        <v>1.4019215004369041E-2</v>
      </c>
      <c r="D155" s="9">
        <v>0.59541500040611939</v>
      </c>
      <c r="F155" s="9">
        <v>20.673076923076923</v>
      </c>
      <c r="G155" s="9">
        <v>-1.8132888380529736E-2</v>
      </c>
    </row>
    <row r="156" spans="1:7" x14ac:dyDescent="0.3">
      <c r="A156" s="9">
        <v>23</v>
      </c>
      <c r="B156" s="9">
        <v>9.1147689033675896E-3</v>
      </c>
      <c r="C156" s="9">
        <v>4.7740708976922952E-2</v>
      </c>
      <c r="D156" s="9">
        <v>2.0276124052612277</v>
      </c>
      <c r="F156" s="9">
        <v>21.634615384615383</v>
      </c>
      <c r="G156" s="9">
        <v>-1.6525777033364459E-2</v>
      </c>
    </row>
    <row r="157" spans="1:7" x14ac:dyDescent="0.3">
      <c r="A157" s="9">
        <v>24</v>
      </c>
      <c r="B157" s="9">
        <v>1.1371478235486523E-3</v>
      </c>
      <c r="C157" s="9">
        <v>2.1985677906806899E-2</v>
      </c>
      <c r="D157" s="9">
        <v>0.93376144211573875</v>
      </c>
      <c r="F157" s="9">
        <v>22.596153846153847</v>
      </c>
      <c r="G157" s="9">
        <v>-1.6359620799828091E-2</v>
      </c>
    </row>
    <row r="158" spans="1:7" x14ac:dyDescent="0.3">
      <c r="A158" s="9">
        <v>25</v>
      </c>
      <c r="B158" s="9">
        <v>1.9224892146354007E-3</v>
      </c>
      <c r="C158" s="9">
        <v>-1.4065439046592727E-2</v>
      </c>
      <c r="D158" s="9">
        <v>-0.59737819792543911</v>
      </c>
      <c r="F158" s="9">
        <v>23.557692307692307</v>
      </c>
      <c r="G158" s="9">
        <v>-1.5447932992248042E-2</v>
      </c>
    </row>
    <row r="159" spans="1:7" x14ac:dyDescent="0.3">
      <c r="A159" s="9">
        <v>26</v>
      </c>
      <c r="B159" s="9">
        <v>-1.5064110557881853E-3</v>
      </c>
      <c r="C159" s="9">
        <v>6.5196648362195013E-3</v>
      </c>
      <c r="D159" s="9">
        <v>0.27689897329455421</v>
      </c>
      <c r="F159" s="9">
        <v>24.51923076923077</v>
      </c>
      <c r="G159" s="9">
        <v>-1.4360055425821848E-2</v>
      </c>
    </row>
    <row r="160" spans="1:7" x14ac:dyDescent="0.3">
      <c r="A160" s="9">
        <v>27</v>
      </c>
      <c r="B160" s="9">
        <v>5.6089971094827103E-3</v>
      </c>
      <c r="C160" s="9">
        <v>1.0628356553828719E-2</v>
      </c>
      <c r="D160" s="9">
        <v>0.45140066115271932</v>
      </c>
      <c r="F160" s="9">
        <v>25.48076923076923</v>
      </c>
      <c r="G160" s="9">
        <v>-1.3909198557235594E-2</v>
      </c>
    </row>
    <row r="161" spans="1:7" x14ac:dyDescent="0.3">
      <c r="A161" s="9">
        <v>28</v>
      </c>
      <c r="B161" s="9">
        <v>1.0299580147527525E-3</v>
      </c>
      <c r="C161" s="9">
        <v>-1.9162846395282488E-2</v>
      </c>
      <c r="D161" s="9">
        <v>-0.81387197433477443</v>
      </c>
      <c r="F161" s="9">
        <v>26.442307692307693</v>
      </c>
      <c r="G161" s="9">
        <v>-1.3800095351261733E-2</v>
      </c>
    </row>
    <row r="162" spans="1:7" x14ac:dyDescent="0.3">
      <c r="A162" s="9">
        <v>29</v>
      </c>
      <c r="B162" s="9">
        <v>9.0927167893693089E-4</v>
      </c>
      <c r="C162" s="9">
        <v>8.8795452362121843E-3</v>
      </c>
      <c r="D162" s="9">
        <v>0.37712628194786602</v>
      </c>
      <c r="F162" s="9">
        <v>27.403846153846153</v>
      </c>
      <c r="G162" s="9">
        <v>-1.2544791971019618E-2</v>
      </c>
    </row>
    <row r="163" spans="1:7" x14ac:dyDescent="0.3">
      <c r="A163" s="9">
        <v>30</v>
      </c>
      <c r="B163" s="9">
        <v>3.906283084723022E-3</v>
      </c>
      <c r="C163" s="9">
        <v>-2.4401069646156022E-2</v>
      </c>
      <c r="D163" s="9">
        <v>-1.0363463923442142</v>
      </c>
      <c r="F163" s="9">
        <v>28.365384615384617</v>
      </c>
      <c r="G163" s="9">
        <v>-1.2142949831957326E-2</v>
      </c>
    </row>
    <row r="164" spans="1:7" x14ac:dyDescent="0.3">
      <c r="A164" s="9">
        <v>31</v>
      </c>
      <c r="B164" s="9">
        <v>1.5942693256581744E-3</v>
      </c>
      <c r="C164" s="9">
        <v>1.7984589749729697E-2</v>
      </c>
      <c r="D164" s="9">
        <v>0.76382982283972345</v>
      </c>
      <c r="F164" s="9">
        <v>29.326923076923077</v>
      </c>
      <c r="G164" s="9">
        <v>-1.2141662571091907E-2</v>
      </c>
    </row>
    <row r="165" spans="1:7" x14ac:dyDescent="0.3">
      <c r="A165" s="9">
        <v>32</v>
      </c>
      <c r="B165" s="9">
        <v>3.3419717738176007E-3</v>
      </c>
      <c r="C165" s="9">
        <v>-2.4985120799888391E-2</v>
      </c>
      <c r="D165" s="9">
        <v>-1.0611518338634702</v>
      </c>
      <c r="F165" s="9">
        <v>30.28846153846154</v>
      </c>
      <c r="G165" s="9">
        <v>-1.2019624884105531E-2</v>
      </c>
    </row>
    <row r="166" spans="1:7" x14ac:dyDescent="0.3">
      <c r="A166" s="9">
        <v>33</v>
      </c>
      <c r="B166" s="9">
        <v>5.1248825533333452E-3</v>
      </c>
      <c r="C166" s="9">
        <v>1.0475082274230716E-2</v>
      </c>
      <c r="D166" s="9">
        <v>0.4448908954332656</v>
      </c>
      <c r="F166" s="9">
        <v>31.25</v>
      </c>
      <c r="G166" s="9">
        <v>-1.2018654899806511E-2</v>
      </c>
    </row>
    <row r="167" spans="1:7" x14ac:dyDescent="0.3">
      <c r="A167" s="9">
        <v>34</v>
      </c>
      <c r="B167" s="9">
        <v>3.0417229480845598E-3</v>
      </c>
      <c r="C167" s="9">
        <v>5.1409140965986491E-2</v>
      </c>
      <c r="D167" s="9">
        <v>2.1834156676819396</v>
      </c>
      <c r="F167" s="9">
        <v>32.21153846153846</v>
      </c>
      <c r="G167" s="9">
        <v>-1.1033379063171504E-2</v>
      </c>
    </row>
    <row r="168" spans="1:7" x14ac:dyDescent="0.3">
      <c r="A168" s="9">
        <v>35</v>
      </c>
      <c r="B168" s="9">
        <v>2.9546801288981082E-3</v>
      </c>
      <c r="C168" s="9">
        <v>-2.6610861030669588E-2</v>
      </c>
      <c r="D168" s="9">
        <v>-1.130199217748314</v>
      </c>
      <c r="F168" s="9">
        <v>33.173076923076927</v>
      </c>
      <c r="G168" s="9">
        <v>-1.0194236697002187E-2</v>
      </c>
    </row>
    <row r="169" spans="1:7" x14ac:dyDescent="0.3">
      <c r="A169" s="9">
        <v>36</v>
      </c>
      <c r="B169" s="9">
        <v>1.2393028785018245E-4</v>
      </c>
      <c r="C169" s="9">
        <v>-1.031816698485237E-2</v>
      </c>
      <c r="D169" s="9">
        <v>-0.4382264911096414</v>
      </c>
      <c r="F169" s="9">
        <v>34.134615384615387</v>
      </c>
      <c r="G169" s="9">
        <v>-9.0419564857133327E-3</v>
      </c>
    </row>
    <row r="170" spans="1:7" x14ac:dyDescent="0.3">
      <c r="A170" s="9">
        <v>37</v>
      </c>
      <c r="B170" s="9">
        <v>1.8563757924218711E-3</v>
      </c>
      <c r="C170" s="9">
        <v>-1.2890686127503101E-3</v>
      </c>
      <c r="D170" s="9">
        <v>-5.4748485442661608E-2</v>
      </c>
      <c r="F170" s="9">
        <v>35.096153846153847</v>
      </c>
      <c r="G170" s="9">
        <v>-8.8285608661752626E-3</v>
      </c>
    </row>
    <row r="171" spans="1:7" x14ac:dyDescent="0.3">
      <c r="A171" s="9">
        <v>38</v>
      </c>
      <c r="B171" s="9">
        <v>-2.4233924857793871E-3</v>
      </c>
      <c r="C171" s="9">
        <v>4.9027131900301864E-3</v>
      </c>
      <c r="D171" s="9">
        <v>0.20822485247021086</v>
      </c>
      <c r="F171" s="9">
        <v>36.057692307692314</v>
      </c>
      <c r="G171" s="9">
        <v>-8.5401651147904069E-3</v>
      </c>
    </row>
    <row r="172" spans="1:7" x14ac:dyDescent="0.3">
      <c r="A172" s="9">
        <v>39</v>
      </c>
      <c r="B172" s="9">
        <v>3.2744891387179922E-3</v>
      </c>
      <c r="C172" s="9">
        <v>-7.7181721450827207E-3</v>
      </c>
      <c r="D172" s="9">
        <v>-0.32780119781790568</v>
      </c>
      <c r="F172" s="9">
        <v>37.019230769230774</v>
      </c>
      <c r="G172" s="9">
        <v>-8.4495793515438206E-3</v>
      </c>
    </row>
    <row r="173" spans="1:7" x14ac:dyDescent="0.3">
      <c r="A173" s="9">
        <v>40</v>
      </c>
      <c r="B173" s="9">
        <v>4.6564670384733047E-4</v>
      </c>
      <c r="C173" s="9">
        <v>-1.3572864718838634E-3</v>
      </c>
      <c r="D173" s="9">
        <v>-5.7645790078552472E-2</v>
      </c>
      <c r="F173" s="9">
        <v>37.980769230769234</v>
      </c>
      <c r="G173" s="9">
        <v>-7.655339138536112E-3</v>
      </c>
    </row>
    <row r="174" spans="1:7" x14ac:dyDescent="0.3">
      <c r="A174" s="9">
        <v>41</v>
      </c>
      <c r="B174" s="9">
        <v>-1.6433323443960867E-3</v>
      </c>
      <c r="C174" s="9">
        <v>1.0356400367037789E-3</v>
      </c>
      <c r="D174" s="9">
        <v>4.3985031450220397E-2</v>
      </c>
      <c r="F174" s="9">
        <v>38.942307692307693</v>
      </c>
      <c r="G174" s="9">
        <v>-6.7996811594896378E-3</v>
      </c>
    </row>
    <row r="175" spans="1:7" x14ac:dyDescent="0.3">
      <c r="A175" s="9">
        <v>42</v>
      </c>
      <c r="B175" s="9">
        <v>3.3967402892607613E-3</v>
      </c>
      <c r="C175" s="9">
        <v>-3.011669936672335E-2</v>
      </c>
      <c r="D175" s="9">
        <v>-1.279096908070825</v>
      </c>
      <c r="F175" s="9">
        <v>39.90384615384616</v>
      </c>
      <c r="G175" s="9">
        <v>-6.7730895396028697E-3</v>
      </c>
    </row>
    <row r="176" spans="1:7" x14ac:dyDescent="0.3">
      <c r="A176" s="9">
        <v>43</v>
      </c>
      <c r="B176" s="9">
        <v>5.071678852617131E-3</v>
      </c>
      <c r="C176" s="9">
        <v>-1.7090333752423643E-2</v>
      </c>
      <c r="D176" s="9">
        <v>-0.72584956254460553</v>
      </c>
      <c r="F176" s="9">
        <v>40.86538461538462</v>
      </c>
      <c r="G176" s="9">
        <v>-6.3585833640536771E-3</v>
      </c>
    </row>
    <row r="177" spans="1:7" x14ac:dyDescent="0.3">
      <c r="A177" s="9">
        <v>44</v>
      </c>
      <c r="B177" s="9">
        <v>2.8167808310858647E-3</v>
      </c>
      <c r="C177" s="9">
        <v>-1.1858737316799197E-2</v>
      </c>
      <c r="D177" s="9">
        <v>-0.50365659433124899</v>
      </c>
      <c r="F177" s="9">
        <v>41.82692307692308</v>
      </c>
      <c r="G177" s="9">
        <v>-4.4436830063647285E-3</v>
      </c>
    </row>
    <row r="178" spans="1:7" x14ac:dyDescent="0.3">
      <c r="A178" s="9">
        <v>45</v>
      </c>
      <c r="B178" s="9">
        <v>3.2735620235335022E-4</v>
      </c>
      <c r="C178" s="9">
        <v>-7.1004457419562199E-3</v>
      </c>
      <c r="D178" s="9">
        <v>-0.30156552296351391</v>
      </c>
      <c r="F178" s="9">
        <v>42.78846153846154</v>
      </c>
      <c r="G178" s="9">
        <v>-3.6595084127971794E-3</v>
      </c>
    </row>
    <row r="179" spans="1:7" x14ac:dyDescent="0.3">
      <c r="A179" s="9">
        <v>46</v>
      </c>
      <c r="B179" s="9">
        <v>2.4461662366600406E-4</v>
      </c>
      <c r="C179" s="9">
        <v>3.6383942224427958E-2</v>
      </c>
      <c r="D179" s="9">
        <v>1.5452751789299632</v>
      </c>
      <c r="F179" s="9">
        <v>43.750000000000007</v>
      </c>
      <c r="G179" s="9">
        <v>-1.922332665092579E-3</v>
      </c>
    </row>
    <row r="180" spans="1:7" x14ac:dyDescent="0.3">
      <c r="A180" s="9">
        <v>47</v>
      </c>
      <c r="B180" s="9">
        <v>4.8428246988010681E-3</v>
      </c>
      <c r="C180" s="9">
        <v>1.6134205217038646E-2</v>
      </c>
      <c r="D180" s="9">
        <v>0.68524149197095774</v>
      </c>
      <c r="F180" s="9">
        <v>44.711538461538467</v>
      </c>
      <c r="G180" s="9">
        <v>-1.1974965121614382E-3</v>
      </c>
    </row>
    <row r="181" spans="1:7" x14ac:dyDescent="0.3">
      <c r="A181" s="9">
        <v>48</v>
      </c>
      <c r="B181" s="9">
        <v>3.6392865719376147E-3</v>
      </c>
      <c r="C181" s="9">
        <v>1.7403223144781054E-2</v>
      </c>
      <c r="D181" s="9">
        <v>0.7391383977339866</v>
      </c>
      <c r="F181" s="9">
        <v>45.673076923076927</v>
      </c>
      <c r="G181" s="9">
        <v>-8.9163976803653298E-4</v>
      </c>
    </row>
    <row r="182" spans="1:7" x14ac:dyDescent="0.3">
      <c r="A182" s="9">
        <v>49</v>
      </c>
      <c r="B182" s="9">
        <v>4.3004716880927626E-4</v>
      </c>
      <c r="C182" s="9">
        <v>-6.3748586049914907E-4</v>
      </c>
      <c r="D182" s="9">
        <v>-2.7074885702923088E-2</v>
      </c>
      <c r="F182" s="9">
        <v>46.634615384615387</v>
      </c>
      <c r="G182" s="9">
        <v>-6.0769230769230779E-4</v>
      </c>
    </row>
    <row r="183" spans="1:7" x14ac:dyDescent="0.3">
      <c r="A183" s="9">
        <v>50</v>
      </c>
      <c r="B183" s="9">
        <v>1.3444857748691886E-3</v>
      </c>
      <c r="C183" s="9">
        <v>1.0459441527403544E-2</v>
      </c>
      <c r="D183" s="9">
        <v>0.44422661178574679</v>
      </c>
      <c r="F183" s="9">
        <v>47.596153846153847</v>
      </c>
      <c r="G183" s="9">
        <v>-2.0743869168987281E-4</v>
      </c>
    </row>
    <row r="184" spans="1:7" x14ac:dyDescent="0.3">
      <c r="A184" s="9">
        <v>51</v>
      </c>
      <c r="B184" s="9">
        <v>1.7360806602877863E-3</v>
      </c>
      <c r="C184" s="9">
        <v>-1.8095701460115878E-2</v>
      </c>
      <c r="D184" s="9">
        <v>-0.76854888728549264</v>
      </c>
      <c r="F184" s="9">
        <v>48.557692307692314</v>
      </c>
      <c r="G184" s="9">
        <v>5.6730717967156113E-4</v>
      </c>
    </row>
    <row r="185" spans="1:7" x14ac:dyDescent="0.3">
      <c r="A185" s="9">
        <v>52</v>
      </c>
      <c r="B185" s="9">
        <v>-3.6077107382178827E-4</v>
      </c>
      <c r="C185" s="9">
        <v>-1.218402089719783E-2</v>
      </c>
      <c r="D185" s="9">
        <v>-0.51747182743059128</v>
      </c>
      <c r="F185" s="9">
        <v>49.519230769230774</v>
      </c>
      <c r="G185" s="9">
        <v>2.4793207042507993E-3</v>
      </c>
    </row>
    <row r="186" spans="1:7" x14ac:dyDescent="0.3">
      <c r="A186" s="9">
        <v>53</v>
      </c>
      <c r="B186" s="9">
        <v>1.3654151718421107E-3</v>
      </c>
      <c r="C186" s="9">
        <v>-1.5725470597663958E-2</v>
      </c>
      <c r="D186" s="9">
        <v>-0.66788198050864467</v>
      </c>
      <c r="F186" s="9">
        <v>50.480769230769234</v>
      </c>
      <c r="G186" s="9">
        <v>3.854234275474819E-3</v>
      </c>
    </row>
    <row r="187" spans="1:7" x14ac:dyDescent="0.3">
      <c r="A187" s="9">
        <v>54</v>
      </c>
      <c r="B187" s="9">
        <v>4.7727992397701693E-3</v>
      </c>
      <c r="C187" s="9">
        <v>7.9426824491170972E-3</v>
      </c>
      <c r="D187" s="9">
        <v>0.33733645373103249</v>
      </c>
      <c r="F187" s="9">
        <v>51.442307692307693</v>
      </c>
      <c r="G187" s="9">
        <v>4.1523651808442743E-3</v>
      </c>
    </row>
    <row r="188" spans="1:7" x14ac:dyDescent="0.3">
      <c r="A188" s="9">
        <v>55</v>
      </c>
      <c r="B188" s="9">
        <v>2.5351141802353247E-3</v>
      </c>
      <c r="C188" s="9">
        <v>3.5968131387627507E-2</v>
      </c>
      <c r="D188" s="9">
        <v>1.5276151309540065</v>
      </c>
      <c r="F188" s="9">
        <v>52.40384615384616</v>
      </c>
      <c r="G188" s="9">
        <v>4.7814858755936811E-3</v>
      </c>
    </row>
    <row r="189" spans="1:7" x14ac:dyDescent="0.3">
      <c r="A189" s="9">
        <v>56</v>
      </c>
      <c r="B189" s="9">
        <v>1.1277589351869678E-3</v>
      </c>
      <c r="C189" s="9">
        <v>2.2608791373107139E-2</v>
      </c>
      <c r="D189" s="9">
        <v>0.96022591282073844</v>
      </c>
      <c r="F189" s="9">
        <v>53.36538461538462</v>
      </c>
      <c r="G189" s="9">
        <v>5.0132537804313156E-3</v>
      </c>
    </row>
    <row r="190" spans="1:7" x14ac:dyDescent="0.3">
      <c r="A190" s="9">
        <v>57</v>
      </c>
      <c r="B190" s="9">
        <v>1.6617519607577829E-3</v>
      </c>
      <c r="C190" s="9">
        <v>-8.4614331202474205E-3</v>
      </c>
      <c r="D190" s="9">
        <v>-0.35936849553690231</v>
      </c>
      <c r="F190" s="9">
        <v>54.32692307692308</v>
      </c>
      <c r="G190" s="9">
        <v>5.4235697044910519E-3</v>
      </c>
    </row>
    <row r="191" spans="1:7" x14ac:dyDescent="0.3">
      <c r="A191" s="9">
        <v>58</v>
      </c>
      <c r="B191" s="9">
        <v>-2.4497987342966261E-3</v>
      </c>
      <c r="C191" s="9">
        <v>-1.588241011771737E-2</v>
      </c>
      <c r="D191" s="9">
        <v>-0.6745474139417732</v>
      </c>
      <c r="F191" s="9">
        <v>55.28846153846154</v>
      </c>
      <c r="G191" s="9">
        <v>6.4314105262839993E-3</v>
      </c>
    </row>
    <row r="192" spans="1:7" x14ac:dyDescent="0.3">
      <c r="A192" s="9">
        <v>59</v>
      </c>
      <c r="B192" s="9">
        <v>-4.6150602186903001E-4</v>
      </c>
      <c r="C192" s="9">
        <v>2.1636296458851869E-2</v>
      </c>
      <c r="D192" s="9">
        <v>0.91892274002641328</v>
      </c>
      <c r="F192" s="9">
        <v>56.250000000000007</v>
      </c>
      <c r="G192" s="9">
        <v>7.3945741421445055E-3</v>
      </c>
    </row>
    <row r="193" spans="1:7" x14ac:dyDescent="0.3">
      <c r="A193" s="9">
        <v>60</v>
      </c>
      <c r="B193" s="9">
        <v>3.020793551111638E-3</v>
      </c>
      <c r="C193" s="9">
        <v>4.3737805910328675E-3</v>
      </c>
      <c r="D193" s="9">
        <v>0.18576037043261817</v>
      </c>
      <c r="F193" s="9">
        <v>57.211538461538467</v>
      </c>
      <c r="G193" s="9">
        <v>7.8376538848875538E-3</v>
      </c>
    </row>
    <row r="194" spans="1:7" x14ac:dyDescent="0.3">
      <c r="A194" s="9">
        <v>61</v>
      </c>
      <c r="B194" s="9">
        <v>4.6755851248585596E-3</v>
      </c>
      <c r="C194" s="9">
        <v>-2.5276493316240205E-2</v>
      </c>
      <c r="D194" s="9">
        <v>-1.0735268182608051</v>
      </c>
      <c r="F194" s="9">
        <v>58.173076923076927</v>
      </c>
      <c r="G194" s="9">
        <v>7.8703272658859451E-3</v>
      </c>
    </row>
    <row r="195" spans="1:7" x14ac:dyDescent="0.3">
      <c r="A195" s="9">
        <v>62</v>
      </c>
      <c r="B195" s="9">
        <v>-3.6605232352523586E-4</v>
      </c>
      <c r="C195" s="9">
        <v>1.6363239398476757E-2</v>
      </c>
      <c r="D195" s="9">
        <v>0.6949688830689249</v>
      </c>
      <c r="F195" s="9">
        <v>59.134615384615387</v>
      </c>
      <c r="G195" s="9">
        <v>9.2115941132885001E-3</v>
      </c>
    </row>
    <row r="196" spans="1:7" x14ac:dyDescent="0.3">
      <c r="A196" s="9">
        <v>63</v>
      </c>
      <c r="B196" s="9">
        <v>5.2046881044076647E-3</v>
      </c>
      <c r="C196" s="9">
        <v>-2.0652621096655707E-2</v>
      </c>
      <c r="D196" s="9">
        <v>-0.87714471850388243</v>
      </c>
      <c r="F196" s="9">
        <v>60.096153846153854</v>
      </c>
      <c r="G196" s="9">
        <v>9.788816915149115E-3</v>
      </c>
    </row>
    <row r="197" spans="1:7" x14ac:dyDescent="0.3">
      <c r="A197" s="9">
        <v>64</v>
      </c>
      <c r="B197" s="9">
        <v>1.3918214203593488E-3</v>
      </c>
      <c r="C197" s="9">
        <v>-1.5191916771621083E-2</v>
      </c>
      <c r="D197" s="9">
        <v>-0.64522122871540954</v>
      </c>
      <c r="F197" s="9">
        <v>61.057692307692314</v>
      </c>
      <c r="G197" s="9">
        <v>1.0294351844865383E-2</v>
      </c>
    </row>
    <row r="198" spans="1:7" x14ac:dyDescent="0.3">
      <c r="A198" s="9">
        <v>65</v>
      </c>
      <c r="B198" s="9">
        <v>2.9126257331113957E-3</v>
      </c>
      <c r="C198" s="9">
        <v>1.1113478410470216E-2</v>
      </c>
      <c r="D198" s="9">
        <v>0.47200444177661272</v>
      </c>
      <c r="F198" s="9">
        <v>62.019230769230774</v>
      </c>
      <c r="G198" s="9">
        <v>1.1803927302272733E-2</v>
      </c>
    </row>
    <row r="199" spans="1:7" x14ac:dyDescent="0.3">
      <c r="A199" s="9">
        <v>66</v>
      </c>
      <c r="B199" s="9">
        <v>4.2065319104560642E-3</v>
      </c>
      <c r="C199" s="9">
        <v>7.7334649852000142E-3</v>
      </c>
      <c r="D199" s="9">
        <v>0.32845070539745352</v>
      </c>
      <c r="F199" s="9">
        <v>62.980769230769234</v>
      </c>
      <c r="G199" s="9">
        <v>1.1939996895656078E-2</v>
      </c>
    </row>
    <row r="200" spans="1:7" x14ac:dyDescent="0.3">
      <c r="A200" s="9">
        <v>67</v>
      </c>
      <c r="B200" s="9">
        <v>1.5606258090288044E-3</v>
      </c>
      <c r="C200" s="9">
        <v>2.6203218897625724E-2</v>
      </c>
      <c r="D200" s="9">
        <v>1.1128861056563588</v>
      </c>
      <c r="F200" s="9">
        <v>63.942307692307693</v>
      </c>
      <c r="G200" s="9">
        <v>1.2664053686242871E-2</v>
      </c>
    </row>
    <row r="201" spans="1:7" x14ac:dyDescent="0.3">
      <c r="A201" s="9">
        <v>68</v>
      </c>
      <c r="B201" s="9">
        <v>3.3611407542227067E-3</v>
      </c>
      <c r="C201" s="9">
        <v>4.4765131306648467E-3</v>
      </c>
      <c r="D201" s="9">
        <v>0.19012356017666829</v>
      </c>
      <c r="F201" s="9">
        <v>64.903846153846146</v>
      </c>
      <c r="G201" s="9">
        <v>1.2715481688887266E-2</v>
      </c>
    </row>
    <row r="202" spans="1:7" x14ac:dyDescent="0.3">
      <c r="A202" s="9">
        <v>69</v>
      </c>
      <c r="B202" s="9">
        <v>1.759552881191998E-3</v>
      </c>
      <c r="C202" s="9">
        <v>1.4342693537912721E-2</v>
      </c>
      <c r="D202" s="9">
        <v>0.60915357072701515</v>
      </c>
      <c r="F202" s="9">
        <v>65.865384615384613</v>
      </c>
      <c r="G202" s="9">
        <v>1.2848261105670214E-2</v>
      </c>
    </row>
    <row r="203" spans="1:7" x14ac:dyDescent="0.3">
      <c r="A203" s="9">
        <v>70</v>
      </c>
      <c r="B203" s="9">
        <v>1.8211674610655536E-3</v>
      </c>
      <c r="C203" s="9">
        <v>1.4438577371296358E-2</v>
      </c>
      <c r="D203" s="9">
        <v>0.61322588666448141</v>
      </c>
      <c r="F203" s="9">
        <v>66.82692307692308</v>
      </c>
      <c r="G203" s="9">
        <v>1.4026104143581613E-2</v>
      </c>
    </row>
    <row r="204" spans="1:7" x14ac:dyDescent="0.3">
      <c r="A204" s="9">
        <v>71</v>
      </c>
      <c r="B204" s="9">
        <v>6.1586891763428517E-4</v>
      </c>
      <c r="C204" s="9">
        <v>7.2544583482516602E-3</v>
      </c>
      <c r="D204" s="9">
        <v>0.3081066464152456</v>
      </c>
      <c r="F204" s="9">
        <v>67.788461538461533</v>
      </c>
      <c r="G204" s="9">
        <v>1.4451940466441153E-2</v>
      </c>
    </row>
    <row r="205" spans="1:7" x14ac:dyDescent="0.3">
      <c r="A205" s="9">
        <v>72</v>
      </c>
      <c r="B205" s="9">
        <v>8.1147075850271561E-4</v>
      </c>
      <c r="C205" s="9">
        <v>-2.7338034235952946E-3</v>
      </c>
      <c r="D205" s="9">
        <v>-0.11610832461467784</v>
      </c>
      <c r="F205" s="9">
        <v>68.75</v>
      </c>
      <c r="G205" s="9">
        <v>1.5599964827564062E-2</v>
      </c>
    </row>
    <row r="206" spans="1:7" x14ac:dyDescent="0.3">
      <c r="A206" s="9">
        <v>73</v>
      </c>
      <c r="B206" s="9">
        <v>3.4560076470438955E-3</v>
      </c>
      <c r="C206" s="9">
        <v>1.2470074919910645E-2</v>
      </c>
      <c r="D206" s="9">
        <v>0.52962092821809215</v>
      </c>
      <c r="F206" s="9">
        <v>69.711538461538453</v>
      </c>
      <c r="G206" s="9">
        <v>1.592608256695454E-2</v>
      </c>
    </row>
    <row r="207" spans="1:7" x14ac:dyDescent="0.3">
      <c r="A207" s="9">
        <v>74</v>
      </c>
      <c r="B207" s="9">
        <v>5.0335364936477875E-3</v>
      </c>
      <c r="C207" s="9">
        <v>-1.1793022181729685E-3</v>
      </c>
      <c r="D207" s="9">
        <v>-5.0086558376739733E-2</v>
      </c>
      <c r="F207" s="9">
        <v>70.67307692307692</v>
      </c>
      <c r="G207" s="9">
        <v>1.5936079649486651E-2</v>
      </c>
    </row>
    <row r="208" spans="1:7" x14ac:dyDescent="0.3">
      <c r="A208" s="9">
        <v>75</v>
      </c>
      <c r="B208" s="9">
        <v>2.0294834215904322E-3</v>
      </c>
      <c r="C208" s="9">
        <v>-2.1640354711903412E-2</v>
      </c>
      <c r="D208" s="9">
        <v>-0.91909509951598378</v>
      </c>
      <c r="F208" s="9">
        <v>71.634615384615387</v>
      </c>
      <c r="G208" s="9">
        <v>1.599718707495152E-2</v>
      </c>
    </row>
    <row r="209" spans="1:7" x14ac:dyDescent="0.3">
      <c r="A209" s="9">
        <v>76</v>
      </c>
      <c r="B209" s="9">
        <v>3.4726338035177121E-3</v>
      </c>
      <c r="C209" s="9">
        <v>-1.2012798918308119E-2</v>
      </c>
      <c r="D209" s="9">
        <v>-0.51019979867588694</v>
      </c>
      <c r="F209" s="9">
        <v>72.59615384615384</v>
      </c>
      <c r="G209" s="9">
        <v>1.610224641910472E-2</v>
      </c>
    </row>
    <row r="210" spans="1:7" x14ac:dyDescent="0.3">
      <c r="A210" s="9">
        <v>77</v>
      </c>
      <c r="B210" s="9">
        <v>1.842683663561081E-3</v>
      </c>
      <c r="C210" s="9">
        <v>-4.5305642835995932E-2</v>
      </c>
      <c r="D210" s="9">
        <v>-1.9241918566187295</v>
      </c>
      <c r="F210" s="9">
        <v>73.557692307692307</v>
      </c>
      <c r="G210" s="9">
        <v>1.623735366331143E-2</v>
      </c>
    </row>
    <row r="211" spans="1:7" x14ac:dyDescent="0.3">
      <c r="A211" s="9">
        <v>78</v>
      </c>
      <c r="B211" s="9">
        <v>2.0412704260623898E-4</v>
      </c>
      <c r="C211" s="9">
        <v>9.0074670706822603E-3</v>
      </c>
      <c r="D211" s="9">
        <v>0.38255929507300995</v>
      </c>
      <c r="F211" s="9">
        <v>74.519230769230774</v>
      </c>
      <c r="G211" s="9">
        <v>1.6259744832361912E-2</v>
      </c>
    </row>
    <row r="212" spans="1:7" x14ac:dyDescent="0.3">
      <c r="A212" s="9">
        <v>79</v>
      </c>
      <c r="B212" s="9">
        <v>7.7279518516104161E-3</v>
      </c>
      <c r="C212" s="9">
        <v>-3.9738453693069525E-2</v>
      </c>
      <c r="D212" s="9">
        <v>-1.6877458127593961</v>
      </c>
      <c r="F212" s="9">
        <v>75.480769230769226</v>
      </c>
      <c r="G212" s="9">
        <v>1.957885907538787E-2</v>
      </c>
    </row>
    <row r="213" spans="1:7" x14ac:dyDescent="0.3">
      <c r="A213" s="9">
        <v>80</v>
      </c>
      <c r="B213" s="9">
        <v>5.1010191287473956E-3</v>
      </c>
      <c r="C213" s="9">
        <v>-9.4865394790312127E-4</v>
      </c>
      <c r="D213" s="9">
        <v>-4.0290614745545475E-2</v>
      </c>
      <c r="F213" s="9">
        <v>76.442307692307693</v>
      </c>
      <c r="G213" s="9">
        <v>2.0465381105895516E-2</v>
      </c>
    </row>
    <row r="214" spans="1:7" x14ac:dyDescent="0.3">
      <c r="A214" s="9">
        <v>81</v>
      </c>
      <c r="B214" s="9">
        <v>3.2969833504178613E-3</v>
      </c>
      <c r="C214" s="9">
        <v>-1.5316608234523393E-2</v>
      </c>
      <c r="D214" s="9">
        <v>-0.65051704359602025</v>
      </c>
      <c r="F214" s="9">
        <v>77.403846153846146</v>
      </c>
      <c r="G214" s="9">
        <v>2.0977029915839714E-2</v>
      </c>
    </row>
    <row r="215" spans="1:7" x14ac:dyDescent="0.3">
      <c r="A215" s="9">
        <v>82</v>
      </c>
      <c r="B215" s="9">
        <v>6.7835861638976354E-3</v>
      </c>
      <c r="C215" s="9">
        <v>1.5588339370992205E-2</v>
      </c>
      <c r="D215" s="9">
        <v>0.66205783205532498</v>
      </c>
      <c r="F215" s="9">
        <v>78.365384615384613</v>
      </c>
      <c r="G215" s="9">
        <v>2.1042509716718668E-2</v>
      </c>
    </row>
    <row r="216" spans="1:7" x14ac:dyDescent="0.3">
      <c r="A216" s="9">
        <v>83</v>
      </c>
      <c r="B216" s="9">
        <v>-8.688910652476952E-3</v>
      </c>
      <c r="C216" s="9">
        <v>-2.1762585872209694E-2</v>
      </c>
      <c r="D216" s="9">
        <v>-0.92428642202161082</v>
      </c>
      <c r="F216" s="9">
        <v>79.32692307692308</v>
      </c>
      <c r="G216" s="9">
        <v>2.1174790436982838E-2</v>
      </c>
    </row>
    <row r="217" spans="1:7" x14ac:dyDescent="0.3">
      <c r="A217" s="9">
        <v>84</v>
      </c>
      <c r="B217" s="9">
        <v>-1.2034680140531457E-2</v>
      </c>
      <c r="C217" s="9">
        <v>-1.1937932270780702E-2</v>
      </c>
      <c r="D217" s="9">
        <v>-0.50702011101476974</v>
      </c>
      <c r="F217" s="9">
        <v>80.288461538461533</v>
      </c>
      <c r="G217" s="9">
        <v>2.2129820946300251E-2</v>
      </c>
    </row>
    <row r="218" spans="1:7" x14ac:dyDescent="0.3">
      <c r="A218" s="9">
        <v>85</v>
      </c>
      <c r="B218" s="9">
        <v>1.2011632166629045E-2</v>
      </c>
      <c r="C218" s="9">
        <v>1.1739865894672574E-2</v>
      </c>
      <c r="D218" s="9">
        <v>0.49860796444492922</v>
      </c>
      <c r="F218" s="9">
        <v>81.25</v>
      </c>
      <c r="G218" s="9">
        <v>2.2251422912099104E-2</v>
      </c>
    </row>
    <row r="219" spans="1:7" x14ac:dyDescent="0.3">
      <c r="A219" s="9">
        <v>86</v>
      </c>
      <c r="B219" s="9">
        <v>2.4691963598626639E-3</v>
      </c>
      <c r="C219" s="9">
        <v>1.7996184746032852E-2</v>
      </c>
      <c r="D219" s="9">
        <v>0.764322277996906</v>
      </c>
      <c r="F219" s="9">
        <v>82.211538461538453</v>
      </c>
      <c r="G219" s="9">
        <v>2.2371925534889842E-2</v>
      </c>
    </row>
    <row r="220" spans="1:7" x14ac:dyDescent="0.3">
      <c r="A220" s="9">
        <v>87</v>
      </c>
      <c r="B220" s="9">
        <v>-4.116717622177391E-3</v>
      </c>
      <c r="C220" s="9">
        <v>-3.1636758751953646E-2</v>
      </c>
      <c r="D220" s="9">
        <v>-1.3436558836762467</v>
      </c>
      <c r="F220" s="9">
        <v>83.17307692307692</v>
      </c>
      <c r="G220" s="9">
        <v>2.312282573035555E-2</v>
      </c>
    </row>
    <row r="221" spans="1:7" x14ac:dyDescent="0.3">
      <c r="A221" s="9">
        <v>88</v>
      </c>
      <c r="B221" s="9">
        <v>1.0066371859192503E-2</v>
      </c>
      <c r="C221" s="9">
        <v>4.3855686072486501E-3</v>
      </c>
      <c r="D221" s="9">
        <v>0.186261023406249</v>
      </c>
      <c r="F221" s="9">
        <v>84.134615384615387</v>
      </c>
      <c r="G221" s="9">
        <v>2.3736550308294108E-2</v>
      </c>
    </row>
    <row r="222" spans="1:7" x14ac:dyDescent="0.3">
      <c r="A222" s="9">
        <v>89</v>
      </c>
      <c r="B222" s="9">
        <v>-2.1084735219812144E-3</v>
      </c>
      <c r="C222" s="9">
        <v>2.4238294468281466E-2</v>
      </c>
      <c r="D222" s="9">
        <v>1.0294331106397765</v>
      </c>
      <c r="F222" s="9">
        <v>85.09615384615384</v>
      </c>
      <c r="G222" s="9">
        <v>2.3751498061301619E-2</v>
      </c>
    </row>
    <row r="223" spans="1:7" x14ac:dyDescent="0.3">
      <c r="A223" s="9">
        <v>90</v>
      </c>
      <c r="B223" s="9">
        <v>-1.4075394146311791E-2</v>
      </c>
      <c r="C223" s="9">
        <v>-4.6801679973063753E-3</v>
      </c>
      <c r="D223" s="9">
        <v>-0.19877305748919855</v>
      </c>
      <c r="F223" s="9">
        <v>86.057692307692307</v>
      </c>
      <c r="G223" s="9">
        <v>2.4979224610079922E-2</v>
      </c>
    </row>
    <row r="224" spans="1:7" x14ac:dyDescent="0.3">
      <c r="A224" s="9">
        <v>91</v>
      </c>
      <c r="B224" s="9">
        <v>6.2198616585148183E-3</v>
      </c>
      <c r="C224" s="9">
        <v>2.6969098454874961E-2</v>
      </c>
      <c r="D224" s="9">
        <v>1.1454140451129173</v>
      </c>
      <c r="F224" s="9">
        <v>87.019230769230774</v>
      </c>
      <c r="G224" s="9">
        <v>2.5059831737611317E-2</v>
      </c>
    </row>
    <row r="225" spans="1:7" x14ac:dyDescent="0.3">
      <c r="A225" s="9">
        <v>92</v>
      </c>
      <c r="B225" s="9">
        <v>-2.4531239655913887E-3</v>
      </c>
      <c r="C225" s="9">
        <v>-8.580255097580116E-3</v>
      </c>
      <c r="D225" s="9">
        <v>-0.36441502543602677</v>
      </c>
      <c r="F225" s="9">
        <v>87.980769230769226</v>
      </c>
      <c r="G225" s="9">
        <v>2.7763844706654529E-2</v>
      </c>
    </row>
    <row r="226" spans="1:7" x14ac:dyDescent="0.3">
      <c r="A226" s="9">
        <v>93</v>
      </c>
      <c r="B226" s="9">
        <v>6.10875981290155E-3</v>
      </c>
      <c r="C226" s="9">
        <v>-1.4937320679076813E-2</v>
      </c>
      <c r="D226" s="9">
        <v>-0.63440818872006033</v>
      </c>
      <c r="F226" s="9">
        <v>88.942307692307693</v>
      </c>
      <c r="G226" s="9">
        <v>2.8545771365108261E-2</v>
      </c>
    </row>
    <row r="227" spans="1:7" x14ac:dyDescent="0.3">
      <c r="A227" s="9">
        <v>94</v>
      </c>
      <c r="B227" s="9">
        <v>2.3616153473850271E-3</v>
      </c>
      <c r="C227" s="9">
        <v>3.0619543571060249E-3</v>
      </c>
      <c r="D227" s="9">
        <v>0.13004533807432364</v>
      </c>
      <c r="F227" s="9">
        <v>89.903846153846146</v>
      </c>
      <c r="G227" s="9">
        <v>2.9486606785518465E-2</v>
      </c>
    </row>
    <row r="228" spans="1:7" x14ac:dyDescent="0.3">
      <c r="A228" s="9">
        <v>95</v>
      </c>
      <c r="B228" s="9">
        <v>1.0129406545971989E-3</v>
      </c>
      <c r="C228" s="9">
        <v>3.0008921979197439E-2</v>
      </c>
      <c r="D228" s="9">
        <v>1.274519456821414</v>
      </c>
      <c r="F228" s="9">
        <v>90.865384615384613</v>
      </c>
      <c r="G228" s="9">
        <v>3.1021862633794639E-2</v>
      </c>
    </row>
    <row r="229" spans="1:7" x14ac:dyDescent="0.3">
      <c r="A229" s="9">
        <v>96</v>
      </c>
      <c r="B229" s="9">
        <v>4.2359230806061801E-4</v>
      </c>
      <c r="C229" s="9">
        <v>2.9063014477457846E-2</v>
      </c>
      <c r="D229" s="9">
        <v>1.2343454873547277</v>
      </c>
      <c r="F229" s="9">
        <v>91.82692307692308</v>
      </c>
      <c r="G229" s="9">
        <v>3.318896011338978E-2</v>
      </c>
    </row>
    <row r="230" spans="1:7" x14ac:dyDescent="0.3">
      <c r="A230" s="9">
        <v>97</v>
      </c>
      <c r="B230" s="9">
        <v>7.1489704026398626E-3</v>
      </c>
      <c r="C230" s="9">
        <v>-1.9290632973731771E-2</v>
      </c>
      <c r="D230" s="9">
        <v>-0.81929924295399204</v>
      </c>
      <c r="F230" s="9">
        <v>92.788461538461533</v>
      </c>
      <c r="G230" s="9">
        <v>3.5797770845815327E-2</v>
      </c>
    </row>
    <row r="231" spans="1:7" x14ac:dyDescent="0.3">
      <c r="A231" s="9">
        <v>98</v>
      </c>
      <c r="B231" s="9">
        <v>-3.5138218546010378E-4</v>
      </c>
      <c r="C231" s="9">
        <v>-3.0603023420487954E-2</v>
      </c>
      <c r="D231" s="9">
        <v>-1.2997517476306373</v>
      </c>
      <c r="F231" s="9">
        <v>93.75</v>
      </c>
      <c r="G231" s="9">
        <v>3.6628558848093962E-2</v>
      </c>
    </row>
    <row r="232" spans="1:7" x14ac:dyDescent="0.3">
      <c r="A232" s="9">
        <v>99</v>
      </c>
      <c r="B232" s="9">
        <v>1.8104093598177899E-3</v>
      </c>
      <c r="C232" s="9">
        <v>3.6779613688344523E-2</v>
      </c>
      <c r="D232" s="9">
        <v>1.5620798805323819</v>
      </c>
      <c r="F232" s="9">
        <v>94.711538461538453</v>
      </c>
      <c r="G232" s="9">
        <v>3.7419904075774939E-2</v>
      </c>
    </row>
    <row r="233" spans="1:7" x14ac:dyDescent="0.3">
      <c r="A233" s="9">
        <v>100</v>
      </c>
      <c r="B233" s="9">
        <v>2.265183639836891E-3</v>
      </c>
      <c r="C233" s="9">
        <v>4.1662268864471087E-3</v>
      </c>
      <c r="D233" s="9">
        <v>0.17694528420548578</v>
      </c>
      <c r="F233" s="9">
        <v>95.67307692307692</v>
      </c>
      <c r="G233" s="9">
        <v>3.8503245567862832E-2</v>
      </c>
    </row>
    <row r="234" spans="1:7" x14ac:dyDescent="0.3">
      <c r="A234" s="9">
        <v>101</v>
      </c>
      <c r="B234" s="9">
        <v>5.1362274601037131E-3</v>
      </c>
      <c r="C234" s="9">
        <v>-3.0734690148075224E-2</v>
      </c>
      <c r="D234" s="9">
        <v>-1.3053438114256084</v>
      </c>
      <c r="F234" s="9">
        <v>96.634615384615387</v>
      </c>
      <c r="G234" s="9">
        <v>3.8590023048162315E-2</v>
      </c>
    </row>
    <row r="235" spans="1:7" x14ac:dyDescent="0.3">
      <c r="A235" s="9">
        <v>102</v>
      </c>
      <c r="B235" s="9">
        <v>1.0661443553134121E-3</v>
      </c>
      <c r="C235" s="9">
        <v>3.4731626490501918E-2</v>
      </c>
      <c r="D235" s="9">
        <v>1.4750990975245488</v>
      </c>
      <c r="F235" s="9">
        <v>97.59615384615384</v>
      </c>
      <c r="G235" s="9">
        <v>5.445086391407105E-2</v>
      </c>
    </row>
    <row r="236" spans="1:7" x14ac:dyDescent="0.3">
      <c r="A236" s="9">
        <v>103</v>
      </c>
      <c r="B236" s="9">
        <v>-1.2443045890244888E-3</v>
      </c>
      <c r="C236" s="9">
        <v>4.6808076863050609E-5</v>
      </c>
      <c r="D236" s="9">
        <v>1.9880022594515657E-3</v>
      </c>
      <c r="F236" s="9">
        <v>98.557692307692307</v>
      </c>
      <c r="G236" s="9">
        <v>5.6855477880290543E-2</v>
      </c>
    </row>
    <row r="237" spans="1:7" ht="15" thickBot="1" x14ac:dyDescent="0.35">
      <c r="A237" s="10">
        <v>104</v>
      </c>
      <c r="B237" s="10">
        <v>-2.3651031372005954E-3</v>
      </c>
      <c r="C237" s="10">
        <v>2.7424934874811912E-2</v>
      </c>
      <c r="D237" s="10">
        <v>1.1647740336769916</v>
      </c>
      <c r="F237" s="10">
        <v>99.519230769230774</v>
      </c>
      <c r="G237" s="10">
        <v>6.7937771492354249E-2</v>
      </c>
    </row>
  </sheetData>
  <sortState xmlns:xlrd2="http://schemas.microsoft.com/office/spreadsheetml/2017/richdata2" ref="G134:G237">
    <sortCondition ref="G13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topLeftCell="A120" zoomScale="95" workbookViewId="0">
      <selection activeCell="C129" sqref="C129"/>
    </sheetView>
  </sheetViews>
  <sheetFormatPr defaultRowHeight="14.4" x14ac:dyDescent="0.3"/>
  <cols>
    <col min="1" max="1" width="17.44140625" bestFit="1" customWidth="1"/>
    <col min="3" max="3" width="15.44140625" bestFit="1" customWidth="1"/>
    <col min="8" max="8" width="10.5546875" bestFit="1" customWidth="1"/>
    <col min="9" max="9" width="20.33203125" bestFit="1" customWidth="1"/>
    <col min="10" max="10" width="19.21875" bestFit="1" customWidth="1"/>
  </cols>
  <sheetData>
    <row r="1" spans="1:10" x14ac:dyDescent="0.3">
      <c r="A1" t="s">
        <v>12</v>
      </c>
      <c r="B1" t="s">
        <v>5</v>
      </c>
      <c r="C1" t="s">
        <v>22</v>
      </c>
      <c r="D1" t="s">
        <v>14</v>
      </c>
      <c r="E1" t="s">
        <v>13</v>
      </c>
      <c r="F1" t="s">
        <v>11</v>
      </c>
      <c r="G1" t="s">
        <v>10</v>
      </c>
      <c r="H1" t="s">
        <v>12</v>
      </c>
      <c r="I1" t="s">
        <v>104</v>
      </c>
      <c r="J1" t="s">
        <v>72</v>
      </c>
    </row>
    <row r="2" spans="1:10" x14ac:dyDescent="0.3">
      <c r="A2" s="1">
        <v>42551</v>
      </c>
      <c r="B2">
        <v>710.25</v>
      </c>
      <c r="D2">
        <v>0.24299999999999999</v>
      </c>
      <c r="E2" s="5">
        <f>D2*(0.01)/13</f>
        <v>1.869230769230769E-4</v>
      </c>
      <c r="F2">
        <v>2102.9499510000001</v>
      </c>
      <c r="H2" s="1">
        <v>42551</v>
      </c>
    </row>
    <row r="3" spans="1:10" x14ac:dyDescent="0.3">
      <c r="A3" s="1">
        <v>42558</v>
      </c>
      <c r="B3">
        <v>717.78002900000001</v>
      </c>
      <c r="C3" s="4">
        <f>(B3-B2)/B2</f>
        <v>1.0601941569869783E-2</v>
      </c>
      <c r="D3">
        <v>0.27300000000000002</v>
      </c>
      <c r="E3" s="5">
        <f t="shared" ref="E3:E66" si="0">D3*(0.01)/13</f>
        <v>2.1000000000000001E-4</v>
      </c>
      <c r="F3">
        <v>2129.8999020000001</v>
      </c>
      <c r="G3" s="2">
        <v>1.2800000000000001E-2</v>
      </c>
      <c r="H3" s="1">
        <v>42558</v>
      </c>
      <c r="I3" s="13">
        <f>C3-E3</f>
        <v>1.0391941569869783E-2</v>
      </c>
      <c r="J3" s="13">
        <f>G3-E3</f>
        <v>1.259E-2</v>
      </c>
    </row>
    <row r="4" spans="1:10" x14ac:dyDescent="0.3">
      <c r="A4" s="1">
        <v>42565</v>
      </c>
      <c r="B4">
        <v>735.63000499999998</v>
      </c>
      <c r="C4" s="4">
        <f t="shared" ref="C4:C67" si="1">(B4-B3)/B3</f>
        <v>2.4868309619687078E-2</v>
      </c>
      <c r="D4">
        <v>0.29799999999999999</v>
      </c>
      <c r="E4" s="5">
        <f t="shared" si="0"/>
        <v>2.2923076923076922E-4</v>
      </c>
      <c r="F4">
        <v>2161.73999</v>
      </c>
      <c r="G4" s="2">
        <v>1.49E-2</v>
      </c>
      <c r="H4" s="1">
        <v>42565</v>
      </c>
      <c r="I4" s="13">
        <f t="shared" ref="I4:I67" si="2">C4-E4</f>
        <v>2.4639078850456308E-2</v>
      </c>
      <c r="J4" s="13">
        <f t="shared" ref="J4:J67" si="3">G4-E4</f>
        <v>1.467076923076923E-2</v>
      </c>
    </row>
    <row r="5" spans="1:10" x14ac:dyDescent="0.3">
      <c r="A5" s="1">
        <v>42572</v>
      </c>
      <c r="B5">
        <v>759.28002900000001</v>
      </c>
      <c r="C5" s="4">
        <f t="shared" si="1"/>
        <v>3.2149346599857673E-2</v>
      </c>
      <c r="D5">
        <v>0.30299999999999999</v>
      </c>
      <c r="E5" s="5">
        <f t="shared" si="0"/>
        <v>2.3307692307692309E-4</v>
      </c>
      <c r="F5">
        <v>2175.030029</v>
      </c>
      <c r="G5" s="2">
        <v>6.1000000000000004E-3</v>
      </c>
      <c r="H5" s="1">
        <v>42572</v>
      </c>
      <c r="I5" s="13">
        <f t="shared" si="2"/>
        <v>3.1916269676780747E-2</v>
      </c>
      <c r="J5" s="13">
        <f t="shared" si="3"/>
        <v>5.8669230769230769E-3</v>
      </c>
    </row>
    <row r="6" spans="1:10" x14ac:dyDescent="0.3">
      <c r="A6" s="1">
        <v>42579</v>
      </c>
      <c r="B6">
        <v>791.34002699999996</v>
      </c>
      <c r="C6" s="4">
        <f t="shared" si="1"/>
        <v>4.2224208164969329E-2</v>
      </c>
      <c r="D6">
        <v>0.24</v>
      </c>
      <c r="E6" s="5">
        <f t="shared" si="0"/>
        <v>1.8461538461538461E-4</v>
      </c>
      <c r="F6">
        <v>2173.6000979999999</v>
      </c>
      <c r="G6" s="2">
        <v>-6.9999999999999999E-4</v>
      </c>
      <c r="H6" s="1">
        <v>42579</v>
      </c>
      <c r="I6" s="13">
        <f t="shared" si="2"/>
        <v>4.2039592780353942E-2</v>
      </c>
      <c r="J6" s="13">
        <f t="shared" si="3"/>
        <v>-8.8461538461538463E-4</v>
      </c>
    </row>
    <row r="7" spans="1:10" x14ac:dyDescent="0.3">
      <c r="A7" s="1">
        <v>42586</v>
      </c>
      <c r="B7">
        <v>806.92999299999997</v>
      </c>
      <c r="C7" s="4">
        <f t="shared" si="1"/>
        <v>1.9700717097683226E-2</v>
      </c>
      <c r="D7">
        <v>0.25</v>
      </c>
      <c r="E7" s="5">
        <f t="shared" si="0"/>
        <v>1.9230769230769231E-4</v>
      </c>
      <c r="F7">
        <v>2182.8701169999999</v>
      </c>
      <c r="G7" s="2">
        <v>4.3E-3</v>
      </c>
      <c r="H7" s="1">
        <v>42586</v>
      </c>
      <c r="I7" s="13">
        <f t="shared" si="2"/>
        <v>1.9508409405375533E-2</v>
      </c>
      <c r="J7" s="13">
        <f t="shared" si="3"/>
        <v>4.1076923076923079E-3</v>
      </c>
    </row>
    <row r="8" spans="1:10" x14ac:dyDescent="0.3">
      <c r="A8" s="1">
        <v>42593</v>
      </c>
      <c r="B8">
        <v>807.04998799999998</v>
      </c>
      <c r="C8" s="4">
        <f t="shared" si="1"/>
        <v>1.4870558913531075E-4</v>
      </c>
      <c r="D8">
        <v>0.26300000000000001</v>
      </c>
      <c r="E8" s="5">
        <f t="shared" si="0"/>
        <v>2.0230769230769231E-4</v>
      </c>
      <c r="F8">
        <v>2184.0500489999999</v>
      </c>
      <c r="G8" s="2">
        <v>5.0000000000000001E-4</v>
      </c>
      <c r="H8" s="1">
        <v>42593</v>
      </c>
      <c r="I8" s="13">
        <f t="shared" si="2"/>
        <v>-5.360210317238156E-5</v>
      </c>
      <c r="J8" s="13">
        <f t="shared" si="3"/>
        <v>2.9769230769230773E-4</v>
      </c>
    </row>
    <row r="9" spans="1:10" x14ac:dyDescent="0.3">
      <c r="A9" s="1">
        <v>42600</v>
      </c>
      <c r="B9">
        <v>799.65002400000003</v>
      </c>
      <c r="C9" s="4">
        <f t="shared" si="1"/>
        <v>-9.1691519856635633E-3</v>
      </c>
      <c r="D9">
        <v>0.29299999999999998</v>
      </c>
      <c r="E9" s="5">
        <f t="shared" si="0"/>
        <v>2.2538461538461539E-4</v>
      </c>
      <c r="F9">
        <v>2183.8701169999999</v>
      </c>
      <c r="G9" s="2">
        <v>-1E-4</v>
      </c>
      <c r="H9" s="1">
        <v>42600</v>
      </c>
      <c r="I9" s="13">
        <f t="shared" si="2"/>
        <v>-9.3945366010481784E-3</v>
      </c>
      <c r="J9" s="13">
        <f t="shared" si="3"/>
        <v>-3.253846153846154E-4</v>
      </c>
    </row>
    <row r="10" spans="1:10" x14ac:dyDescent="0.3">
      <c r="A10" s="1">
        <v>42607</v>
      </c>
      <c r="B10">
        <v>793.21997099999999</v>
      </c>
      <c r="C10" s="4">
        <f t="shared" si="1"/>
        <v>-8.0410839830101014E-3</v>
      </c>
      <c r="D10">
        <v>0.30499999999999999</v>
      </c>
      <c r="E10" s="5">
        <f t="shared" si="0"/>
        <v>2.3461538461538463E-4</v>
      </c>
      <c r="F10">
        <v>2169.040039</v>
      </c>
      <c r="G10" s="2">
        <v>-6.7999999999999996E-3</v>
      </c>
      <c r="H10" s="1">
        <v>42607</v>
      </c>
      <c r="I10" s="13">
        <f t="shared" si="2"/>
        <v>-8.2756993676254866E-3</v>
      </c>
      <c r="J10" s="13">
        <f t="shared" si="3"/>
        <v>-7.034615384615384E-3</v>
      </c>
    </row>
    <row r="11" spans="1:10" x14ac:dyDescent="0.3">
      <c r="A11" s="1">
        <v>42614</v>
      </c>
      <c r="B11">
        <v>796.86999500000002</v>
      </c>
      <c r="C11" s="4">
        <f t="shared" si="1"/>
        <v>4.60152811760211E-3</v>
      </c>
      <c r="D11">
        <v>0.30299999999999999</v>
      </c>
      <c r="E11" s="5">
        <f t="shared" si="0"/>
        <v>2.3307692307692309E-4</v>
      </c>
      <c r="F11">
        <v>2179.9799800000001</v>
      </c>
      <c r="G11" s="2">
        <v>5.0000000000000001E-3</v>
      </c>
      <c r="H11" s="1">
        <v>42614</v>
      </c>
      <c r="I11" s="13">
        <f t="shared" si="2"/>
        <v>4.3684511945251865E-3</v>
      </c>
      <c r="J11" s="13">
        <f t="shared" si="3"/>
        <v>4.7669230769230766E-3</v>
      </c>
    </row>
    <row r="12" spans="1:10" x14ac:dyDescent="0.3">
      <c r="A12" s="1">
        <v>42621</v>
      </c>
      <c r="B12">
        <v>788.47997999999995</v>
      </c>
      <c r="C12" s="4">
        <f t="shared" si="1"/>
        <v>-1.0528712403081586E-2</v>
      </c>
      <c r="D12">
        <v>0.33300000000000002</v>
      </c>
      <c r="E12" s="5">
        <f t="shared" si="0"/>
        <v>2.5615384615384617E-4</v>
      </c>
      <c r="F12">
        <v>2127.8100589999999</v>
      </c>
      <c r="G12" s="2">
        <v>-2.3900000000000001E-2</v>
      </c>
      <c r="H12" s="1">
        <v>42621</v>
      </c>
      <c r="I12" s="13">
        <f t="shared" si="2"/>
        <v>-1.0784866249235433E-2</v>
      </c>
      <c r="J12" s="13">
        <f t="shared" si="3"/>
        <v>-2.4156153846153848E-2</v>
      </c>
    </row>
    <row r="13" spans="1:10" x14ac:dyDescent="0.3">
      <c r="A13" s="1">
        <v>42628</v>
      </c>
      <c r="B13">
        <v>797.96997099999999</v>
      </c>
      <c r="C13" s="4">
        <f t="shared" si="1"/>
        <v>1.2035804637677715E-2</v>
      </c>
      <c r="D13">
        <v>0.27300000000000002</v>
      </c>
      <c r="E13" s="5">
        <f t="shared" si="0"/>
        <v>2.1000000000000001E-4</v>
      </c>
      <c r="F13">
        <v>2139.1599120000001</v>
      </c>
      <c r="G13" s="2">
        <v>5.3E-3</v>
      </c>
      <c r="H13" s="1">
        <v>42628</v>
      </c>
      <c r="I13" s="13">
        <f t="shared" si="2"/>
        <v>1.1825804637677715E-2</v>
      </c>
      <c r="J13" s="13">
        <f t="shared" si="3"/>
        <v>5.0899999999999999E-3</v>
      </c>
    </row>
    <row r="14" spans="1:10" x14ac:dyDescent="0.3">
      <c r="A14" s="1">
        <v>42635</v>
      </c>
      <c r="B14">
        <v>814.96002199999998</v>
      </c>
      <c r="C14" s="4">
        <f t="shared" si="1"/>
        <v>2.1291591936358711E-2</v>
      </c>
      <c r="D14">
        <v>0.16500000000000001</v>
      </c>
      <c r="E14" s="5">
        <f t="shared" si="0"/>
        <v>1.2692307692307693E-4</v>
      </c>
      <c r="F14">
        <v>2164.6899410000001</v>
      </c>
      <c r="G14" s="2">
        <v>1.1900000000000001E-2</v>
      </c>
      <c r="H14" s="1">
        <v>42635</v>
      </c>
      <c r="I14" s="13">
        <f t="shared" si="2"/>
        <v>2.1164668859435635E-2</v>
      </c>
      <c r="J14" s="13">
        <f t="shared" si="3"/>
        <v>1.1773076923076924E-2</v>
      </c>
    </row>
    <row r="15" spans="1:10" x14ac:dyDescent="0.3">
      <c r="A15" s="1">
        <v>42642</v>
      </c>
      <c r="B15">
        <v>804.05999799999995</v>
      </c>
      <c r="C15" s="4">
        <f t="shared" si="1"/>
        <v>-1.3374918653371724E-2</v>
      </c>
      <c r="D15">
        <v>0.26</v>
      </c>
      <c r="E15" s="5">
        <f t="shared" si="0"/>
        <v>2.0000000000000004E-4</v>
      </c>
      <c r="F15">
        <v>2168.2700199999999</v>
      </c>
      <c r="G15" s="2">
        <v>1.6999999999999999E-3</v>
      </c>
      <c r="H15" s="1">
        <v>42642</v>
      </c>
      <c r="I15" s="13">
        <f t="shared" si="2"/>
        <v>-1.3574918653371725E-2</v>
      </c>
      <c r="J15" s="13">
        <f t="shared" si="3"/>
        <v>1.4999999999999998E-3</v>
      </c>
    </row>
    <row r="16" spans="1:10" x14ac:dyDescent="0.3">
      <c r="A16" s="1">
        <v>42649</v>
      </c>
      <c r="B16">
        <v>800.71002199999998</v>
      </c>
      <c r="C16" s="4">
        <f t="shared" si="1"/>
        <v>-4.1663259064405912E-3</v>
      </c>
      <c r="D16">
        <v>0.31</v>
      </c>
      <c r="E16" s="5">
        <f t="shared" si="0"/>
        <v>2.3846153846153847E-4</v>
      </c>
      <c r="F16">
        <v>2153.73999</v>
      </c>
      <c r="G16" s="2">
        <v>-6.7000000000000002E-3</v>
      </c>
      <c r="H16" s="1">
        <v>42649</v>
      </c>
      <c r="I16" s="13">
        <f t="shared" si="2"/>
        <v>-4.4047874449021293E-3</v>
      </c>
      <c r="J16" s="13">
        <f t="shared" si="3"/>
        <v>-6.9384615384615383E-3</v>
      </c>
    </row>
    <row r="17" spans="1:10" x14ac:dyDescent="0.3">
      <c r="A17" s="1">
        <v>42656</v>
      </c>
      <c r="B17">
        <v>804.59997599999997</v>
      </c>
      <c r="C17" s="4">
        <f t="shared" si="1"/>
        <v>4.8581307753382767E-3</v>
      </c>
      <c r="D17">
        <v>0.28999999999999998</v>
      </c>
      <c r="E17" s="5">
        <f t="shared" si="0"/>
        <v>2.2307692307692306E-4</v>
      </c>
      <c r="F17">
        <v>2132.9799800000001</v>
      </c>
      <c r="G17" s="2">
        <v>-9.5999999999999992E-3</v>
      </c>
      <c r="H17" s="1">
        <v>42656</v>
      </c>
      <c r="I17" s="13">
        <f t="shared" si="2"/>
        <v>4.6350538522613536E-3</v>
      </c>
      <c r="J17" s="13">
        <f t="shared" si="3"/>
        <v>-9.8230769230769222E-3</v>
      </c>
    </row>
    <row r="18" spans="1:10" x14ac:dyDescent="0.3">
      <c r="A18" s="1">
        <v>42663</v>
      </c>
      <c r="B18">
        <v>824.05999799999995</v>
      </c>
      <c r="C18" s="4">
        <f t="shared" si="1"/>
        <v>2.4185958961549833E-2</v>
      </c>
      <c r="D18">
        <v>0.315</v>
      </c>
      <c r="E18" s="5">
        <f t="shared" si="0"/>
        <v>2.423076923076923E-4</v>
      </c>
      <c r="F18">
        <v>2141.1599120000001</v>
      </c>
      <c r="G18" s="2">
        <v>3.8E-3</v>
      </c>
      <c r="H18" s="1">
        <v>42663</v>
      </c>
      <c r="I18" s="13">
        <f t="shared" si="2"/>
        <v>2.3943651269242142E-2</v>
      </c>
      <c r="J18" s="13">
        <f t="shared" si="3"/>
        <v>3.5576923076923077E-3</v>
      </c>
    </row>
    <row r="19" spans="1:10" x14ac:dyDescent="0.3">
      <c r="A19" s="1">
        <v>42670</v>
      </c>
      <c r="B19">
        <v>819.55999799999995</v>
      </c>
      <c r="C19" s="4">
        <f t="shared" si="1"/>
        <v>-5.4607674331013942E-3</v>
      </c>
      <c r="D19">
        <v>0.27300000000000002</v>
      </c>
      <c r="E19" s="5">
        <f t="shared" si="0"/>
        <v>2.1000000000000001E-4</v>
      </c>
      <c r="F19">
        <v>2126.4099120000001</v>
      </c>
      <c r="G19" s="2">
        <v>-6.8999999999999999E-3</v>
      </c>
      <c r="H19" s="1">
        <v>42670</v>
      </c>
      <c r="I19" s="13">
        <f t="shared" si="2"/>
        <v>-5.6707674331013943E-3</v>
      </c>
      <c r="J19" s="13">
        <f t="shared" si="3"/>
        <v>-7.11E-3</v>
      </c>
    </row>
    <row r="20" spans="1:10" x14ac:dyDescent="0.3">
      <c r="A20" s="1">
        <v>42677</v>
      </c>
      <c r="B20">
        <v>781.09997599999997</v>
      </c>
      <c r="C20" s="4">
        <f t="shared" si="1"/>
        <v>-4.6927646656566055E-2</v>
      </c>
      <c r="D20">
        <v>0.35799999999999998</v>
      </c>
      <c r="E20" s="5">
        <f t="shared" si="0"/>
        <v>2.7538461538461538E-4</v>
      </c>
      <c r="F20">
        <v>2085.179932</v>
      </c>
      <c r="G20" s="2">
        <v>-1.9400000000000001E-2</v>
      </c>
      <c r="H20" s="1">
        <v>42677</v>
      </c>
      <c r="I20" s="13">
        <f t="shared" si="2"/>
        <v>-4.720303127195067E-2</v>
      </c>
      <c r="J20" s="13">
        <f t="shared" si="3"/>
        <v>-1.9675384615384615E-2</v>
      </c>
    </row>
    <row r="21" spans="1:10" x14ac:dyDescent="0.3">
      <c r="A21" s="1">
        <v>42684</v>
      </c>
      <c r="B21">
        <v>771.75</v>
      </c>
      <c r="C21" s="4">
        <f t="shared" si="1"/>
        <v>-1.1970267939170914E-2</v>
      </c>
      <c r="D21">
        <v>0.45800000000000002</v>
      </c>
      <c r="E21" s="5">
        <f t="shared" si="0"/>
        <v>3.5230769230769229E-4</v>
      </c>
      <c r="F21">
        <v>2164.4499510000001</v>
      </c>
      <c r="G21" s="2">
        <v>3.7999999999999999E-2</v>
      </c>
      <c r="H21" s="1">
        <v>42684</v>
      </c>
      <c r="I21" s="13">
        <f t="shared" si="2"/>
        <v>-1.2322575631478606E-2</v>
      </c>
      <c r="J21" s="13">
        <f t="shared" si="3"/>
        <v>3.7647692307692306E-2</v>
      </c>
    </row>
    <row r="22" spans="1:10" x14ac:dyDescent="0.3">
      <c r="A22" s="1">
        <v>42691</v>
      </c>
      <c r="B22">
        <v>775.96997099999999</v>
      </c>
      <c r="C22" s="4">
        <f t="shared" si="1"/>
        <v>5.4680544217686903E-3</v>
      </c>
      <c r="D22">
        <v>0.41799999999999998</v>
      </c>
      <c r="E22" s="5">
        <f t="shared" si="0"/>
        <v>3.2153846153846154E-4</v>
      </c>
      <c r="F22">
        <v>2181.8999020000001</v>
      </c>
      <c r="G22" s="2">
        <v>8.0999999999999996E-3</v>
      </c>
      <c r="H22" s="1">
        <v>42691</v>
      </c>
      <c r="I22" s="13">
        <f t="shared" si="2"/>
        <v>5.1465159602302286E-3</v>
      </c>
      <c r="J22" s="13">
        <f t="shared" si="3"/>
        <v>7.7784615384615379E-3</v>
      </c>
    </row>
    <row r="23" spans="1:10" x14ac:dyDescent="0.3">
      <c r="A23" s="1">
        <v>42698</v>
      </c>
      <c r="B23">
        <v>780.22997999999995</v>
      </c>
      <c r="C23" s="4">
        <f t="shared" si="1"/>
        <v>5.489914763724753E-3</v>
      </c>
      <c r="D23">
        <v>0.48</v>
      </c>
      <c r="E23" s="5">
        <f t="shared" si="0"/>
        <v>3.6923076923076921E-4</v>
      </c>
      <c r="F23">
        <v>2213.3500979999999</v>
      </c>
      <c r="G23" s="2">
        <v>1.44E-2</v>
      </c>
      <c r="H23" s="1">
        <v>42698</v>
      </c>
      <c r="I23" s="13">
        <f t="shared" si="2"/>
        <v>5.1206839944939837E-3</v>
      </c>
      <c r="J23" s="13">
        <f t="shared" si="3"/>
        <v>1.403076923076923E-2</v>
      </c>
    </row>
    <row r="24" spans="1:10" x14ac:dyDescent="0.3">
      <c r="A24" s="1">
        <v>42705</v>
      </c>
      <c r="B24">
        <v>764.46002199999998</v>
      </c>
      <c r="C24" s="4">
        <f t="shared" si="1"/>
        <v>-2.0211935460362564E-2</v>
      </c>
      <c r="D24">
        <v>0.45500000000000002</v>
      </c>
      <c r="E24" s="5">
        <f t="shared" si="0"/>
        <v>3.5E-4</v>
      </c>
      <c r="F24">
        <v>2191.9499510000001</v>
      </c>
      <c r="G24" s="2">
        <v>-9.7000000000000003E-3</v>
      </c>
      <c r="H24" s="1">
        <v>42705</v>
      </c>
      <c r="I24" s="13">
        <f t="shared" si="2"/>
        <v>-2.0561935460362564E-2</v>
      </c>
      <c r="J24" s="13">
        <f t="shared" si="3"/>
        <v>-1.005E-2</v>
      </c>
    </row>
    <row r="25" spans="1:10" x14ac:dyDescent="0.3">
      <c r="A25" s="1">
        <v>42712</v>
      </c>
      <c r="B25">
        <v>809.45001200000002</v>
      </c>
      <c r="C25" s="4">
        <f t="shared" si="1"/>
        <v>5.8851985329848991E-2</v>
      </c>
      <c r="D25">
        <v>0.52</v>
      </c>
      <c r="E25" s="5">
        <f t="shared" si="0"/>
        <v>4.0000000000000007E-4</v>
      </c>
      <c r="F25">
        <v>2259.530029</v>
      </c>
      <c r="G25" s="2">
        <v>3.0800000000000001E-2</v>
      </c>
      <c r="H25" s="1">
        <v>42712</v>
      </c>
      <c r="I25" s="13">
        <f t="shared" si="2"/>
        <v>5.8451985329848993E-2</v>
      </c>
      <c r="J25" s="13">
        <f t="shared" si="3"/>
        <v>3.04E-2</v>
      </c>
    </row>
    <row r="26" spans="1:10" x14ac:dyDescent="0.3">
      <c r="A26" s="1">
        <v>42719</v>
      </c>
      <c r="B26">
        <v>809.84002699999996</v>
      </c>
      <c r="C26" s="4">
        <f t="shared" si="1"/>
        <v>4.8182715945150728E-4</v>
      </c>
      <c r="D26">
        <v>0.48499999999999999</v>
      </c>
      <c r="E26" s="5">
        <f t="shared" si="0"/>
        <v>3.7307692307692308E-4</v>
      </c>
      <c r="F26">
        <v>2258.070068</v>
      </c>
      <c r="G26" s="2">
        <v>-5.9999999999999995E-4</v>
      </c>
      <c r="H26" s="1">
        <v>42719</v>
      </c>
      <c r="I26" s="13">
        <f t="shared" si="2"/>
        <v>1.087502363745842E-4</v>
      </c>
      <c r="J26" s="13">
        <f t="shared" si="3"/>
        <v>-9.7307692307692308E-4</v>
      </c>
    </row>
    <row r="27" spans="1:10" x14ac:dyDescent="0.3">
      <c r="A27" s="1">
        <v>42726</v>
      </c>
      <c r="B27">
        <v>807.79998799999998</v>
      </c>
      <c r="C27" s="4">
        <f t="shared" si="1"/>
        <v>-2.5190641756214142E-3</v>
      </c>
      <c r="D27">
        <v>0.5</v>
      </c>
      <c r="E27" s="5">
        <f t="shared" si="0"/>
        <v>3.8461538461538462E-4</v>
      </c>
      <c r="F27">
        <v>2263.790039</v>
      </c>
      <c r="G27" s="2">
        <v>2.5000000000000001E-3</v>
      </c>
      <c r="H27" s="1">
        <v>42726</v>
      </c>
      <c r="I27" s="13">
        <f t="shared" si="2"/>
        <v>-2.9036795602367989E-3</v>
      </c>
      <c r="J27" s="13">
        <f t="shared" si="3"/>
        <v>2.1153846153846153E-3</v>
      </c>
    </row>
    <row r="28" spans="1:10" x14ac:dyDescent="0.3">
      <c r="A28" s="1">
        <v>42733</v>
      </c>
      <c r="B28">
        <v>792.45001200000002</v>
      </c>
      <c r="C28" s="4">
        <f t="shared" si="1"/>
        <v>-1.9002198846281699E-2</v>
      </c>
      <c r="D28">
        <v>0.48</v>
      </c>
      <c r="E28" s="5">
        <f t="shared" si="0"/>
        <v>3.6923076923076921E-4</v>
      </c>
      <c r="F28">
        <v>2238.830078</v>
      </c>
      <c r="G28" s="2">
        <v>-1.0999999999999999E-2</v>
      </c>
      <c r="H28" s="1">
        <v>42733</v>
      </c>
      <c r="I28" s="13">
        <f t="shared" si="2"/>
        <v>-1.9371429615512466E-2</v>
      </c>
      <c r="J28" s="13">
        <f t="shared" si="3"/>
        <v>-1.1369230769230769E-2</v>
      </c>
    </row>
    <row r="29" spans="1:10" x14ac:dyDescent="0.3">
      <c r="A29" s="1">
        <v>42740</v>
      </c>
      <c r="B29">
        <v>825.21002199999998</v>
      </c>
      <c r="C29" s="4">
        <f t="shared" si="1"/>
        <v>4.1340159636466714E-2</v>
      </c>
      <c r="D29">
        <v>0.503</v>
      </c>
      <c r="E29" s="5">
        <f t="shared" si="0"/>
        <v>3.8692307692307691E-4</v>
      </c>
      <c r="F29">
        <v>2276.9799800000001</v>
      </c>
      <c r="G29" s="2">
        <v>1.7000000000000001E-2</v>
      </c>
      <c r="H29" s="1">
        <v>42740</v>
      </c>
      <c r="I29" s="13">
        <f t="shared" si="2"/>
        <v>4.0953236559543638E-2</v>
      </c>
      <c r="J29" s="13">
        <f t="shared" si="3"/>
        <v>1.6613076923076925E-2</v>
      </c>
    </row>
    <row r="30" spans="1:10" x14ac:dyDescent="0.3">
      <c r="A30" s="1">
        <v>42747</v>
      </c>
      <c r="B30">
        <v>830.94000200000005</v>
      </c>
      <c r="C30" s="4">
        <f t="shared" si="1"/>
        <v>6.9436626401031144E-3</v>
      </c>
      <c r="D30">
        <v>0.51300000000000001</v>
      </c>
      <c r="E30" s="5">
        <f t="shared" si="0"/>
        <v>3.9461538461538464E-4</v>
      </c>
      <c r="F30">
        <v>2274.639893</v>
      </c>
      <c r="G30" s="2">
        <v>-1E-3</v>
      </c>
      <c r="H30" s="1">
        <v>42747</v>
      </c>
      <c r="I30" s="13">
        <f t="shared" si="2"/>
        <v>6.5490472554877296E-3</v>
      </c>
      <c r="J30" s="13">
        <f t="shared" si="3"/>
        <v>-1.3946153846153848E-3</v>
      </c>
    </row>
    <row r="31" spans="1:10" x14ac:dyDescent="0.3">
      <c r="A31" s="1">
        <v>42754</v>
      </c>
      <c r="B31">
        <v>828.169983</v>
      </c>
      <c r="C31" s="4">
        <f t="shared" si="1"/>
        <v>-3.3335968822452325E-3</v>
      </c>
      <c r="D31">
        <v>0.48</v>
      </c>
      <c r="E31" s="5">
        <f t="shared" si="0"/>
        <v>3.6923076923076921E-4</v>
      </c>
      <c r="F31">
        <v>2271.3100589999999</v>
      </c>
      <c r="G31" s="2">
        <v>-1.5E-3</v>
      </c>
      <c r="H31" s="1">
        <v>42754</v>
      </c>
      <c r="I31" s="13">
        <f t="shared" si="2"/>
        <v>-3.7028276514760017E-3</v>
      </c>
      <c r="J31" s="13">
        <f t="shared" si="3"/>
        <v>-1.8692307692307693E-3</v>
      </c>
    </row>
    <row r="32" spans="1:10" x14ac:dyDescent="0.3">
      <c r="A32" s="1">
        <v>42761</v>
      </c>
      <c r="B32">
        <v>845.03002900000001</v>
      </c>
      <c r="C32" s="4">
        <f t="shared" si="1"/>
        <v>2.0358194991474367E-2</v>
      </c>
      <c r="D32">
        <v>0.498</v>
      </c>
      <c r="E32" s="5">
        <f t="shared" si="0"/>
        <v>3.830769230769231E-4</v>
      </c>
      <c r="F32">
        <v>2294.6899410000001</v>
      </c>
      <c r="G32" s="2">
        <v>1.03E-2</v>
      </c>
      <c r="H32" s="1">
        <v>42761</v>
      </c>
      <c r="I32" s="13">
        <f t="shared" si="2"/>
        <v>1.9975118068397444E-2</v>
      </c>
      <c r="J32" s="13">
        <f t="shared" si="3"/>
        <v>9.9169230769230766E-3</v>
      </c>
    </row>
    <row r="33" spans="1:10" x14ac:dyDescent="0.3">
      <c r="A33" s="1">
        <v>42768</v>
      </c>
      <c r="B33">
        <v>820.13000499999998</v>
      </c>
      <c r="C33" s="4">
        <f t="shared" si="1"/>
        <v>-2.9466436866706934E-2</v>
      </c>
      <c r="D33">
        <v>0.48799999999999999</v>
      </c>
      <c r="E33" s="5">
        <f t="shared" si="0"/>
        <v>3.7538461538461537E-4</v>
      </c>
      <c r="F33">
        <v>2297.419922</v>
      </c>
      <c r="G33" s="2">
        <v>1.1999999999999999E-3</v>
      </c>
      <c r="H33" s="1">
        <v>42768</v>
      </c>
      <c r="I33" s="13">
        <f t="shared" si="2"/>
        <v>-2.9841821482091548E-2</v>
      </c>
      <c r="J33" s="13">
        <f t="shared" si="3"/>
        <v>8.2461538461538458E-4</v>
      </c>
    </row>
    <row r="34" spans="1:10" x14ac:dyDescent="0.3">
      <c r="A34" s="1">
        <v>42775</v>
      </c>
      <c r="B34">
        <v>834.84997599999997</v>
      </c>
      <c r="C34" s="4">
        <f t="shared" si="1"/>
        <v>1.7948338568590703E-2</v>
      </c>
      <c r="D34">
        <v>0.52300000000000002</v>
      </c>
      <c r="E34" s="5">
        <f t="shared" si="0"/>
        <v>4.0230769230769232E-4</v>
      </c>
      <c r="F34">
        <v>2316.1000979999999</v>
      </c>
      <c r="G34" s="2">
        <v>8.0999999999999996E-3</v>
      </c>
      <c r="H34" s="1">
        <v>42775</v>
      </c>
      <c r="I34" s="13">
        <f t="shared" si="2"/>
        <v>1.7546030876283012E-2</v>
      </c>
      <c r="J34" s="13">
        <f t="shared" si="3"/>
        <v>7.6976923076923073E-3</v>
      </c>
    </row>
    <row r="35" spans="1:10" x14ac:dyDescent="0.3">
      <c r="A35" s="1">
        <v>42782</v>
      </c>
      <c r="B35">
        <v>846.54998799999998</v>
      </c>
      <c r="C35" s="4">
        <f t="shared" si="1"/>
        <v>1.4014508398332895E-2</v>
      </c>
      <c r="D35">
        <v>0.50800000000000001</v>
      </c>
      <c r="E35" s="5">
        <f t="shared" si="0"/>
        <v>3.9076923076923078E-4</v>
      </c>
      <c r="F35">
        <v>2351.1599120000001</v>
      </c>
      <c r="G35" s="2">
        <v>1.5100000000000001E-2</v>
      </c>
      <c r="H35" s="1">
        <v>42782</v>
      </c>
      <c r="I35" s="13">
        <f t="shared" si="2"/>
        <v>1.3623739167563664E-2</v>
      </c>
      <c r="J35" s="13">
        <f t="shared" si="3"/>
        <v>1.470923076923077E-2</v>
      </c>
    </row>
    <row r="36" spans="1:10" x14ac:dyDescent="0.3">
      <c r="A36" s="1">
        <v>42789</v>
      </c>
      <c r="B36">
        <v>847.80999799999995</v>
      </c>
      <c r="C36" s="4">
        <f t="shared" si="1"/>
        <v>1.4884059037987556E-3</v>
      </c>
      <c r="D36">
        <v>0.498</v>
      </c>
      <c r="E36" s="5">
        <f t="shared" si="0"/>
        <v>3.830769230769231E-4</v>
      </c>
      <c r="F36">
        <v>2367.3400879999999</v>
      </c>
      <c r="G36" s="2">
        <v>6.8999999999999999E-3</v>
      </c>
      <c r="H36" s="1">
        <v>42789</v>
      </c>
      <c r="I36" s="13">
        <f t="shared" si="2"/>
        <v>1.1053289807218326E-3</v>
      </c>
      <c r="J36" s="13">
        <f t="shared" si="3"/>
        <v>6.5169230769230764E-3</v>
      </c>
    </row>
    <row r="37" spans="1:10" x14ac:dyDescent="0.3">
      <c r="A37" s="1">
        <v>42796</v>
      </c>
      <c r="B37">
        <v>849.080017</v>
      </c>
      <c r="C37" s="4">
        <f t="shared" si="1"/>
        <v>1.497999555320233E-3</v>
      </c>
      <c r="D37">
        <v>0.68300000000000005</v>
      </c>
      <c r="E37" s="5">
        <f t="shared" si="0"/>
        <v>5.2538461538461549E-4</v>
      </c>
      <c r="F37">
        <v>2383.1201169999999</v>
      </c>
      <c r="G37" s="2">
        <v>6.7000000000000002E-3</v>
      </c>
      <c r="H37" s="1">
        <v>42796</v>
      </c>
      <c r="I37" s="13">
        <f t="shared" si="2"/>
        <v>9.7261493993561752E-4</v>
      </c>
      <c r="J37" s="13">
        <f t="shared" si="3"/>
        <v>6.1746153846153843E-3</v>
      </c>
    </row>
    <row r="38" spans="1:10" x14ac:dyDescent="0.3">
      <c r="A38" s="1">
        <v>42803</v>
      </c>
      <c r="B38">
        <v>861.40997300000004</v>
      </c>
      <c r="C38" s="4">
        <f t="shared" si="1"/>
        <v>1.4521547737708728E-2</v>
      </c>
      <c r="D38">
        <v>0.72499999999999998</v>
      </c>
      <c r="E38" s="5">
        <f t="shared" si="0"/>
        <v>5.5769230769230765E-4</v>
      </c>
      <c r="F38">
        <v>2372.6000979999999</v>
      </c>
      <c r="G38" s="2">
        <v>-4.4000000000000003E-3</v>
      </c>
      <c r="H38" s="1">
        <v>42803</v>
      </c>
      <c r="I38" s="13">
        <f t="shared" si="2"/>
        <v>1.3963855430016421E-2</v>
      </c>
      <c r="J38" s="13">
        <f t="shared" si="3"/>
        <v>-4.9576923076923079E-3</v>
      </c>
    </row>
    <row r="39" spans="1:10" x14ac:dyDescent="0.3">
      <c r="A39" s="1">
        <v>42810</v>
      </c>
      <c r="B39">
        <v>872.36999500000002</v>
      </c>
      <c r="C39" s="4">
        <f t="shared" si="1"/>
        <v>1.2723351648495461E-2</v>
      </c>
      <c r="D39">
        <v>0.70799999999999996</v>
      </c>
      <c r="E39" s="5">
        <f t="shared" si="0"/>
        <v>5.446153846153846E-4</v>
      </c>
      <c r="F39">
        <v>2378.25</v>
      </c>
      <c r="G39" s="2">
        <v>2.3999999999999998E-3</v>
      </c>
      <c r="H39" s="1">
        <v>42810</v>
      </c>
      <c r="I39" s="13">
        <f t="shared" si="2"/>
        <v>1.2178736263880077E-2</v>
      </c>
      <c r="J39" s="13">
        <f t="shared" si="3"/>
        <v>1.8553846153846151E-3</v>
      </c>
    </row>
    <row r="40" spans="1:10" x14ac:dyDescent="0.3">
      <c r="A40" s="1">
        <v>42817</v>
      </c>
      <c r="B40">
        <v>835.14001499999995</v>
      </c>
      <c r="C40" s="4">
        <f t="shared" si="1"/>
        <v>-4.2676823152314025E-2</v>
      </c>
      <c r="D40">
        <v>0.748</v>
      </c>
      <c r="E40" s="5">
        <f t="shared" si="0"/>
        <v>5.7538461538461541E-4</v>
      </c>
      <c r="F40">
        <v>2343.9799800000001</v>
      </c>
      <c r="G40" s="2">
        <v>-1.44E-2</v>
      </c>
      <c r="H40" s="1">
        <v>42817</v>
      </c>
      <c r="I40" s="13">
        <f t="shared" si="2"/>
        <v>-4.3252207767698642E-2</v>
      </c>
      <c r="J40" s="13">
        <f t="shared" si="3"/>
        <v>-1.4975384615384614E-2</v>
      </c>
    </row>
    <row r="41" spans="1:10" x14ac:dyDescent="0.3">
      <c r="A41" s="1">
        <v>42824</v>
      </c>
      <c r="B41">
        <v>847.79998799999998</v>
      </c>
      <c r="C41" s="4">
        <f t="shared" si="1"/>
        <v>1.5159102393147857E-2</v>
      </c>
      <c r="D41">
        <v>0.73799999999999999</v>
      </c>
      <c r="E41" s="5">
        <f t="shared" si="0"/>
        <v>5.6769230769230768E-4</v>
      </c>
      <c r="F41">
        <v>2362.719971</v>
      </c>
      <c r="G41" s="2">
        <v>8.0000000000000002E-3</v>
      </c>
      <c r="H41" s="1">
        <v>42824</v>
      </c>
      <c r="I41" s="13">
        <f t="shared" si="2"/>
        <v>1.459141008545555E-2</v>
      </c>
      <c r="J41" s="13">
        <f t="shared" si="3"/>
        <v>7.4323076923076929E-3</v>
      </c>
    </row>
    <row r="42" spans="1:10" x14ac:dyDescent="0.3">
      <c r="A42" s="1">
        <v>42831</v>
      </c>
      <c r="B42">
        <v>842.09997599999997</v>
      </c>
      <c r="C42" s="4">
        <f t="shared" si="1"/>
        <v>-6.7232980427926305E-3</v>
      </c>
      <c r="D42">
        <v>0.79800000000000004</v>
      </c>
      <c r="E42" s="5">
        <f t="shared" si="0"/>
        <v>6.1384615384615395E-4</v>
      </c>
      <c r="F42">
        <v>2355.540039</v>
      </c>
      <c r="G42" s="2">
        <v>-3.0000000000000001E-3</v>
      </c>
      <c r="H42" s="1">
        <v>42831</v>
      </c>
      <c r="I42" s="13">
        <f t="shared" si="2"/>
        <v>-7.3371441966387846E-3</v>
      </c>
      <c r="J42" s="13">
        <f t="shared" si="3"/>
        <v>-3.6138461538461541E-3</v>
      </c>
    </row>
    <row r="43" spans="1:10" x14ac:dyDescent="0.3">
      <c r="A43" s="1">
        <v>42838</v>
      </c>
      <c r="B43">
        <v>840.17999299999997</v>
      </c>
      <c r="C43" s="4">
        <f t="shared" si="1"/>
        <v>-2.2799941274431316E-3</v>
      </c>
      <c r="D43">
        <v>0.79</v>
      </c>
      <c r="E43" s="5">
        <f t="shared" si="0"/>
        <v>6.0769230769230779E-4</v>
      </c>
      <c r="F43">
        <v>2328.9499510000001</v>
      </c>
      <c r="G43" s="2">
        <v>-1.1299999999999999E-2</v>
      </c>
      <c r="H43" s="1">
        <v>42838</v>
      </c>
      <c r="I43" s="13">
        <f t="shared" si="2"/>
        <v>-2.8876864351354394E-3</v>
      </c>
      <c r="J43" s="13">
        <f t="shared" si="3"/>
        <v>-1.1907692307692307E-2</v>
      </c>
    </row>
    <row r="44" spans="1:10" x14ac:dyDescent="0.3">
      <c r="A44" s="1">
        <v>42845</v>
      </c>
      <c r="B44">
        <v>858.95001200000002</v>
      </c>
      <c r="C44" s="4">
        <f t="shared" si="1"/>
        <v>2.2340473656101506E-2</v>
      </c>
      <c r="D44">
        <v>0.76300000000000001</v>
      </c>
      <c r="E44" s="5">
        <f t="shared" si="0"/>
        <v>5.86923076923077E-4</v>
      </c>
      <c r="F44">
        <v>2348.6899410000001</v>
      </c>
      <c r="G44" s="2">
        <v>8.5000000000000006E-3</v>
      </c>
      <c r="H44" s="1">
        <v>42845</v>
      </c>
      <c r="I44" s="13">
        <f t="shared" si="2"/>
        <v>2.1753550579178427E-2</v>
      </c>
      <c r="J44" s="13">
        <f t="shared" si="3"/>
        <v>7.9130769230769237E-3</v>
      </c>
    </row>
    <row r="45" spans="1:10" x14ac:dyDescent="0.3">
      <c r="A45" s="1">
        <v>42852</v>
      </c>
      <c r="B45">
        <v>924.52002000000005</v>
      </c>
      <c r="C45" s="4">
        <f t="shared" si="1"/>
        <v>7.6337396919438E-2</v>
      </c>
      <c r="D45">
        <v>0.78</v>
      </c>
      <c r="E45" s="5">
        <f t="shared" si="0"/>
        <v>6.0000000000000006E-4</v>
      </c>
      <c r="F45">
        <v>2384.1999510000001</v>
      </c>
      <c r="G45" s="2">
        <v>1.5100000000000001E-2</v>
      </c>
      <c r="H45" s="1">
        <v>42852</v>
      </c>
      <c r="I45" s="13">
        <f t="shared" si="2"/>
        <v>7.5737396919437996E-2</v>
      </c>
      <c r="J45" s="13">
        <f t="shared" si="3"/>
        <v>1.4500000000000001E-2</v>
      </c>
    </row>
    <row r="46" spans="1:10" x14ac:dyDescent="0.3">
      <c r="A46" s="1">
        <v>42859</v>
      </c>
      <c r="B46">
        <v>950.28002900000001</v>
      </c>
      <c r="C46" s="4">
        <f t="shared" si="1"/>
        <v>2.7863116474211091E-2</v>
      </c>
      <c r="D46">
        <v>0.86799999999999999</v>
      </c>
      <c r="E46" s="5">
        <f t="shared" si="0"/>
        <v>6.6769230769230773E-4</v>
      </c>
      <c r="F46">
        <v>2399.290039</v>
      </c>
      <c r="G46" s="2">
        <v>6.3E-3</v>
      </c>
      <c r="H46" s="1">
        <v>42859</v>
      </c>
      <c r="I46" s="13">
        <f t="shared" si="2"/>
        <v>2.7195424166518784E-2</v>
      </c>
      <c r="J46" s="13">
        <f t="shared" si="3"/>
        <v>5.6323076923076925E-3</v>
      </c>
    </row>
    <row r="47" spans="1:10" x14ac:dyDescent="0.3">
      <c r="A47" s="1">
        <v>42866</v>
      </c>
      <c r="B47">
        <v>955.14001499999995</v>
      </c>
      <c r="C47" s="4">
        <f t="shared" si="1"/>
        <v>5.1142672177528579E-3</v>
      </c>
      <c r="D47">
        <v>0.85499999999999998</v>
      </c>
      <c r="E47" s="5">
        <f t="shared" si="0"/>
        <v>6.576923076923077E-4</v>
      </c>
      <c r="F47">
        <v>2390.8999020000001</v>
      </c>
      <c r="G47" s="2">
        <v>-3.5000000000000001E-3</v>
      </c>
      <c r="H47" s="1">
        <v>42866</v>
      </c>
      <c r="I47" s="13">
        <f t="shared" si="2"/>
        <v>4.45657491006055E-3</v>
      </c>
      <c r="J47" s="13">
        <f t="shared" si="3"/>
        <v>-4.1576923076923076E-3</v>
      </c>
    </row>
    <row r="48" spans="1:10" x14ac:dyDescent="0.3">
      <c r="A48" s="1">
        <v>42873</v>
      </c>
      <c r="B48">
        <v>954.65002400000003</v>
      </c>
      <c r="C48" s="4">
        <f t="shared" si="1"/>
        <v>-5.1300436826523087E-4</v>
      </c>
      <c r="D48">
        <v>0.88800000000000001</v>
      </c>
      <c r="E48" s="5">
        <f t="shared" si="0"/>
        <v>6.8307692307692318E-4</v>
      </c>
      <c r="F48">
        <v>2381.7299800000001</v>
      </c>
      <c r="G48" s="2">
        <v>-3.8E-3</v>
      </c>
      <c r="H48" s="1">
        <v>42873</v>
      </c>
      <c r="I48" s="13">
        <f t="shared" si="2"/>
        <v>-1.1960812913421541E-3</v>
      </c>
      <c r="J48" s="13">
        <f t="shared" si="3"/>
        <v>-4.483076923076923E-3</v>
      </c>
    </row>
    <row r="49" spans="1:10" x14ac:dyDescent="0.3">
      <c r="A49" s="1">
        <v>42880</v>
      </c>
      <c r="B49">
        <v>993.27002000000005</v>
      </c>
      <c r="C49" s="4">
        <f t="shared" si="1"/>
        <v>4.0454611668244211E-2</v>
      </c>
      <c r="D49">
        <v>0.91</v>
      </c>
      <c r="E49" s="5">
        <f t="shared" si="0"/>
        <v>6.9999999999999999E-4</v>
      </c>
      <c r="F49">
        <v>2415.820068</v>
      </c>
      <c r="G49" s="2">
        <v>1.43E-2</v>
      </c>
      <c r="H49" s="1">
        <v>42880</v>
      </c>
      <c r="I49" s="13">
        <f t="shared" si="2"/>
        <v>3.9754611668244212E-2</v>
      </c>
      <c r="J49" s="13">
        <f t="shared" si="3"/>
        <v>1.3600000000000001E-2</v>
      </c>
    </row>
    <row r="50" spans="1:10" x14ac:dyDescent="0.3">
      <c r="A50" s="1">
        <v>42887</v>
      </c>
      <c r="B50">
        <v>996.11999500000002</v>
      </c>
      <c r="C50" s="4">
        <f t="shared" si="1"/>
        <v>2.869285232227156E-3</v>
      </c>
      <c r="D50">
        <v>0.95299999999999996</v>
      </c>
      <c r="E50" s="5">
        <f t="shared" si="0"/>
        <v>7.330769230769231E-4</v>
      </c>
      <c r="F50">
        <v>2439.070068</v>
      </c>
      <c r="G50" s="2">
        <v>9.5999999999999992E-3</v>
      </c>
      <c r="H50" s="1">
        <v>42887</v>
      </c>
      <c r="I50" s="13">
        <f t="shared" si="2"/>
        <v>2.1362083091502329E-3</v>
      </c>
      <c r="J50" s="13">
        <f t="shared" si="3"/>
        <v>8.8669230769230761E-3</v>
      </c>
    </row>
    <row r="51" spans="1:10" x14ac:dyDescent="0.3">
      <c r="A51" s="1">
        <v>42894</v>
      </c>
      <c r="B51">
        <v>970.11999500000002</v>
      </c>
      <c r="C51" s="4">
        <f t="shared" si="1"/>
        <v>-2.6101273070018034E-2</v>
      </c>
      <c r="D51">
        <v>0.98</v>
      </c>
      <c r="E51" s="5">
        <f t="shared" si="0"/>
        <v>7.5384615384615377E-4</v>
      </c>
      <c r="F51">
        <v>2431.7700199999999</v>
      </c>
      <c r="G51" s="2">
        <v>-3.0000000000000001E-3</v>
      </c>
      <c r="H51" s="1">
        <v>42894</v>
      </c>
      <c r="I51" s="13">
        <f t="shared" si="2"/>
        <v>-2.6855119223864188E-2</v>
      </c>
      <c r="J51" s="13">
        <f t="shared" si="3"/>
        <v>-3.7538461538461536E-3</v>
      </c>
    </row>
    <row r="52" spans="1:10" x14ac:dyDescent="0.3">
      <c r="A52" s="1">
        <v>42901</v>
      </c>
      <c r="B52">
        <v>958.61999500000002</v>
      </c>
      <c r="C52" s="4">
        <f t="shared" si="1"/>
        <v>-1.1854203664774479E-2</v>
      </c>
      <c r="D52">
        <v>0.98499999999999999</v>
      </c>
      <c r="E52" s="5">
        <f t="shared" si="0"/>
        <v>7.5769230769230764E-4</v>
      </c>
      <c r="F52">
        <v>2433.1499020000001</v>
      </c>
      <c r="G52" s="2">
        <v>5.9999999999999995E-4</v>
      </c>
      <c r="H52" s="1">
        <v>42901</v>
      </c>
      <c r="I52" s="13">
        <f t="shared" si="2"/>
        <v>-1.2611895972466787E-2</v>
      </c>
      <c r="J52" s="13">
        <f t="shared" si="3"/>
        <v>-1.5769230769230769E-4</v>
      </c>
    </row>
    <row r="53" spans="1:10" x14ac:dyDescent="0.3">
      <c r="A53" s="1">
        <v>42908</v>
      </c>
      <c r="B53">
        <v>986.09002699999996</v>
      </c>
      <c r="C53" s="4">
        <f t="shared" si="1"/>
        <v>2.8655809542132434E-2</v>
      </c>
      <c r="D53">
        <v>0.93300000000000005</v>
      </c>
      <c r="E53" s="5">
        <f t="shared" si="0"/>
        <v>7.1769230769230786E-4</v>
      </c>
      <c r="F53">
        <v>2438.3000489999999</v>
      </c>
      <c r="G53" s="2">
        <v>2.0999999999999999E-3</v>
      </c>
      <c r="H53" s="1">
        <v>42908</v>
      </c>
      <c r="I53" s="13">
        <f t="shared" si="2"/>
        <v>2.7938117234440125E-2</v>
      </c>
      <c r="J53" s="13">
        <f t="shared" si="3"/>
        <v>1.382307692307692E-3</v>
      </c>
    </row>
    <row r="54" spans="1:10" x14ac:dyDescent="0.3">
      <c r="A54" s="1">
        <v>42915</v>
      </c>
      <c r="B54">
        <v>929.67999299999997</v>
      </c>
      <c r="C54" s="4">
        <f t="shared" si="1"/>
        <v>-5.7205764641609133E-2</v>
      </c>
      <c r="D54">
        <v>0.99299999999999999</v>
      </c>
      <c r="E54" s="5">
        <f t="shared" si="0"/>
        <v>7.638461538461538E-4</v>
      </c>
      <c r="F54">
        <v>2423.4099120000001</v>
      </c>
      <c r="G54" s="2">
        <v>-6.1000000000000004E-3</v>
      </c>
      <c r="H54" s="1">
        <v>42915</v>
      </c>
      <c r="I54" s="13">
        <f t="shared" si="2"/>
        <v>-5.796961079545529E-2</v>
      </c>
      <c r="J54" s="13">
        <f t="shared" si="3"/>
        <v>-6.8638461538461544E-3</v>
      </c>
    </row>
    <row r="55" spans="1:10" x14ac:dyDescent="0.3">
      <c r="A55" s="1">
        <v>42922</v>
      </c>
      <c r="B55">
        <v>940.80999799999995</v>
      </c>
      <c r="C55" s="4">
        <f t="shared" si="1"/>
        <v>1.197186675394012E-2</v>
      </c>
      <c r="D55">
        <v>1.008</v>
      </c>
      <c r="E55" s="5">
        <f t="shared" si="0"/>
        <v>7.7538461538461539E-4</v>
      </c>
      <c r="F55">
        <v>2425.179932</v>
      </c>
      <c r="G55" s="2">
        <v>6.9999999999999999E-4</v>
      </c>
      <c r="H55" s="1">
        <v>42922</v>
      </c>
      <c r="I55" s="13">
        <f t="shared" si="2"/>
        <v>1.1196482138555505E-2</v>
      </c>
      <c r="J55" s="13">
        <f t="shared" si="3"/>
        <v>-7.5384615384615399E-5</v>
      </c>
    </row>
    <row r="56" spans="1:10" x14ac:dyDescent="0.3">
      <c r="A56" s="1">
        <v>42929</v>
      </c>
      <c r="B56">
        <v>976.90997300000004</v>
      </c>
      <c r="C56" s="4">
        <f t="shared" si="1"/>
        <v>3.8371164291134678E-2</v>
      </c>
      <c r="D56">
        <v>1.008</v>
      </c>
      <c r="E56" s="5">
        <f t="shared" si="0"/>
        <v>7.7538461538461539E-4</v>
      </c>
      <c r="F56">
        <v>2459.2700199999999</v>
      </c>
      <c r="G56" s="2">
        <v>1.41E-2</v>
      </c>
      <c r="H56" s="1">
        <v>42929</v>
      </c>
      <c r="I56" s="13">
        <f t="shared" si="2"/>
        <v>3.7595779675750063E-2</v>
      </c>
      <c r="J56" s="13">
        <f t="shared" si="3"/>
        <v>1.3324615384615384E-2</v>
      </c>
    </row>
    <row r="57" spans="1:10" x14ac:dyDescent="0.3">
      <c r="A57" s="1">
        <v>42936</v>
      </c>
      <c r="B57">
        <v>993.84002699999996</v>
      </c>
      <c r="C57" s="4">
        <f t="shared" si="1"/>
        <v>1.7330208993577269E-2</v>
      </c>
      <c r="D57">
        <v>1.1379999999999999</v>
      </c>
      <c r="E57" s="5">
        <f t="shared" si="0"/>
        <v>8.7538461538461533E-4</v>
      </c>
      <c r="F57">
        <v>2472.540039</v>
      </c>
      <c r="G57" s="2">
        <v>5.4000000000000003E-3</v>
      </c>
      <c r="H57" s="1">
        <v>42936</v>
      </c>
      <c r="I57" s="13">
        <f t="shared" si="2"/>
        <v>1.6454824378192654E-2</v>
      </c>
      <c r="J57" s="13">
        <f t="shared" si="3"/>
        <v>4.5246153846153847E-3</v>
      </c>
    </row>
    <row r="58" spans="1:10" x14ac:dyDescent="0.3">
      <c r="A58" s="1">
        <v>42943</v>
      </c>
      <c r="B58">
        <v>958.330017</v>
      </c>
      <c r="C58" s="4">
        <f t="shared" si="1"/>
        <v>-3.5730106491273332E-2</v>
      </c>
      <c r="D58">
        <v>1.0529999999999999</v>
      </c>
      <c r="E58" s="5">
        <f t="shared" si="0"/>
        <v>8.0999999999999996E-4</v>
      </c>
      <c r="F58">
        <v>2472.1000979999999</v>
      </c>
      <c r="G58" s="2">
        <v>-2.0000000000000001E-4</v>
      </c>
      <c r="H58" s="1">
        <v>42943</v>
      </c>
      <c r="I58" s="13">
        <f t="shared" si="2"/>
        <v>-3.654010649127333E-2</v>
      </c>
      <c r="J58" s="13">
        <f t="shared" si="3"/>
        <v>-1.01E-3</v>
      </c>
    </row>
    <row r="59" spans="1:10" x14ac:dyDescent="0.3">
      <c r="A59" s="1">
        <v>42950</v>
      </c>
      <c r="B59">
        <v>945.78997800000002</v>
      </c>
      <c r="C59" s="4">
        <f t="shared" si="1"/>
        <v>-1.3085303368933271E-2</v>
      </c>
      <c r="D59">
        <v>1.0529999999999999</v>
      </c>
      <c r="E59" s="5">
        <f t="shared" si="0"/>
        <v>8.0999999999999996E-4</v>
      </c>
      <c r="F59">
        <v>2476.830078</v>
      </c>
      <c r="G59" s="2">
        <v>1.9E-3</v>
      </c>
      <c r="H59" s="1">
        <v>42950</v>
      </c>
      <c r="I59" s="13">
        <f t="shared" si="2"/>
        <v>-1.3895303368933271E-2</v>
      </c>
      <c r="J59" s="13">
        <f t="shared" si="3"/>
        <v>1.09E-3</v>
      </c>
    </row>
    <row r="60" spans="1:10" x14ac:dyDescent="0.3">
      <c r="A60" s="1">
        <v>42957</v>
      </c>
      <c r="B60">
        <v>930.09002699999996</v>
      </c>
      <c r="C60" s="4">
        <f t="shared" si="1"/>
        <v>-1.6599828043430648E-2</v>
      </c>
      <c r="D60">
        <v>1.0129999999999999</v>
      </c>
      <c r="E60" s="5">
        <f t="shared" si="0"/>
        <v>7.7923076923076915E-4</v>
      </c>
      <c r="F60">
        <v>2441.320068</v>
      </c>
      <c r="G60" s="2">
        <v>-1.43E-2</v>
      </c>
      <c r="H60" s="1">
        <v>42957</v>
      </c>
      <c r="I60" s="13">
        <f t="shared" si="2"/>
        <v>-1.7379058812661417E-2</v>
      </c>
      <c r="J60" s="13">
        <f t="shared" si="3"/>
        <v>-1.507923076923077E-2</v>
      </c>
    </row>
    <row r="61" spans="1:10" x14ac:dyDescent="0.3">
      <c r="A61" s="1">
        <v>42964</v>
      </c>
      <c r="B61">
        <v>926.17999299999997</v>
      </c>
      <c r="C61" s="4">
        <f t="shared" si="1"/>
        <v>-4.2039306803576728E-3</v>
      </c>
      <c r="D61">
        <v>0.98799999999999999</v>
      </c>
      <c r="E61" s="5">
        <f t="shared" si="0"/>
        <v>7.6000000000000004E-4</v>
      </c>
      <c r="F61">
        <v>2425.5500489999999</v>
      </c>
      <c r="G61" s="2">
        <v>-6.4999999999999997E-3</v>
      </c>
      <c r="H61" s="1">
        <v>42964</v>
      </c>
      <c r="I61" s="13">
        <f t="shared" si="2"/>
        <v>-4.9639306803576731E-3</v>
      </c>
      <c r="J61" s="13">
        <f t="shared" si="3"/>
        <v>-7.26E-3</v>
      </c>
    </row>
    <row r="62" spans="1:10" x14ac:dyDescent="0.3">
      <c r="A62" s="1">
        <v>42971</v>
      </c>
      <c r="B62">
        <v>930.5</v>
      </c>
      <c r="C62" s="4">
        <f t="shared" si="1"/>
        <v>4.6643277037404464E-3</v>
      </c>
      <c r="D62">
        <v>0.995</v>
      </c>
      <c r="E62" s="5">
        <f t="shared" si="0"/>
        <v>7.6538461538461547E-4</v>
      </c>
      <c r="F62">
        <v>2443.0500489999999</v>
      </c>
      <c r="G62" s="2">
        <v>7.1999999999999998E-3</v>
      </c>
      <c r="H62" s="1">
        <v>42971</v>
      </c>
      <c r="I62" s="13">
        <f t="shared" si="2"/>
        <v>3.8989430883558307E-3</v>
      </c>
      <c r="J62" s="13">
        <f t="shared" si="3"/>
        <v>6.4346153846153841E-3</v>
      </c>
    </row>
    <row r="63" spans="1:10" x14ac:dyDescent="0.3">
      <c r="A63" s="1">
        <v>42978</v>
      </c>
      <c r="B63">
        <v>951.98999000000003</v>
      </c>
      <c r="C63" s="4">
        <f t="shared" si="1"/>
        <v>2.3095099408919972E-2</v>
      </c>
      <c r="D63">
        <v>0.98499999999999999</v>
      </c>
      <c r="E63" s="5">
        <f t="shared" si="0"/>
        <v>7.5769230769230764E-4</v>
      </c>
      <c r="F63">
        <v>2476.5500489999999</v>
      </c>
      <c r="G63" s="2">
        <v>1.37E-2</v>
      </c>
      <c r="H63" s="1">
        <v>42978</v>
      </c>
      <c r="I63" s="13">
        <f t="shared" si="2"/>
        <v>2.2337407101227665E-2</v>
      </c>
      <c r="J63" s="13">
        <f t="shared" si="3"/>
        <v>1.2942307692307692E-2</v>
      </c>
    </row>
    <row r="64" spans="1:10" x14ac:dyDescent="0.3">
      <c r="A64" s="1">
        <v>42985</v>
      </c>
      <c r="B64">
        <v>941.40997300000004</v>
      </c>
      <c r="C64" s="4">
        <f t="shared" si="1"/>
        <v>-1.1113580091320076E-2</v>
      </c>
      <c r="D64">
        <v>1.02</v>
      </c>
      <c r="E64" s="5">
        <f t="shared" si="0"/>
        <v>7.8461538461538469E-4</v>
      </c>
      <c r="F64">
        <v>2461.429932</v>
      </c>
      <c r="G64" s="2">
        <v>-6.1000000000000004E-3</v>
      </c>
      <c r="H64" s="1">
        <v>42985</v>
      </c>
      <c r="I64" s="13">
        <f t="shared" si="2"/>
        <v>-1.1898195475935461E-2</v>
      </c>
      <c r="J64" s="13">
        <f t="shared" si="3"/>
        <v>-6.8846153846153849E-3</v>
      </c>
    </row>
    <row r="65" spans="1:10" x14ac:dyDescent="0.3">
      <c r="A65" s="1">
        <v>42992</v>
      </c>
      <c r="B65">
        <v>935.28997800000002</v>
      </c>
      <c r="C65" s="4">
        <f t="shared" si="1"/>
        <v>-6.5008818426868491E-3</v>
      </c>
      <c r="D65">
        <v>1.01</v>
      </c>
      <c r="E65" s="5">
        <f t="shared" si="0"/>
        <v>7.7692307692307685E-4</v>
      </c>
      <c r="F65">
        <v>2500.2299800000001</v>
      </c>
      <c r="G65" s="2">
        <v>1.5800000000000002E-2</v>
      </c>
      <c r="H65" s="1">
        <v>42992</v>
      </c>
      <c r="I65" s="13">
        <f t="shared" si="2"/>
        <v>-7.2778049196099261E-3</v>
      </c>
      <c r="J65" s="13">
        <f t="shared" si="3"/>
        <v>1.5023076923076925E-2</v>
      </c>
    </row>
    <row r="66" spans="1:10" x14ac:dyDescent="0.3">
      <c r="A66" s="1">
        <v>42999</v>
      </c>
      <c r="B66">
        <v>943.26000999999997</v>
      </c>
      <c r="C66" s="4">
        <f t="shared" si="1"/>
        <v>8.5214555779191143E-3</v>
      </c>
      <c r="D66">
        <v>1.0029999999999999</v>
      </c>
      <c r="E66" s="5">
        <f t="shared" si="0"/>
        <v>7.7153846153846142E-4</v>
      </c>
      <c r="F66">
        <v>2502.219971</v>
      </c>
      <c r="G66" s="2">
        <v>8.0000000000000004E-4</v>
      </c>
      <c r="H66" s="1">
        <v>42999</v>
      </c>
      <c r="I66" s="13">
        <f t="shared" si="2"/>
        <v>7.7499171163806528E-3</v>
      </c>
      <c r="J66" s="13">
        <f t="shared" si="3"/>
        <v>2.846153846153862E-5</v>
      </c>
    </row>
    <row r="67" spans="1:10" x14ac:dyDescent="0.3">
      <c r="A67" s="1">
        <v>43006</v>
      </c>
      <c r="B67">
        <v>973.71997099999999</v>
      </c>
      <c r="C67" s="4">
        <f t="shared" si="1"/>
        <v>3.2292221314460287E-2</v>
      </c>
      <c r="D67">
        <v>1.028</v>
      </c>
      <c r="E67" s="5">
        <f t="shared" ref="E67:E106" si="4">D67*(0.01)/13</f>
        <v>7.9076923076923085E-4</v>
      </c>
      <c r="F67">
        <v>2519.360107</v>
      </c>
      <c r="G67" s="2">
        <v>6.7999999999999996E-3</v>
      </c>
      <c r="H67" s="1">
        <v>43006</v>
      </c>
      <c r="I67" s="13">
        <f t="shared" si="2"/>
        <v>3.1501452083691053E-2</v>
      </c>
      <c r="J67" s="13">
        <f t="shared" si="3"/>
        <v>6.0092307692307684E-3</v>
      </c>
    </row>
    <row r="68" spans="1:10" x14ac:dyDescent="0.3">
      <c r="A68" s="1">
        <v>43013</v>
      </c>
      <c r="B68">
        <v>993.64001499999995</v>
      </c>
      <c r="C68" s="4">
        <f t="shared" ref="C68:C106" si="5">(B68-B67)/B67</f>
        <v>2.0457672219192844E-2</v>
      </c>
      <c r="D68">
        <v>1.0429999999999999</v>
      </c>
      <c r="E68" s="5">
        <f t="shared" si="4"/>
        <v>8.0230769230769234E-4</v>
      </c>
      <c r="F68">
        <v>2549.330078</v>
      </c>
      <c r="G68" s="2">
        <v>1.1900000000000001E-2</v>
      </c>
      <c r="H68" s="1">
        <v>43013</v>
      </c>
      <c r="I68" s="13">
        <f t="shared" ref="I68:I106" si="6">C68-E68</f>
        <v>1.9655364526885152E-2</v>
      </c>
      <c r="J68" s="13">
        <f t="shared" ref="J68:J106" si="7">G68-E68</f>
        <v>1.1097692307692308E-2</v>
      </c>
    </row>
    <row r="69" spans="1:10" x14ac:dyDescent="0.3">
      <c r="A69" s="1">
        <v>43020</v>
      </c>
      <c r="B69">
        <v>1007.869995</v>
      </c>
      <c r="C69" s="4">
        <f t="shared" si="5"/>
        <v>1.4321061737836786E-2</v>
      </c>
      <c r="D69">
        <v>1.05</v>
      </c>
      <c r="E69" s="5">
        <f t="shared" si="4"/>
        <v>8.0769230769230777E-4</v>
      </c>
      <c r="F69">
        <v>2553.169922</v>
      </c>
      <c r="G69" s="2">
        <v>1.5E-3</v>
      </c>
      <c r="H69" s="1">
        <v>43020</v>
      </c>
      <c r="I69" s="13">
        <f t="shared" si="6"/>
        <v>1.3513369430144478E-2</v>
      </c>
      <c r="J69" s="13">
        <f t="shared" si="7"/>
        <v>6.9230769230769226E-4</v>
      </c>
    </row>
    <row r="70" spans="1:10" x14ac:dyDescent="0.3">
      <c r="A70" s="1">
        <v>43027</v>
      </c>
      <c r="B70">
        <v>1005.070007</v>
      </c>
      <c r="C70" s="4">
        <f t="shared" si="5"/>
        <v>-2.7781241766206017E-3</v>
      </c>
      <c r="D70">
        <v>1.075</v>
      </c>
      <c r="E70" s="5">
        <f t="shared" si="4"/>
        <v>8.2692307692307687E-4</v>
      </c>
      <c r="F70">
        <v>2575.209961</v>
      </c>
      <c r="G70" s="2">
        <v>8.6E-3</v>
      </c>
      <c r="H70" s="1">
        <v>43027</v>
      </c>
      <c r="I70" s="13">
        <f t="shared" si="6"/>
        <v>-3.6050472535436784E-3</v>
      </c>
      <c r="J70" s="13">
        <f t="shared" si="7"/>
        <v>7.7730769230769233E-3</v>
      </c>
    </row>
    <row r="71" spans="1:10" x14ac:dyDescent="0.3">
      <c r="A71" s="1">
        <v>43034</v>
      </c>
      <c r="B71">
        <v>1033.670044</v>
      </c>
      <c r="C71" s="4">
        <f t="shared" si="5"/>
        <v>2.8455766066850633E-2</v>
      </c>
      <c r="D71">
        <v>1.073</v>
      </c>
      <c r="E71" s="5">
        <f t="shared" si="4"/>
        <v>8.2538461538461541E-4</v>
      </c>
      <c r="F71">
        <v>2581.070068</v>
      </c>
      <c r="G71" s="2">
        <v>2.3E-3</v>
      </c>
      <c r="H71" s="1">
        <v>43034</v>
      </c>
      <c r="I71" s="13">
        <f t="shared" si="6"/>
        <v>2.7630381451466016E-2</v>
      </c>
      <c r="J71" s="13">
        <f t="shared" si="7"/>
        <v>1.4746153846153845E-3</v>
      </c>
    </row>
    <row r="72" spans="1:10" x14ac:dyDescent="0.3">
      <c r="A72" s="1">
        <v>43041</v>
      </c>
      <c r="B72">
        <v>1049.98999</v>
      </c>
      <c r="C72" s="4">
        <f t="shared" si="5"/>
        <v>1.5788351509971855E-2</v>
      </c>
      <c r="D72">
        <v>1.1479999999999999</v>
      </c>
      <c r="E72" s="5">
        <f t="shared" si="4"/>
        <v>8.8307692307692295E-4</v>
      </c>
      <c r="F72">
        <v>2587.8400879999999</v>
      </c>
      <c r="G72" s="2">
        <v>2.5999999999999999E-3</v>
      </c>
      <c r="H72" s="1">
        <v>43041</v>
      </c>
      <c r="I72" s="13">
        <f t="shared" si="6"/>
        <v>1.4905274586894933E-2</v>
      </c>
      <c r="J72" s="13">
        <f t="shared" si="7"/>
        <v>1.7169230769230768E-3</v>
      </c>
    </row>
    <row r="73" spans="1:10" x14ac:dyDescent="0.3">
      <c r="A73" s="1">
        <v>43048</v>
      </c>
      <c r="B73">
        <v>1044.150024</v>
      </c>
      <c r="C73" s="4">
        <f t="shared" si="5"/>
        <v>-5.5619254046412421E-3</v>
      </c>
      <c r="D73">
        <v>1.2</v>
      </c>
      <c r="E73" s="5">
        <f t="shared" si="4"/>
        <v>9.2307692307692305E-4</v>
      </c>
      <c r="F73">
        <v>2582.3000489999999</v>
      </c>
      <c r="G73" s="2">
        <v>-2.0999999999999999E-3</v>
      </c>
      <c r="H73" s="1">
        <v>43048</v>
      </c>
      <c r="I73" s="13">
        <f t="shared" si="6"/>
        <v>-6.4850023277181652E-3</v>
      </c>
      <c r="J73" s="13">
        <f t="shared" si="7"/>
        <v>-3.023076923076923E-3</v>
      </c>
    </row>
    <row r="74" spans="1:10" x14ac:dyDescent="0.3">
      <c r="A74" s="1">
        <v>43055</v>
      </c>
      <c r="B74">
        <v>1035.8900149999999</v>
      </c>
      <c r="C74" s="4">
        <f t="shared" si="5"/>
        <v>-7.9107492315683564E-3</v>
      </c>
      <c r="D74">
        <v>1.24</v>
      </c>
      <c r="E74" s="5">
        <f t="shared" si="4"/>
        <v>9.5384615384615386E-4</v>
      </c>
      <c r="F74">
        <v>2578.8500979999999</v>
      </c>
      <c r="G74" s="2">
        <v>-1.2999999999999999E-3</v>
      </c>
      <c r="H74" s="1">
        <v>43055</v>
      </c>
      <c r="I74" s="13">
        <f t="shared" si="6"/>
        <v>-8.8645953854145105E-3</v>
      </c>
      <c r="J74" s="13">
        <f t="shared" si="7"/>
        <v>-2.253846153846154E-3</v>
      </c>
    </row>
    <row r="75" spans="1:10" x14ac:dyDescent="0.3">
      <c r="A75" s="1">
        <v>43062</v>
      </c>
      <c r="B75">
        <v>1056.5200199999999</v>
      </c>
      <c r="C75" s="4">
        <f t="shared" si="5"/>
        <v>1.9915246504234315E-2</v>
      </c>
      <c r="D75">
        <v>1.24</v>
      </c>
      <c r="E75" s="5">
        <f t="shared" si="4"/>
        <v>9.5384615384615386E-4</v>
      </c>
      <c r="F75">
        <v>2602.419922</v>
      </c>
      <c r="G75" s="2">
        <v>9.1000000000000004E-3</v>
      </c>
      <c r="H75" s="1">
        <v>43062</v>
      </c>
      <c r="I75" s="13">
        <f t="shared" si="6"/>
        <v>1.8961400350388163E-2</v>
      </c>
      <c r="J75" s="13">
        <f t="shared" si="7"/>
        <v>8.1461538461538464E-3</v>
      </c>
    </row>
    <row r="76" spans="1:10" x14ac:dyDescent="0.3">
      <c r="A76" s="1">
        <v>43069</v>
      </c>
      <c r="B76">
        <v>1025.0699460000001</v>
      </c>
      <c r="C76" s="4">
        <f t="shared" si="5"/>
        <v>-2.9767608189762328E-2</v>
      </c>
      <c r="D76">
        <v>1.2350000000000001</v>
      </c>
      <c r="E76" s="5">
        <f t="shared" si="4"/>
        <v>9.5000000000000011E-4</v>
      </c>
      <c r="F76">
        <v>2642.219971</v>
      </c>
      <c r="G76" s="2">
        <v>1.5299999999999999E-2</v>
      </c>
      <c r="H76" s="1">
        <v>43069</v>
      </c>
      <c r="I76" s="13">
        <f t="shared" si="6"/>
        <v>-3.0717608189762328E-2</v>
      </c>
      <c r="J76" s="13">
        <f t="shared" si="7"/>
        <v>1.435E-2</v>
      </c>
    </row>
    <row r="77" spans="1:10" x14ac:dyDescent="0.3">
      <c r="A77" s="1">
        <v>43076</v>
      </c>
      <c r="B77">
        <v>1049.380005</v>
      </c>
      <c r="C77" s="4">
        <f t="shared" si="5"/>
        <v>2.3715512385142065E-2</v>
      </c>
      <c r="D77">
        <v>1.2529999999999999</v>
      </c>
      <c r="E77" s="5">
        <f t="shared" si="4"/>
        <v>9.6384615384615378E-4</v>
      </c>
      <c r="F77">
        <v>2651.5</v>
      </c>
      <c r="G77" s="2">
        <v>3.5000000000000001E-3</v>
      </c>
      <c r="H77" s="1">
        <v>43076</v>
      </c>
      <c r="I77" s="13">
        <f t="shared" si="6"/>
        <v>2.275166623129591E-2</v>
      </c>
      <c r="J77" s="13">
        <f t="shared" si="7"/>
        <v>2.5361538461538464E-3</v>
      </c>
    </row>
    <row r="78" spans="1:10" x14ac:dyDescent="0.3">
      <c r="A78" s="1">
        <v>43083</v>
      </c>
      <c r="B78">
        <v>1072</v>
      </c>
      <c r="C78" s="4">
        <f t="shared" si="5"/>
        <v>2.1555580335266649E-2</v>
      </c>
      <c r="D78">
        <v>1.2849999999999999</v>
      </c>
      <c r="E78" s="5">
        <f t="shared" si="4"/>
        <v>9.8846153846153854E-4</v>
      </c>
      <c r="F78">
        <v>2675.8100589999999</v>
      </c>
      <c r="G78" s="2">
        <v>9.1999999999999998E-3</v>
      </c>
      <c r="H78" s="1">
        <v>43083</v>
      </c>
      <c r="I78" s="13">
        <f t="shared" si="6"/>
        <v>2.056711879680511E-2</v>
      </c>
      <c r="J78" s="13">
        <f t="shared" si="7"/>
        <v>8.2115384615384611E-3</v>
      </c>
    </row>
    <row r="79" spans="1:10" x14ac:dyDescent="0.3">
      <c r="A79" s="1">
        <v>43090</v>
      </c>
      <c r="B79">
        <v>1068.8599850000001</v>
      </c>
      <c r="C79" s="4">
        <f t="shared" si="5"/>
        <v>-2.9291184701492057E-3</v>
      </c>
      <c r="D79">
        <v>1.298</v>
      </c>
      <c r="E79" s="5">
        <f t="shared" si="4"/>
        <v>9.9846153846153856E-4</v>
      </c>
      <c r="F79">
        <v>2683.3400879999999</v>
      </c>
      <c r="G79" s="2">
        <v>2.8E-3</v>
      </c>
      <c r="H79" s="1">
        <v>43090</v>
      </c>
      <c r="I79" s="13">
        <f t="shared" si="6"/>
        <v>-3.927580008610744E-3</v>
      </c>
      <c r="J79" s="13">
        <f t="shared" si="7"/>
        <v>1.8015384615384614E-3</v>
      </c>
    </row>
    <row r="80" spans="1:10" x14ac:dyDescent="0.3">
      <c r="A80" s="1">
        <v>43097</v>
      </c>
      <c r="B80">
        <v>1053.400024</v>
      </c>
      <c r="C80" s="4">
        <f t="shared" si="5"/>
        <v>-1.4463972098272554E-2</v>
      </c>
      <c r="D80">
        <v>1.355</v>
      </c>
      <c r="E80" s="5">
        <f t="shared" si="4"/>
        <v>1.0423076923076922E-3</v>
      </c>
      <c r="F80">
        <v>2673.610107</v>
      </c>
      <c r="G80" s="2">
        <v>-3.5999999999999999E-3</v>
      </c>
      <c r="H80" s="1">
        <v>43097</v>
      </c>
      <c r="I80" s="13">
        <f t="shared" si="6"/>
        <v>-1.5506279790580245E-2</v>
      </c>
      <c r="J80" s="13">
        <f t="shared" si="7"/>
        <v>-4.6423076923076921E-3</v>
      </c>
    </row>
    <row r="81" spans="1:10" x14ac:dyDescent="0.3">
      <c r="A81" s="1">
        <v>43104</v>
      </c>
      <c r="B81">
        <v>1110.290039</v>
      </c>
      <c r="C81" s="4">
        <f t="shared" si="5"/>
        <v>5.400608857400211E-2</v>
      </c>
      <c r="D81">
        <v>1.37</v>
      </c>
      <c r="E81" s="5">
        <f t="shared" si="4"/>
        <v>1.0538461538461539E-3</v>
      </c>
      <c r="F81">
        <v>2743.1499020000001</v>
      </c>
      <c r="G81" s="2">
        <v>2.5999999999999999E-2</v>
      </c>
      <c r="H81" s="1">
        <v>43104</v>
      </c>
      <c r="I81" s="13">
        <f t="shared" si="6"/>
        <v>5.2952242420155955E-2</v>
      </c>
      <c r="J81" s="13">
        <f t="shared" si="7"/>
        <v>2.4946153846153844E-2</v>
      </c>
    </row>
    <row r="82" spans="1:10" x14ac:dyDescent="0.3">
      <c r="A82" s="1">
        <v>43111</v>
      </c>
      <c r="B82">
        <v>1130.650024</v>
      </c>
      <c r="C82" s="4">
        <f t="shared" si="5"/>
        <v>1.8337537296414536E-2</v>
      </c>
      <c r="D82">
        <v>1.41</v>
      </c>
      <c r="E82" s="5">
        <f t="shared" si="4"/>
        <v>1.0846153846153846E-3</v>
      </c>
      <c r="F82">
        <v>2786.23999</v>
      </c>
      <c r="G82" s="2">
        <v>1.5699999999999999E-2</v>
      </c>
      <c r="H82" s="1">
        <v>43111</v>
      </c>
      <c r="I82" s="13">
        <f t="shared" si="6"/>
        <v>1.7252921911799151E-2</v>
      </c>
      <c r="J82" s="13">
        <f t="shared" si="7"/>
        <v>1.4615384615384613E-2</v>
      </c>
    </row>
    <row r="83" spans="1:10" x14ac:dyDescent="0.3">
      <c r="A83" s="1">
        <v>43118</v>
      </c>
      <c r="B83">
        <v>1143.5</v>
      </c>
      <c r="C83" s="4">
        <f t="shared" si="5"/>
        <v>1.1365122475776791E-2</v>
      </c>
      <c r="D83">
        <v>1.403</v>
      </c>
      <c r="E83" s="5">
        <f t="shared" si="4"/>
        <v>1.0792307692307694E-3</v>
      </c>
      <c r="F83">
        <v>2810.3000489999999</v>
      </c>
      <c r="G83" s="2">
        <v>8.6E-3</v>
      </c>
      <c r="H83" s="1">
        <v>43118</v>
      </c>
      <c r="I83" s="13">
        <f t="shared" si="6"/>
        <v>1.0285891706546021E-2</v>
      </c>
      <c r="J83" s="13">
        <f t="shared" si="7"/>
        <v>7.5207692307692302E-3</v>
      </c>
    </row>
    <row r="84" spans="1:10" x14ac:dyDescent="0.3">
      <c r="A84" s="1">
        <v>43125</v>
      </c>
      <c r="B84">
        <v>1187.5600589999999</v>
      </c>
      <c r="C84" s="4">
        <f t="shared" si="5"/>
        <v>3.8530878006121476E-2</v>
      </c>
      <c r="D84">
        <v>1.3879999999999999</v>
      </c>
      <c r="E84" s="5">
        <f t="shared" si="4"/>
        <v>1.0676923076923077E-3</v>
      </c>
      <c r="F84">
        <v>2872.8701169999999</v>
      </c>
      <c r="G84" s="2">
        <v>2.23E-2</v>
      </c>
      <c r="H84" s="1">
        <v>43125</v>
      </c>
      <c r="I84" s="13">
        <f t="shared" si="6"/>
        <v>3.7463185698429172E-2</v>
      </c>
      <c r="J84" s="13">
        <f t="shared" si="7"/>
        <v>2.1232307692307693E-2</v>
      </c>
    </row>
    <row r="85" spans="1:10" x14ac:dyDescent="0.3">
      <c r="A85" s="1">
        <v>43132</v>
      </c>
      <c r="B85">
        <v>1119.1999510000001</v>
      </c>
      <c r="C85" s="4">
        <f t="shared" si="5"/>
        <v>-5.7563495405498356E-2</v>
      </c>
      <c r="D85">
        <v>1.45</v>
      </c>
      <c r="E85" s="5">
        <f t="shared" si="4"/>
        <v>1.1153846153846153E-3</v>
      </c>
      <c r="F85">
        <v>2762.1298830000001</v>
      </c>
      <c r="G85" s="2">
        <v>-3.85E-2</v>
      </c>
      <c r="H85" s="1">
        <v>43132</v>
      </c>
      <c r="I85" s="13">
        <f t="shared" si="6"/>
        <v>-5.8678880020882972E-2</v>
      </c>
      <c r="J85" s="13">
        <f t="shared" si="7"/>
        <v>-3.9615384615384615E-2</v>
      </c>
    </row>
    <row r="86" spans="1:10" x14ac:dyDescent="0.3">
      <c r="A86" s="1">
        <v>43139</v>
      </c>
      <c r="B86">
        <v>1046.2700199999999</v>
      </c>
      <c r="C86" s="4">
        <f t="shared" si="5"/>
        <v>-6.5162557356116355E-2</v>
      </c>
      <c r="D86">
        <v>1.5249999999999999</v>
      </c>
      <c r="E86" s="5">
        <f t="shared" si="4"/>
        <v>1.173076923076923E-3</v>
      </c>
      <c r="F86">
        <v>2619.5500489999999</v>
      </c>
      <c r="G86" s="2">
        <v>-5.16E-2</v>
      </c>
      <c r="H86" s="1">
        <v>43139</v>
      </c>
      <c r="I86" s="13">
        <f t="shared" si="6"/>
        <v>-6.6335634279193284E-2</v>
      </c>
      <c r="J86" s="13">
        <f t="shared" si="7"/>
        <v>-5.2773076923076923E-2</v>
      </c>
    </row>
    <row r="87" spans="1:10" x14ac:dyDescent="0.3">
      <c r="A87" s="1">
        <v>43146</v>
      </c>
      <c r="B87">
        <v>1095.5</v>
      </c>
      <c r="C87" s="4">
        <f t="shared" si="5"/>
        <v>4.7052843968519782E-2</v>
      </c>
      <c r="D87">
        <v>1.57</v>
      </c>
      <c r="E87" s="5">
        <f t="shared" si="4"/>
        <v>1.2076923076923078E-3</v>
      </c>
      <c r="F87">
        <v>2732.219971</v>
      </c>
      <c r="G87" s="2">
        <v>4.2999999999999997E-2</v>
      </c>
      <c r="H87" s="1">
        <v>43146</v>
      </c>
      <c r="I87" s="13">
        <f t="shared" si="6"/>
        <v>4.5845151660827477E-2</v>
      </c>
      <c r="J87" s="13">
        <f t="shared" si="7"/>
        <v>4.1792307692307691E-2</v>
      </c>
    </row>
    <row r="88" spans="1:10" x14ac:dyDescent="0.3">
      <c r="A88" s="1">
        <v>43153</v>
      </c>
      <c r="B88">
        <v>1128.089966</v>
      </c>
      <c r="C88" s="4">
        <f t="shared" si="5"/>
        <v>2.9748942035600186E-2</v>
      </c>
      <c r="D88">
        <v>1.605</v>
      </c>
      <c r="E88" s="5">
        <f t="shared" si="4"/>
        <v>1.2346153846153848E-3</v>
      </c>
      <c r="F88">
        <v>2747.3000489999999</v>
      </c>
      <c r="G88" s="2">
        <v>5.4999999999999997E-3</v>
      </c>
      <c r="H88" s="1">
        <v>43153</v>
      </c>
      <c r="I88" s="13">
        <f t="shared" si="6"/>
        <v>2.85143266509848E-2</v>
      </c>
      <c r="J88" s="13">
        <f t="shared" si="7"/>
        <v>4.2653846153846153E-3</v>
      </c>
    </row>
    <row r="89" spans="1:10" x14ac:dyDescent="0.3">
      <c r="A89" s="1">
        <v>43160</v>
      </c>
      <c r="B89">
        <v>1084.1400149999999</v>
      </c>
      <c r="C89" s="4">
        <f t="shared" si="5"/>
        <v>-3.8959615212108049E-2</v>
      </c>
      <c r="D89">
        <v>1.605</v>
      </c>
      <c r="E89" s="5">
        <f t="shared" si="4"/>
        <v>1.2346153846153848E-3</v>
      </c>
      <c r="F89">
        <v>2691.25</v>
      </c>
      <c r="G89" s="2">
        <v>-2.0400000000000001E-2</v>
      </c>
      <c r="H89" s="1">
        <v>43160</v>
      </c>
      <c r="I89" s="13">
        <f t="shared" si="6"/>
        <v>-4.0194230596723432E-2</v>
      </c>
      <c r="J89" s="13">
        <f t="shared" si="7"/>
        <v>-2.1634615384615388E-2</v>
      </c>
    </row>
    <row r="90" spans="1:10" x14ac:dyDescent="0.3">
      <c r="A90" s="1">
        <v>43167</v>
      </c>
      <c r="B90">
        <v>1160.839966</v>
      </c>
      <c r="C90" s="4">
        <f t="shared" si="5"/>
        <v>7.0747274280804087E-2</v>
      </c>
      <c r="D90">
        <v>1.635</v>
      </c>
      <c r="E90" s="5">
        <f t="shared" si="4"/>
        <v>1.2576923076923078E-3</v>
      </c>
      <c r="F90">
        <v>2786.570068</v>
      </c>
      <c r="G90" s="2">
        <v>3.5400000000000001E-2</v>
      </c>
      <c r="H90" s="1">
        <v>43167</v>
      </c>
      <c r="I90" s="13">
        <f t="shared" si="6"/>
        <v>6.948958197311178E-2</v>
      </c>
      <c r="J90" s="13">
        <f t="shared" si="7"/>
        <v>3.4142307692307694E-2</v>
      </c>
    </row>
    <row r="91" spans="1:10" x14ac:dyDescent="0.3">
      <c r="A91" s="1">
        <v>43174</v>
      </c>
      <c r="B91">
        <v>1134.420044</v>
      </c>
      <c r="C91" s="4">
        <f t="shared" si="5"/>
        <v>-2.2759314611674943E-2</v>
      </c>
      <c r="D91">
        <v>1.738</v>
      </c>
      <c r="E91" s="5">
        <f t="shared" si="4"/>
        <v>1.3369230769230769E-3</v>
      </c>
      <c r="F91">
        <v>2752.01001</v>
      </c>
      <c r="G91" s="2">
        <v>-1.24E-2</v>
      </c>
      <c r="H91" s="1">
        <v>43174</v>
      </c>
      <c r="I91" s="13">
        <f t="shared" si="6"/>
        <v>-2.4096237688598018E-2</v>
      </c>
      <c r="J91" s="13">
        <f t="shared" si="7"/>
        <v>-1.3736923076923077E-2</v>
      </c>
    </row>
    <row r="92" spans="1:10" x14ac:dyDescent="0.3">
      <c r="A92" s="1">
        <v>43181</v>
      </c>
      <c r="B92">
        <v>1026.5500489999999</v>
      </c>
      <c r="C92" s="4">
        <f t="shared" si="5"/>
        <v>-9.5088230828192261E-2</v>
      </c>
      <c r="D92">
        <v>1.6879999999999999</v>
      </c>
      <c r="E92" s="5">
        <f t="shared" si="4"/>
        <v>1.2984615384615385E-3</v>
      </c>
      <c r="F92">
        <v>2588.26001</v>
      </c>
      <c r="G92" s="2">
        <v>-5.9499999999999997E-2</v>
      </c>
      <c r="H92" s="1">
        <v>43181</v>
      </c>
      <c r="I92" s="13">
        <f t="shared" si="6"/>
        <v>-9.6386692366653801E-2</v>
      </c>
      <c r="J92" s="13">
        <f t="shared" si="7"/>
        <v>-6.0798461538461537E-2</v>
      </c>
    </row>
    <row r="93" spans="1:10" x14ac:dyDescent="0.3">
      <c r="A93" s="1">
        <v>43188</v>
      </c>
      <c r="B93">
        <v>1037.1400149999999</v>
      </c>
      <c r="C93" s="4">
        <f t="shared" si="5"/>
        <v>1.0316073736800343E-2</v>
      </c>
      <c r="D93">
        <v>1.67</v>
      </c>
      <c r="E93" s="5">
        <f t="shared" si="4"/>
        <v>1.2846153846153845E-3</v>
      </c>
      <c r="F93">
        <v>2640.8701169999999</v>
      </c>
      <c r="G93" s="2">
        <v>2.0299999999999999E-2</v>
      </c>
      <c r="H93" s="1">
        <v>43188</v>
      </c>
      <c r="I93" s="13">
        <f t="shared" si="6"/>
        <v>9.0314583521849592E-3</v>
      </c>
      <c r="J93" s="13">
        <f t="shared" si="7"/>
        <v>1.9015384615384615E-2</v>
      </c>
    </row>
    <row r="94" spans="1:10" x14ac:dyDescent="0.3">
      <c r="A94" s="1">
        <v>43195</v>
      </c>
      <c r="B94">
        <v>1009.950012</v>
      </c>
      <c r="C94" s="4">
        <f t="shared" si="5"/>
        <v>-2.6216328178216067E-2</v>
      </c>
      <c r="D94">
        <v>1.68</v>
      </c>
      <c r="E94" s="5">
        <f t="shared" si="4"/>
        <v>1.2923076923076922E-3</v>
      </c>
      <c r="F94">
        <v>2604.469971</v>
      </c>
      <c r="G94" s="2">
        <v>-1.38E-2</v>
      </c>
      <c r="H94" s="1">
        <v>43195</v>
      </c>
      <c r="I94" s="13">
        <f t="shared" si="6"/>
        <v>-2.7508635870523761E-2</v>
      </c>
      <c r="J94" s="13">
        <f t="shared" si="7"/>
        <v>-1.5092307692307691E-2</v>
      </c>
    </row>
    <row r="95" spans="1:10" x14ac:dyDescent="0.3">
      <c r="A95" s="1">
        <v>43202</v>
      </c>
      <c r="B95">
        <v>1036.040039</v>
      </c>
      <c r="C95" s="4">
        <f t="shared" si="5"/>
        <v>2.5832988454878063E-2</v>
      </c>
      <c r="D95">
        <v>1.718</v>
      </c>
      <c r="E95" s="5">
        <f t="shared" si="4"/>
        <v>1.3215384615384617E-3</v>
      </c>
      <c r="F95">
        <v>2656.3000489999999</v>
      </c>
      <c r="G95" s="2">
        <v>1.9900000000000001E-2</v>
      </c>
      <c r="H95" s="1">
        <v>43202</v>
      </c>
      <c r="I95" s="13">
        <f t="shared" si="6"/>
        <v>2.4511449993339603E-2</v>
      </c>
      <c r="J95" s="13">
        <f t="shared" si="7"/>
        <v>1.857846153846154E-2</v>
      </c>
    </row>
    <row r="96" spans="1:10" x14ac:dyDescent="0.3">
      <c r="A96" s="1">
        <v>43209</v>
      </c>
      <c r="B96">
        <v>1077.3199460000001</v>
      </c>
      <c r="C96" s="4">
        <f t="shared" si="5"/>
        <v>3.9843930201620414E-2</v>
      </c>
      <c r="D96">
        <v>1.7649999999999999</v>
      </c>
      <c r="E96" s="5">
        <f t="shared" si="4"/>
        <v>1.3576923076923076E-3</v>
      </c>
      <c r="F96">
        <v>2670.139893</v>
      </c>
      <c r="G96" s="2">
        <v>5.1999999999999998E-3</v>
      </c>
      <c r="H96" s="1">
        <v>43209</v>
      </c>
      <c r="I96" s="13">
        <f t="shared" si="6"/>
        <v>3.8486237893928105E-2</v>
      </c>
      <c r="J96" s="13">
        <f t="shared" si="7"/>
        <v>3.8423076923076922E-3</v>
      </c>
    </row>
    <row r="97" spans="1:10" x14ac:dyDescent="0.3">
      <c r="A97" s="1">
        <v>43216</v>
      </c>
      <c r="B97">
        <v>1031.4499510000001</v>
      </c>
      <c r="C97" s="4">
        <f t="shared" si="5"/>
        <v>-4.2577875932132803E-2</v>
      </c>
      <c r="D97">
        <v>1.77</v>
      </c>
      <c r="E97" s="5">
        <f t="shared" si="4"/>
        <v>1.3615384615384616E-3</v>
      </c>
      <c r="F97">
        <v>2669.9099120000001</v>
      </c>
      <c r="G97" s="2">
        <v>-1E-4</v>
      </c>
      <c r="H97" s="1">
        <v>43216</v>
      </c>
      <c r="I97" s="13">
        <f t="shared" si="6"/>
        <v>-4.3939414393671265E-2</v>
      </c>
      <c r="J97" s="13">
        <f t="shared" si="7"/>
        <v>-1.4615384615384616E-3</v>
      </c>
    </row>
    <row r="98" spans="1:10" x14ac:dyDescent="0.3">
      <c r="A98" s="1">
        <v>43223</v>
      </c>
      <c r="B98">
        <v>1051</v>
      </c>
      <c r="C98" s="4">
        <f t="shared" si="5"/>
        <v>1.8953948256089398E-2</v>
      </c>
      <c r="D98">
        <v>1.7929999999999999</v>
      </c>
      <c r="E98" s="5">
        <f t="shared" si="4"/>
        <v>1.3792307692307691E-3</v>
      </c>
      <c r="F98">
        <v>2663.419922</v>
      </c>
      <c r="G98" s="2">
        <v>-2.3999999999999998E-3</v>
      </c>
      <c r="H98" s="1">
        <v>43223</v>
      </c>
      <c r="I98" s="13">
        <f t="shared" si="6"/>
        <v>1.757471748685863E-2</v>
      </c>
      <c r="J98" s="13">
        <f t="shared" si="7"/>
        <v>-3.7792307692307691E-3</v>
      </c>
    </row>
    <row r="99" spans="1:10" x14ac:dyDescent="0.3">
      <c r="A99" s="1">
        <v>43230</v>
      </c>
      <c r="B99">
        <v>1103.380005</v>
      </c>
      <c r="C99" s="4">
        <f t="shared" si="5"/>
        <v>4.9838254043767821E-2</v>
      </c>
      <c r="D99">
        <v>1.86</v>
      </c>
      <c r="E99" s="5">
        <f t="shared" si="4"/>
        <v>1.4307692307692309E-3</v>
      </c>
      <c r="F99">
        <v>2727.719971</v>
      </c>
      <c r="G99" s="2">
        <v>2.41E-2</v>
      </c>
      <c r="H99" s="1">
        <v>43230</v>
      </c>
      <c r="I99" s="13">
        <f t="shared" si="6"/>
        <v>4.8407484812998593E-2</v>
      </c>
      <c r="J99" s="13">
        <f t="shared" si="7"/>
        <v>2.2669230769230768E-2</v>
      </c>
    </row>
    <row r="100" spans="1:10" x14ac:dyDescent="0.3">
      <c r="A100" s="1">
        <v>43237</v>
      </c>
      <c r="B100">
        <v>1069.6400149999999</v>
      </c>
      <c r="C100" s="4">
        <f t="shared" si="5"/>
        <v>-3.0578757859582598E-2</v>
      </c>
      <c r="D100">
        <v>1.855</v>
      </c>
      <c r="E100" s="5">
        <f t="shared" si="4"/>
        <v>1.4269230769230769E-3</v>
      </c>
      <c r="F100">
        <v>2712.969971</v>
      </c>
      <c r="G100" s="2">
        <v>-5.4000000000000003E-3</v>
      </c>
      <c r="H100" s="1">
        <v>43237</v>
      </c>
      <c r="I100" s="13">
        <f t="shared" si="6"/>
        <v>-3.2005680936505673E-2</v>
      </c>
      <c r="J100" s="13">
        <f t="shared" si="7"/>
        <v>-6.8269230769230776E-3</v>
      </c>
    </row>
    <row r="101" spans="1:10" x14ac:dyDescent="0.3">
      <c r="A101" s="1">
        <v>43244</v>
      </c>
      <c r="B101">
        <v>1084.079956</v>
      </c>
      <c r="C101" s="4">
        <f t="shared" si="5"/>
        <v>1.3499813766784044E-2</v>
      </c>
      <c r="D101">
        <v>1.853</v>
      </c>
      <c r="E101" s="5">
        <f t="shared" si="4"/>
        <v>1.4253846153846155E-3</v>
      </c>
      <c r="F101">
        <v>2721.330078</v>
      </c>
      <c r="G101" s="2">
        <v>3.0999999999999999E-3</v>
      </c>
      <c r="H101" s="1">
        <v>43244</v>
      </c>
      <c r="I101" s="13">
        <f t="shared" si="6"/>
        <v>1.2074429151399429E-2</v>
      </c>
      <c r="J101" s="13">
        <f t="shared" si="7"/>
        <v>1.6746153846153844E-3</v>
      </c>
    </row>
    <row r="102" spans="1:10" x14ac:dyDescent="0.3">
      <c r="A102" s="1">
        <v>43251</v>
      </c>
      <c r="B102">
        <v>1135</v>
      </c>
      <c r="C102" s="4">
        <f t="shared" si="5"/>
        <v>4.6970745762962854E-2</v>
      </c>
      <c r="D102">
        <v>1.8680000000000001</v>
      </c>
      <c r="E102" s="5">
        <f t="shared" si="4"/>
        <v>1.4369230769230772E-3</v>
      </c>
      <c r="F102">
        <v>2734.6201169999999</v>
      </c>
      <c r="G102" s="2">
        <v>4.8999999999999998E-3</v>
      </c>
      <c r="H102" s="1">
        <v>43251</v>
      </c>
      <c r="I102" s="13">
        <f t="shared" si="6"/>
        <v>4.5533822686039775E-2</v>
      </c>
      <c r="J102" s="13">
        <f t="shared" si="7"/>
        <v>3.4630769230769229E-3</v>
      </c>
    </row>
    <row r="103" spans="1:10" x14ac:dyDescent="0.3">
      <c r="A103" s="1">
        <v>43258</v>
      </c>
      <c r="B103">
        <v>1132.709961</v>
      </c>
      <c r="C103" s="4">
        <f t="shared" si="5"/>
        <v>-2.0176555066079107E-3</v>
      </c>
      <c r="D103">
        <v>1.88</v>
      </c>
      <c r="E103" s="5">
        <f t="shared" si="4"/>
        <v>1.4461538461538461E-3</v>
      </c>
      <c r="F103">
        <v>2779.030029</v>
      </c>
      <c r="G103" s="2">
        <v>1.6199999999999999E-2</v>
      </c>
      <c r="H103" s="1">
        <v>43258</v>
      </c>
      <c r="I103" s="13">
        <f t="shared" si="6"/>
        <v>-3.4638093527617569E-3</v>
      </c>
      <c r="J103" s="13">
        <f t="shared" si="7"/>
        <v>1.4753846153846152E-2</v>
      </c>
    </row>
    <row r="104" spans="1:10" x14ac:dyDescent="0.3">
      <c r="A104" s="1">
        <v>43265</v>
      </c>
      <c r="B104">
        <v>1159.2700199999999</v>
      </c>
      <c r="C104" s="4">
        <f t="shared" si="5"/>
        <v>2.3448243517300463E-2</v>
      </c>
      <c r="D104">
        <v>1.8879999999999999</v>
      </c>
      <c r="E104" s="5">
        <f t="shared" si="4"/>
        <v>1.4523076923076924E-3</v>
      </c>
      <c r="F104">
        <v>2779.6599120000001</v>
      </c>
      <c r="G104" s="2">
        <v>2.0000000000000001E-4</v>
      </c>
      <c r="H104" s="1">
        <v>43265</v>
      </c>
      <c r="I104" s="13">
        <f t="shared" si="6"/>
        <v>2.199593582499277E-2</v>
      </c>
      <c r="J104" s="13">
        <f t="shared" si="7"/>
        <v>-1.2523076923076923E-3</v>
      </c>
    </row>
    <row r="105" spans="1:10" x14ac:dyDescent="0.3">
      <c r="A105" s="1">
        <v>43272</v>
      </c>
      <c r="B105">
        <v>1169.290039</v>
      </c>
      <c r="C105" s="4">
        <f t="shared" si="5"/>
        <v>8.6433866373944943E-3</v>
      </c>
      <c r="D105">
        <v>1.87</v>
      </c>
      <c r="E105" s="5">
        <f t="shared" si="4"/>
        <v>1.4384615384615386E-3</v>
      </c>
      <c r="F105">
        <v>2754.8798830000001</v>
      </c>
      <c r="G105" s="2">
        <v>-8.8999999999999999E-3</v>
      </c>
      <c r="H105" s="1">
        <v>43272</v>
      </c>
      <c r="I105" s="13">
        <f t="shared" si="6"/>
        <v>7.2049250989329556E-3</v>
      </c>
      <c r="J105" s="13">
        <f t="shared" si="7"/>
        <v>-1.0338461538461539E-2</v>
      </c>
    </row>
    <row r="106" spans="1:10" x14ac:dyDescent="0.3">
      <c r="A106" s="1">
        <v>43279</v>
      </c>
      <c r="B106">
        <v>1129.1899410000001</v>
      </c>
      <c r="C106" s="4">
        <f t="shared" si="5"/>
        <v>-3.4294398021464619E-2</v>
      </c>
      <c r="D106">
        <v>1.88</v>
      </c>
      <c r="E106" s="5">
        <f t="shared" si="4"/>
        <v>1.4461538461538461E-3</v>
      </c>
      <c r="F106">
        <v>2718.3701169999999</v>
      </c>
      <c r="G106" s="2">
        <v>-1.3299999999999999E-2</v>
      </c>
      <c r="H106" s="1">
        <v>43279</v>
      </c>
      <c r="I106" s="13">
        <f t="shared" si="6"/>
        <v>-3.5740551867618466E-2</v>
      </c>
      <c r="J106" s="13">
        <f t="shared" si="7"/>
        <v>-1.4746153846153846E-2</v>
      </c>
    </row>
    <row r="108" spans="1:10" x14ac:dyDescent="0.3">
      <c r="H108" t="s">
        <v>35</v>
      </c>
      <c r="I108" s="13">
        <f>AVERAGE(I3:I106)</f>
        <v>4.1293124906163848E-3</v>
      </c>
      <c r="J108" s="13">
        <f>AVERAGE(J3:J106)</f>
        <v>1.834215976331361E-3</v>
      </c>
    </row>
    <row r="109" spans="1:10" x14ac:dyDescent="0.3">
      <c r="H109" t="s">
        <v>100</v>
      </c>
      <c r="I109">
        <f>_xlfn.STDEV.P(I3:I106)</f>
        <v>2.8407941685397616E-2</v>
      </c>
      <c r="J109">
        <f>_xlfn.STDEV.P(J3:J106)</f>
        <v>1.4817673454271226E-2</v>
      </c>
    </row>
    <row r="110" spans="1:10" x14ac:dyDescent="0.3">
      <c r="A110" t="s">
        <v>73</v>
      </c>
    </row>
    <row r="111" spans="1:10" ht="15" thickBot="1" x14ac:dyDescent="0.35"/>
    <row r="112" spans="1:10" x14ac:dyDescent="0.3">
      <c r="A112" s="15" t="s">
        <v>74</v>
      </c>
      <c r="B112" s="15"/>
    </row>
    <row r="113" spans="1:9" x14ac:dyDescent="0.3">
      <c r="A113" s="9" t="s">
        <v>75</v>
      </c>
      <c r="B113" s="9">
        <v>0.74033560277721167</v>
      </c>
    </row>
    <row r="114" spans="1:9" x14ac:dyDescent="0.3">
      <c r="A114" s="9" t="s">
        <v>76</v>
      </c>
      <c r="B114" s="9">
        <v>0.54809680473949729</v>
      </c>
    </row>
    <row r="115" spans="1:9" x14ac:dyDescent="0.3">
      <c r="A115" s="9" t="s">
        <v>77</v>
      </c>
      <c r="B115" s="9">
        <v>0.5436663812565512</v>
      </c>
    </row>
    <row r="116" spans="1:9" x14ac:dyDescent="0.3">
      <c r="A116" s="9" t="s">
        <v>78</v>
      </c>
      <c r="B116" s="9">
        <v>1.9283197866661567E-2</v>
      </c>
    </row>
    <row r="117" spans="1:9" ht="15" thickBot="1" x14ac:dyDescent="0.35">
      <c r="A117" s="10" t="s">
        <v>37</v>
      </c>
      <c r="B117" s="10">
        <v>104</v>
      </c>
    </row>
    <row r="119" spans="1:9" ht="15" thickBot="1" x14ac:dyDescent="0.35">
      <c r="A119" t="s">
        <v>61</v>
      </c>
    </row>
    <row r="120" spans="1:9" x14ac:dyDescent="0.3">
      <c r="A120" s="11"/>
      <c r="B120" s="11" t="s">
        <v>38</v>
      </c>
      <c r="C120" s="11" t="s">
        <v>62</v>
      </c>
      <c r="D120" s="11" t="s">
        <v>63</v>
      </c>
      <c r="E120" s="11" t="s">
        <v>39</v>
      </c>
      <c r="F120" s="11" t="s">
        <v>82</v>
      </c>
    </row>
    <row r="121" spans="1:9" x14ac:dyDescent="0.3">
      <c r="A121" s="9" t="s">
        <v>79</v>
      </c>
      <c r="B121" s="9">
        <v>1</v>
      </c>
      <c r="C121" s="9">
        <v>4.6001304246887198E-2</v>
      </c>
      <c r="D121" s="9">
        <v>4.6001304246887198E-2</v>
      </c>
      <c r="E121" s="9">
        <v>123.71205751533002</v>
      </c>
      <c r="F121" s="9">
        <v>2.6982626899903408E-19</v>
      </c>
    </row>
    <row r="122" spans="1:9" x14ac:dyDescent="0.3">
      <c r="A122" s="9" t="s">
        <v>80</v>
      </c>
      <c r="B122" s="9">
        <v>102</v>
      </c>
      <c r="C122" s="9">
        <v>3.7927855436411764E-2</v>
      </c>
      <c r="D122" s="9">
        <v>3.7184171996482119E-4</v>
      </c>
      <c r="E122" s="9"/>
      <c r="F122" s="9"/>
    </row>
    <row r="123" spans="1:9" ht="15" thickBot="1" x14ac:dyDescent="0.35">
      <c r="A123" s="10" t="s">
        <v>65</v>
      </c>
      <c r="B123" s="10">
        <v>103</v>
      </c>
      <c r="C123" s="10">
        <v>8.3929159683298962E-2</v>
      </c>
      <c r="D123" s="10"/>
      <c r="E123" s="10"/>
      <c r="F123" s="10"/>
    </row>
    <row r="124" spans="1:9" ht="15" thickBot="1" x14ac:dyDescent="0.35"/>
    <row r="125" spans="1:9" x14ac:dyDescent="0.3">
      <c r="A125" s="11"/>
      <c r="B125" s="11" t="s">
        <v>83</v>
      </c>
      <c r="C125" s="11" t="s">
        <v>78</v>
      </c>
      <c r="D125" s="11" t="s">
        <v>49</v>
      </c>
      <c r="E125" s="11" t="s">
        <v>64</v>
      </c>
      <c r="F125" s="11" t="s">
        <v>84</v>
      </c>
      <c r="G125" s="11" t="s">
        <v>85</v>
      </c>
      <c r="H125" s="11" t="s">
        <v>86</v>
      </c>
      <c r="I125" s="11" t="s">
        <v>87</v>
      </c>
    </row>
    <row r="126" spans="1:9" x14ac:dyDescent="0.3">
      <c r="A126" s="9" t="s">
        <v>81</v>
      </c>
      <c r="B126" s="9">
        <v>1.5259247520621679E-3</v>
      </c>
      <c r="C126" s="9">
        <v>1.9053048732147041E-3</v>
      </c>
      <c r="D126" s="9">
        <v>0.80088219660487647</v>
      </c>
      <c r="E126" s="9">
        <v>0.42506143972640731</v>
      </c>
      <c r="F126" s="9">
        <v>-2.2532384300759491E-3</v>
      </c>
      <c r="G126" s="9">
        <v>5.3050879342002848E-3</v>
      </c>
      <c r="H126" s="9">
        <v>-2.2532384300759491E-3</v>
      </c>
      <c r="I126" s="9">
        <v>5.3050879342002848E-3</v>
      </c>
    </row>
    <row r="127" spans="1:9" ht="15" thickBot="1" x14ac:dyDescent="0.35">
      <c r="A127" s="10" t="s">
        <v>88</v>
      </c>
      <c r="B127" s="10">
        <v>1.4193463431505413</v>
      </c>
      <c r="C127" s="10">
        <v>0.12760931229809375</v>
      </c>
      <c r="D127" s="10">
        <v>11.122592212039871</v>
      </c>
      <c r="E127" s="10">
        <v>2.6982626899903793E-19</v>
      </c>
      <c r="F127" s="10">
        <v>1.1662338772588023</v>
      </c>
      <c r="G127" s="10">
        <v>1.6724588090422803</v>
      </c>
      <c r="H127" s="10">
        <v>1.1662338772588023</v>
      </c>
      <c r="I127" s="10">
        <v>1.6724588090422803</v>
      </c>
    </row>
    <row r="129" spans="1:7" x14ac:dyDescent="0.3">
      <c r="B129" t="s">
        <v>97</v>
      </c>
      <c r="C129" s="4">
        <f>B126</f>
        <v>1.5259247520621679E-3</v>
      </c>
    </row>
    <row r="130" spans="1:7" x14ac:dyDescent="0.3">
      <c r="B130" t="s">
        <v>98</v>
      </c>
      <c r="C130">
        <f>B127</f>
        <v>1.4193463431505413</v>
      </c>
    </row>
    <row r="131" spans="1:7" x14ac:dyDescent="0.3">
      <c r="A131" t="s">
        <v>89</v>
      </c>
      <c r="F131" t="s">
        <v>94</v>
      </c>
    </row>
    <row r="132" spans="1:7" ht="15" thickBot="1" x14ac:dyDescent="0.35"/>
    <row r="133" spans="1:7" x14ac:dyDescent="0.3">
      <c r="A133" s="11" t="s">
        <v>90</v>
      </c>
      <c r="B133" s="11" t="s">
        <v>91</v>
      </c>
      <c r="C133" s="11" t="s">
        <v>92</v>
      </c>
      <c r="D133" s="11" t="s">
        <v>93</v>
      </c>
      <c r="F133" s="11" t="s">
        <v>95</v>
      </c>
      <c r="G133" s="11" t="s">
        <v>96</v>
      </c>
    </row>
    <row r="134" spans="1:7" x14ac:dyDescent="0.3">
      <c r="A134" s="9">
        <v>1</v>
      </c>
      <c r="B134" s="9">
        <v>1.9395495212327484E-2</v>
      </c>
      <c r="C134" s="9">
        <v>-9.0035536424577008E-3</v>
      </c>
      <c r="D134" s="9">
        <v>-0.46919505388832672</v>
      </c>
      <c r="F134" s="9">
        <v>0.48076923076923078</v>
      </c>
      <c r="G134" s="9">
        <v>-9.6386692366653801E-2</v>
      </c>
    </row>
    <row r="135" spans="1:7" x14ac:dyDescent="0.3">
      <c r="A135" s="9">
        <v>2</v>
      </c>
      <c r="B135" s="9">
        <v>2.2348827410959955E-2</v>
      </c>
      <c r="C135" s="9">
        <v>2.2902514394963526E-3</v>
      </c>
      <c r="D135" s="9">
        <v>0.11935005779328953</v>
      </c>
      <c r="F135" s="9">
        <v>1.4423076923076923</v>
      </c>
      <c r="G135" s="9">
        <v>-6.6335634279193284E-2</v>
      </c>
    </row>
    <row r="136" spans="1:7" x14ac:dyDescent="0.3">
      <c r="A136" s="9">
        <v>3</v>
      </c>
      <c r="B136" s="9">
        <v>9.853120566838458E-3</v>
      </c>
      <c r="C136" s="9">
        <v>2.2063149109942289E-2</v>
      </c>
      <c r="D136" s="9">
        <v>1.149759400196098</v>
      </c>
      <c r="F136" s="9">
        <v>2.4038461538461537</v>
      </c>
      <c r="G136" s="9">
        <v>-5.8678880020882972E-2</v>
      </c>
    </row>
    <row r="137" spans="1:7" x14ac:dyDescent="0.3">
      <c r="A137" s="9">
        <v>4</v>
      </c>
      <c r="B137" s="9">
        <v>2.703491408136121E-4</v>
      </c>
      <c r="C137" s="9">
        <v>4.1769243639540328E-2</v>
      </c>
      <c r="D137" s="9">
        <v>2.1766874834744834</v>
      </c>
      <c r="F137" s="9">
        <v>3.3653846153846154</v>
      </c>
      <c r="G137" s="9">
        <v>-5.796961079545529E-2</v>
      </c>
    </row>
    <row r="138" spans="1:7" x14ac:dyDescent="0.3">
      <c r="A138" s="9">
        <v>5</v>
      </c>
      <c r="B138" s="9">
        <v>7.3561628077728532E-3</v>
      </c>
      <c r="C138" s="9">
        <v>1.2152246597602679E-2</v>
      </c>
      <c r="D138" s="9">
        <v>0.63328039390344659</v>
      </c>
      <c r="F138" s="9">
        <v>4.3269230769230766</v>
      </c>
      <c r="G138" s="9">
        <v>-4.720303127195067E-2</v>
      </c>
    </row>
    <row r="139" spans="1:7" x14ac:dyDescent="0.3">
      <c r="A139" s="9">
        <v>6</v>
      </c>
      <c r="B139" s="9">
        <v>1.9484532403692906E-3</v>
      </c>
      <c r="C139" s="9">
        <v>-2.0020553435416721E-3</v>
      </c>
      <c r="D139" s="9">
        <v>-0.10433152309669937</v>
      </c>
      <c r="F139" s="9">
        <v>5.2884615384615383</v>
      </c>
      <c r="G139" s="9">
        <v>-4.3939414393671265E-2</v>
      </c>
    </row>
    <row r="140" spans="1:7" x14ac:dyDescent="0.3">
      <c r="A140" s="9">
        <v>7</v>
      </c>
      <c r="B140" s="9">
        <v>1.0640912880985685E-3</v>
      </c>
      <c r="C140" s="9">
        <v>-1.0458627889146747E-2</v>
      </c>
      <c r="D140" s="9">
        <v>-0.54502218467447971</v>
      </c>
      <c r="F140" s="9">
        <v>6.25</v>
      </c>
      <c r="G140" s="9">
        <v>-4.3252207767698642E-2</v>
      </c>
    </row>
    <row r="141" spans="1:7" x14ac:dyDescent="0.3">
      <c r="A141" s="9">
        <v>8</v>
      </c>
      <c r="B141" s="9">
        <v>-8.4586308695622156E-3</v>
      </c>
      <c r="C141" s="9">
        <v>1.8293150193672905E-4</v>
      </c>
      <c r="D141" s="9">
        <v>9.5329643513566015E-3</v>
      </c>
      <c r="F141" s="9">
        <v>7.2115384615384617</v>
      </c>
      <c r="G141" s="9">
        <v>-4.0194230596723432E-2</v>
      </c>
    </row>
    <row r="142" spans="1:7" x14ac:dyDescent="0.3">
      <c r="A142" s="9">
        <v>9</v>
      </c>
      <c r="B142" s="9">
        <v>8.2918395893728635E-3</v>
      </c>
      <c r="C142" s="9">
        <v>-3.923388394847677E-3</v>
      </c>
      <c r="D142" s="9">
        <v>-0.2044564293663606</v>
      </c>
      <c r="F142" s="9">
        <v>8.1730769230769234</v>
      </c>
      <c r="G142" s="9">
        <v>-3.654010649127333E-2</v>
      </c>
    </row>
    <row r="143" spans="1:7" x14ac:dyDescent="0.3">
      <c r="A143" s="9">
        <v>10</v>
      </c>
      <c r="B143" s="9">
        <v>-3.2760023874058179E-2</v>
      </c>
      <c r="C143" s="9">
        <v>2.1975157624822744E-2</v>
      </c>
      <c r="D143" s="9">
        <v>1.1451739696825627</v>
      </c>
      <c r="F143" s="9">
        <v>9.1346153846153832</v>
      </c>
      <c r="G143" s="9">
        <v>-3.5740551867618466E-2</v>
      </c>
    </row>
    <row r="144" spans="1:7" x14ac:dyDescent="0.3">
      <c r="A144" s="9">
        <v>11</v>
      </c>
      <c r="B144" s="9">
        <v>8.7503976386984223E-3</v>
      </c>
      <c r="C144" s="9">
        <v>3.0754069989792927E-3</v>
      </c>
      <c r="D144" s="9">
        <v>0.16026624707494272</v>
      </c>
      <c r="F144" s="9">
        <v>10.096153846153845</v>
      </c>
      <c r="G144" s="9">
        <v>-3.2005680936505673E-2</v>
      </c>
    </row>
    <row r="145" spans="1:7" x14ac:dyDescent="0.3">
      <c r="A145" s="9">
        <v>12</v>
      </c>
      <c r="B145" s="9">
        <v>1.8235998430461427E-2</v>
      </c>
      <c r="C145" s="9">
        <v>2.9286704289742081E-3</v>
      </c>
      <c r="D145" s="9">
        <v>0.15261948051976171</v>
      </c>
      <c r="F145" s="9">
        <v>11.057692307692307</v>
      </c>
      <c r="G145" s="9">
        <v>-3.0717608189762328E-2</v>
      </c>
    </row>
    <row r="146" spans="1:7" x14ac:dyDescent="0.3">
      <c r="A146" s="9">
        <v>13</v>
      </c>
      <c r="B146" s="9">
        <v>3.6549442667879795E-3</v>
      </c>
      <c r="C146" s="9">
        <v>-1.7229862920159704E-2</v>
      </c>
      <c r="D146" s="9">
        <v>-0.8978861883146485</v>
      </c>
      <c r="F146" s="9">
        <v>12.019230769230768</v>
      </c>
      <c r="G146" s="9">
        <v>-2.9841821482091548E-2</v>
      </c>
    </row>
    <row r="147" spans="1:7" x14ac:dyDescent="0.3">
      <c r="A147" s="9">
        <v>14</v>
      </c>
      <c r="B147" s="9">
        <v>-8.3221552596438961E-3</v>
      </c>
      <c r="C147" s="9">
        <v>3.9173678147417668E-3</v>
      </c>
      <c r="D147" s="9">
        <v>0.20414268364779115</v>
      </c>
      <c r="F147" s="9">
        <v>12.98076923076923</v>
      </c>
      <c r="G147" s="9">
        <v>-2.7508635870523761E-2</v>
      </c>
    </row>
    <row r="148" spans="1:7" x14ac:dyDescent="0.3">
      <c r="A148" s="9">
        <v>15</v>
      </c>
      <c r="B148" s="9">
        <v>-1.2416423557193534E-2</v>
      </c>
      <c r="C148" s="9">
        <v>1.7051477409454889E-2</v>
      </c>
      <c r="D148" s="9">
        <v>0.88859012560077155</v>
      </c>
      <c r="F148" s="9">
        <v>13.942307692307692</v>
      </c>
      <c r="G148" s="9">
        <v>-2.6855119223864188E-2</v>
      </c>
    </row>
    <row r="149" spans="1:7" x14ac:dyDescent="0.3">
      <c r="A149" s="9">
        <v>16</v>
      </c>
      <c r="B149" s="9">
        <v>6.5755223190400551E-3</v>
      </c>
      <c r="C149" s="9">
        <v>1.7368128950202087E-2</v>
      </c>
      <c r="D149" s="9">
        <v>0.90509153633531658</v>
      </c>
      <c r="F149" s="9">
        <v>14.903846153846153</v>
      </c>
      <c r="G149" s="9">
        <v>-2.4096237688598018E-2</v>
      </c>
    </row>
    <row r="150" spans="1:7" x14ac:dyDescent="0.3">
      <c r="A150" s="9">
        <v>17</v>
      </c>
      <c r="B150" s="9">
        <v>-8.5656277477381814E-3</v>
      </c>
      <c r="C150" s="9">
        <v>2.8948603146367871E-3</v>
      </c>
      <c r="D150" s="9">
        <v>0.15085756083243851</v>
      </c>
      <c r="F150" s="9">
        <v>15.865384615384615</v>
      </c>
      <c r="G150" s="9">
        <v>-2.0561935460362564E-2</v>
      </c>
    </row>
    <row r="151" spans="1:7" x14ac:dyDescent="0.3">
      <c r="A151" s="9">
        <v>18</v>
      </c>
      <c r="B151" s="9">
        <v>-2.6400260451864405E-2</v>
      </c>
      <c r="C151" s="9">
        <v>-2.0802770820086264E-2</v>
      </c>
      <c r="D151" s="9">
        <v>-1.0840783054736758</v>
      </c>
      <c r="F151" s="9">
        <v>16.826923076923077</v>
      </c>
      <c r="G151" s="9">
        <v>-1.9371429615512466E-2</v>
      </c>
    </row>
    <row r="152" spans="1:7" x14ac:dyDescent="0.3">
      <c r="A152" s="9">
        <v>19</v>
      </c>
      <c r="B152" s="9">
        <v>5.4961039157042008E-2</v>
      </c>
      <c r="C152" s="9">
        <v>-6.7283614788520615E-2</v>
      </c>
      <c r="D152" s="9">
        <v>-3.5062976820210201</v>
      </c>
      <c r="F152" s="9">
        <v>17.788461538461537</v>
      </c>
      <c r="G152" s="9">
        <v>-1.7379058812661417E-2</v>
      </c>
    </row>
    <row r="153" spans="1:7" x14ac:dyDescent="0.3">
      <c r="A153" s="9">
        <v>20</v>
      </c>
      <c r="B153" s="9">
        <v>1.2566255692014685E-2</v>
      </c>
      <c r="C153" s="9">
        <v>-7.4197397317844567E-3</v>
      </c>
      <c r="D153" s="9">
        <v>-0.3866590150443836</v>
      </c>
      <c r="F153" s="9">
        <v>18.75</v>
      </c>
      <c r="G153" s="9">
        <v>-1.5506279790580245E-2</v>
      </c>
    </row>
    <row r="154" spans="1:7" x14ac:dyDescent="0.3">
      <c r="A154" s="9">
        <v>21</v>
      </c>
      <c r="B154" s="9">
        <v>2.1440445751343608E-2</v>
      </c>
      <c r="C154" s="9">
        <v>-1.6319761756849623E-2</v>
      </c>
      <c r="D154" s="9">
        <v>-0.85045880782463357</v>
      </c>
      <c r="F154" s="9">
        <v>19.71153846153846</v>
      </c>
      <c r="G154" s="9">
        <v>-1.3895303368933271E-2</v>
      </c>
    </row>
    <row r="155" spans="1:7" x14ac:dyDescent="0.3">
      <c r="A155" s="9">
        <v>22</v>
      </c>
      <c r="B155" s="9">
        <v>-1.2738505996600773E-2</v>
      </c>
      <c r="C155" s="9">
        <v>-7.8234294637617909E-3</v>
      </c>
      <c r="D155" s="9">
        <v>-0.40769617804367758</v>
      </c>
      <c r="F155" s="9">
        <v>20.673076923076923</v>
      </c>
      <c r="G155" s="9">
        <v>-1.3574918653371725E-2</v>
      </c>
    </row>
    <row r="156" spans="1:7" x14ac:dyDescent="0.3">
      <c r="A156" s="9">
        <v>23</v>
      </c>
      <c r="B156" s="9">
        <v>4.4674053583838622E-2</v>
      </c>
      <c r="C156" s="9">
        <v>1.3777931746010372E-2</v>
      </c>
      <c r="D156" s="9">
        <v>0.7179984353682819</v>
      </c>
      <c r="F156" s="9">
        <v>21.634615384615383</v>
      </c>
      <c r="G156" s="9">
        <v>-1.2611895972466787E-2</v>
      </c>
    </row>
    <row r="157" spans="1:7" x14ac:dyDescent="0.3">
      <c r="A157" s="9">
        <v>24</v>
      </c>
      <c r="B157" s="9">
        <v>1.4479157968875643E-4</v>
      </c>
      <c r="C157" s="9">
        <v>-3.6041343314172232E-5</v>
      </c>
      <c r="D157" s="9">
        <v>-1.8781939543023245E-3</v>
      </c>
      <c r="F157" s="9">
        <v>22.596153846153847</v>
      </c>
      <c r="G157" s="9">
        <v>-1.2322575631478606E-2</v>
      </c>
    </row>
    <row r="158" spans="1:7" x14ac:dyDescent="0.3">
      <c r="A158" s="9">
        <v>25</v>
      </c>
      <c r="B158" s="9">
        <v>4.5283881702652354E-3</v>
      </c>
      <c r="C158" s="9">
        <v>-7.4320677305020344E-3</v>
      </c>
      <c r="D158" s="9">
        <v>-0.38730145426919732</v>
      </c>
      <c r="F158" s="9">
        <v>23.557692307692307</v>
      </c>
      <c r="G158" s="9">
        <v>-1.1898195475935461E-2</v>
      </c>
    </row>
    <row r="159" spans="1:7" x14ac:dyDescent="0.3">
      <c r="A159" s="9">
        <v>26</v>
      </c>
      <c r="B159" s="9">
        <v>-1.4610951364680141E-2</v>
      </c>
      <c r="C159" s="9">
        <v>-4.7604782508323257E-3</v>
      </c>
      <c r="D159" s="9">
        <v>-0.24807902947349758</v>
      </c>
      <c r="F159" s="9">
        <v>24.51923076923077</v>
      </c>
      <c r="G159" s="9">
        <v>-1.0784866249235433E-2</v>
      </c>
    </row>
    <row r="160" spans="1:7" x14ac:dyDescent="0.3">
      <c r="A160" s="9">
        <v>27</v>
      </c>
      <c r="B160" s="9">
        <v>2.5105634731310049E-2</v>
      </c>
      <c r="C160" s="9">
        <v>1.5847601828233589E-2</v>
      </c>
      <c r="D160" s="9">
        <v>0.82585351174395882</v>
      </c>
      <c r="F160" s="9">
        <v>25.48076923076923</v>
      </c>
      <c r="G160" s="9">
        <v>-9.3945366010481784E-3</v>
      </c>
    </row>
    <row r="161" spans="1:7" x14ac:dyDescent="0.3">
      <c r="A161" s="9">
        <v>28</v>
      </c>
      <c r="B161" s="9">
        <v>-4.5351749419316432E-4</v>
      </c>
      <c r="C161" s="9">
        <v>7.0025647496808939E-3</v>
      </c>
      <c r="D161" s="9">
        <v>0.36491910589496551</v>
      </c>
      <c r="F161" s="9">
        <v>26.442307692307693</v>
      </c>
      <c r="G161" s="9">
        <v>-8.8645953854145105E-3</v>
      </c>
    </row>
    <row r="162" spans="1:7" x14ac:dyDescent="0.3">
      <c r="A162" s="9">
        <v>29</v>
      </c>
      <c r="B162" s="9">
        <v>-1.127161104749998E-3</v>
      </c>
      <c r="C162" s="9">
        <v>-2.5756665467260038E-3</v>
      </c>
      <c r="D162" s="9">
        <v>-0.1342236690289309</v>
      </c>
      <c r="F162" s="9">
        <v>27.403846153846153</v>
      </c>
      <c r="G162" s="9">
        <v>-8.2756993676254866E-3</v>
      </c>
    </row>
    <row r="163" spans="1:7" x14ac:dyDescent="0.3">
      <c r="A163" s="9">
        <v>30</v>
      </c>
      <c r="B163" s="9">
        <v>1.560147325659815E-2</v>
      </c>
      <c r="C163" s="9">
        <v>4.3736448117992939E-3</v>
      </c>
      <c r="D163" s="9">
        <v>0.22792028510649384</v>
      </c>
      <c r="F163" s="9">
        <v>28.365384615384617</v>
      </c>
      <c r="G163" s="9">
        <v>-7.3371441966387846E-3</v>
      </c>
    </row>
    <row r="164" spans="1:7" x14ac:dyDescent="0.3">
      <c r="A164" s="9">
        <v>31</v>
      </c>
      <c r="B164" s="9">
        <v>2.6963395827216911E-3</v>
      </c>
      <c r="C164" s="9">
        <v>-3.2538161064813241E-2</v>
      </c>
      <c r="D164" s="9">
        <v>-1.6956353947000797</v>
      </c>
      <c r="F164" s="9">
        <v>29.326923076923077</v>
      </c>
      <c r="G164" s="9">
        <v>-7.2778049196099261E-3</v>
      </c>
    </row>
    <row r="165" spans="1:7" x14ac:dyDescent="0.3">
      <c r="A165" s="9">
        <v>32</v>
      </c>
      <c r="B165" s="9">
        <v>1.2451616179683295E-2</v>
      </c>
      <c r="C165" s="9">
        <v>5.0944146965997174E-3</v>
      </c>
      <c r="D165" s="9">
        <v>0.26548119476168464</v>
      </c>
      <c r="F165" s="9">
        <v>30.28846153846154</v>
      </c>
      <c r="G165" s="9">
        <v>-6.4850023277181652E-3</v>
      </c>
    </row>
    <row r="166" spans="1:7" x14ac:dyDescent="0.3">
      <c r="A166" s="9">
        <v>33</v>
      </c>
      <c r="B166" s="9">
        <v>2.2403417654927284E-2</v>
      </c>
      <c r="C166" s="9">
        <v>-8.7796784873636208E-3</v>
      </c>
      <c r="D166" s="9">
        <v>-0.4575284253958517</v>
      </c>
      <c r="F166" s="9">
        <v>31.25</v>
      </c>
      <c r="G166" s="9">
        <v>-5.6707674331013943E-3</v>
      </c>
    </row>
    <row r="167" spans="1:7" x14ac:dyDescent="0.3">
      <c r="A167" s="9">
        <v>34</v>
      </c>
      <c r="B167" s="9">
        <v>1.077569568988631E-2</v>
      </c>
      <c r="C167" s="9">
        <v>-9.6703667091644768E-3</v>
      </c>
      <c r="D167" s="9">
        <v>-0.5039441546535578</v>
      </c>
      <c r="F167" s="9">
        <v>32.21153846153846</v>
      </c>
      <c r="G167" s="9">
        <v>-4.9639306803576731E-3</v>
      </c>
    </row>
    <row r="168" spans="1:7" x14ac:dyDescent="0.3">
      <c r="A168" s="9">
        <v>35</v>
      </c>
      <c r="B168" s="9">
        <v>1.0289842518577086E-2</v>
      </c>
      <c r="C168" s="9">
        <v>-9.3172275786414689E-3</v>
      </c>
      <c r="D168" s="9">
        <v>-0.48554129507659299</v>
      </c>
      <c r="F168" s="9">
        <v>33.173076923076927</v>
      </c>
      <c r="G168" s="9">
        <v>-4.4047874449021293E-3</v>
      </c>
    </row>
    <row r="169" spans="1:7" x14ac:dyDescent="0.3">
      <c r="A169" s="9">
        <v>36</v>
      </c>
      <c r="B169" s="9">
        <v>-5.5107576953264785E-3</v>
      </c>
      <c r="C169" s="9">
        <v>1.9474613125342898E-2</v>
      </c>
      <c r="D169" s="9">
        <v>1.0148650763528235</v>
      </c>
      <c r="F169" s="9">
        <v>34.134615384615387</v>
      </c>
      <c r="G169" s="9">
        <v>-3.927580008610744E-3</v>
      </c>
    </row>
    <row r="170" spans="1:7" x14ac:dyDescent="0.3">
      <c r="A170" s="9">
        <v>37</v>
      </c>
      <c r="B170" s="9">
        <v>4.1593581210460952E-3</v>
      </c>
      <c r="C170" s="9">
        <v>8.0193781428339814E-3</v>
      </c>
      <c r="D170" s="9">
        <v>0.4179074962284301</v>
      </c>
      <c r="F170" s="9">
        <v>35.096153846153847</v>
      </c>
      <c r="G170" s="9">
        <v>-3.7028276514760017E-3</v>
      </c>
    </row>
    <row r="171" spans="1:7" x14ac:dyDescent="0.3">
      <c r="A171" s="9">
        <v>38</v>
      </c>
      <c r="B171" s="9">
        <v>-1.9729332639056862E-2</v>
      </c>
      <c r="C171" s="9">
        <v>-2.352287512864178E-2</v>
      </c>
      <c r="D171" s="9">
        <v>-1.2258289450895903</v>
      </c>
      <c r="F171" s="9">
        <v>36.057692307692314</v>
      </c>
      <c r="G171" s="9">
        <v>-3.6050472535436784E-3</v>
      </c>
    </row>
    <row r="172" spans="1:7" x14ac:dyDescent="0.3">
      <c r="A172" s="9">
        <v>39</v>
      </c>
      <c r="B172" s="9">
        <v>1.207494349630873E-2</v>
      </c>
      <c r="C172" s="9">
        <v>2.5164665891468201E-3</v>
      </c>
      <c r="D172" s="9">
        <v>0.13113862856717723</v>
      </c>
      <c r="F172" s="9">
        <v>37.019230769230774</v>
      </c>
      <c r="G172" s="9">
        <v>-3.4638093527617569E-3</v>
      </c>
    </row>
    <row r="173" spans="1:7" x14ac:dyDescent="0.3">
      <c r="A173" s="9">
        <v>40</v>
      </c>
      <c r="B173" s="9">
        <v>-3.6033745711080193E-3</v>
      </c>
      <c r="C173" s="9">
        <v>-3.7337696255307653E-3</v>
      </c>
      <c r="D173" s="9">
        <v>-0.19457497675099072</v>
      </c>
      <c r="F173" s="9">
        <v>37.980769230769234</v>
      </c>
      <c r="G173" s="9">
        <v>-2.9036795602367989E-3</v>
      </c>
    </row>
    <row r="174" spans="1:7" x14ac:dyDescent="0.3">
      <c r="A174" s="9">
        <v>41</v>
      </c>
      <c r="B174" s="9">
        <v>-1.5375214780222739E-2</v>
      </c>
      <c r="C174" s="9">
        <v>1.24875283450873E-2</v>
      </c>
      <c r="D174" s="9">
        <v>0.65075266583360836</v>
      </c>
      <c r="F174" s="9">
        <v>38.942307692307693</v>
      </c>
      <c r="G174" s="9">
        <v>-2.8876864351354394E-3</v>
      </c>
    </row>
    <row r="175" spans="1:7" x14ac:dyDescent="0.3">
      <c r="A175" s="9">
        <v>42</v>
      </c>
      <c r="B175" s="9">
        <v>1.2757321545900336E-2</v>
      </c>
      <c r="C175" s="9">
        <v>8.9962290332780918E-3</v>
      </c>
      <c r="D175" s="9">
        <v>0.46881335233633825</v>
      </c>
      <c r="F175" s="9">
        <v>39.90384615384616</v>
      </c>
      <c r="G175" s="9">
        <v>-1.1960812913421541E-3</v>
      </c>
    </row>
    <row r="176" spans="1:7" x14ac:dyDescent="0.3">
      <c r="A176" s="9">
        <v>43</v>
      </c>
      <c r="B176" s="9">
        <v>2.2106446727745019E-2</v>
      </c>
      <c r="C176" s="9">
        <v>5.3630950191692978E-2</v>
      </c>
      <c r="D176" s="9">
        <v>2.7948271942993284</v>
      </c>
      <c r="F176" s="9">
        <v>40.86538461538462</v>
      </c>
      <c r="G176" s="9">
        <v>-5.360210317238156E-5</v>
      </c>
    </row>
    <row r="177" spans="1:7" x14ac:dyDescent="0.3">
      <c r="A177" s="9">
        <v>44</v>
      </c>
      <c r="B177" s="9">
        <v>9.5201200786377543E-3</v>
      </c>
      <c r="C177" s="9">
        <v>1.7675304087881032E-2</v>
      </c>
      <c r="D177" s="9">
        <v>0.92109911078867257</v>
      </c>
      <c r="F177" s="9">
        <v>41.82692307692308</v>
      </c>
      <c r="G177" s="9">
        <v>1.087502363745842E-4</v>
      </c>
    </row>
    <row r="178" spans="1:7" x14ac:dyDescent="0.3">
      <c r="A178" s="9">
        <v>45</v>
      </c>
      <c r="B178" s="9">
        <v>-4.3752806208060442E-3</v>
      </c>
      <c r="C178" s="9">
        <v>8.8318555308665933E-3</v>
      </c>
      <c r="D178" s="9">
        <v>0.4602474863033878</v>
      </c>
      <c r="F178" s="9">
        <v>42.78846153846154</v>
      </c>
      <c r="G178" s="9">
        <v>9.7261493993561752E-4</v>
      </c>
    </row>
    <row r="179" spans="1:7" x14ac:dyDescent="0.3">
      <c r="A179" s="9">
        <v>46</v>
      </c>
      <c r="B179" s="9">
        <v>-4.8371140847696427E-3</v>
      </c>
      <c r="C179" s="9">
        <v>3.6410327934274884E-3</v>
      </c>
      <c r="D179" s="9">
        <v>0.18974225573170969</v>
      </c>
      <c r="F179" s="9">
        <v>43.750000000000007</v>
      </c>
      <c r="G179" s="9">
        <v>1.1053289807218326E-3</v>
      </c>
    </row>
    <row r="180" spans="1:7" x14ac:dyDescent="0.3">
      <c r="A180" s="9">
        <v>47</v>
      </c>
      <c r="B180" s="9">
        <v>2.0829035018909529E-2</v>
      </c>
      <c r="C180" s="9">
        <v>1.8925576649334683E-2</v>
      </c>
      <c r="D180" s="9">
        <v>0.98625357369763267</v>
      </c>
      <c r="F180" s="9">
        <v>44.711538461538467</v>
      </c>
      <c r="G180" s="9">
        <v>2.1362083091502329E-3</v>
      </c>
    </row>
    <row r="181" spans="1:7" x14ac:dyDescent="0.3">
      <c r="A181" s="9">
        <v>48</v>
      </c>
      <c r="B181" s="9">
        <v>1.4111159596290081E-2</v>
      </c>
      <c r="C181" s="9">
        <v>-1.1974951287139848E-2</v>
      </c>
      <c r="D181" s="9">
        <v>-0.62404114393058274</v>
      </c>
      <c r="F181" s="9">
        <v>45.673076923076927</v>
      </c>
      <c r="G181" s="9">
        <v>3.8989430883558307E-3</v>
      </c>
    </row>
    <row r="182" spans="1:7" x14ac:dyDescent="0.3">
      <c r="A182" s="9">
        <v>49</v>
      </c>
      <c r="B182" s="9">
        <v>-3.8020830591490944E-3</v>
      </c>
      <c r="C182" s="9">
        <v>-2.3053036164715095E-2</v>
      </c>
      <c r="D182" s="9">
        <v>-1.2013445996019521</v>
      </c>
      <c r="F182" s="9">
        <v>46.634615384615387</v>
      </c>
      <c r="G182" s="9">
        <v>4.3684511945251865E-3</v>
      </c>
    </row>
    <row r="183" spans="1:7" x14ac:dyDescent="0.3">
      <c r="A183" s="9">
        <v>50</v>
      </c>
      <c r="B183" s="9">
        <v>1.3021047517961209E-3</v>
      </c>
      <c r="C183" s="9">
        <v>-1.3914000724262908E-2</v>
      </c>
      <c r="D183" s="9">
        <v>-0.72508929017061974</v>
      </c>
      <c r="F183" s="9">
        <v>47.596153846153847</v>
      </c>
      <c r="G183" s="9">
        <v>4.45657491006055E-3</v>
      </c>
    </row>
    <row r="184" spans="1:7" x14ac:dyDescent="0.3">
      <c r="A184" s="9">
        <v>51</v>
      </c>
      <c r="B184" s="9">
        <v>3.4878981202479541E-3</v>
      </c>
      <c r="C184" s="9">
        <v>2.4450219114192172E-2</v>
      </c>
      <c r="D184" s="9">
        <v>1.2741548871066981</v>
      </c>
      <c r="F184" s="9">
        <v>48.557692307692314</v>
      </c>
      <c r="G184" s="9">
        <v>4.6350538522613536E-3</v>
      </c>
    </row>
    <row r="185" spans="1:7" x14ac:dyDescent="0.3">
      <c r="A185" s="9">
        <v>52</v>
      </c>
      <c r="B185" s="9">
        <v>-8.2162501863472792E-3</v>
      </c>
      <c r="C185" s="9">
        <v>-4.9753360609108011E-2</v>
      </c>
      <c r="D185" s="9">
        <v>-2.5927574421318784</v>
      </c>
      <c r="F185" s="9">
        <v>49.519230769230774</v>
      </c>
      <c r="G185" s="9">
        <v>5.1206839944939837E-3</v>
      </c>
    </row>
    <row r="186" spans="1:7" x14ac:dyDescent="0.3">
      <c r="A186" s="9">
        <v>53</v>
      </c>
      <c r="B186" s="9">
        <v>1.418927873886204E-3</v>
      </c>
      <c r="C186" s="9">
        <v>9.7775542646693012E-3</v>
      </c>
      <c r="D186" s="9">
        <v>0.50952993476643293</v>
      </c>
      <c r="F186" s="9">
        <v>50.480769230769234</v>
      </c>
      <c r="G186" s="9">
        <v>5.1465159602302286E-3</v>
      </c>
    </row>
    <row r="187" spans="1:7" x14ac:dyDescent="0.3">
      <c r="A187" s="9">
        <v>54</v>
      </c>
      <c r="B187" s="9">
        <v>2.0438168872103459E-2</v>
      </c>
      <c r="C187" s="9">
        <v>1.7157610803646604E-2</v>
      </c>
      <c r="D187" s="9">
        <v>0.89412097104076604</v>
      </c>
      <c r="F187" s="9">
        <v>51.442307692307693</v>
      </c>
      <c r="G187" s="9">
        <v>6.5490472554877296E-3</v>
      </c>
    </row>
    <row r="188" spans="1:7" x14ac:dyDescent="0.3">
      <c r="A188" s="9">
        <v>55</v>
      </c>
      <c r="B188" s="9">
        <v>7.9479210523786935E-3</v>
      </c>
      <c r="C188" s="9">
        <v>8.5069033258139606E-3</v>
      </c>
      <c r="D188" s="9">
        <v>0.44331350962979715</v>
      </c>
      <c r="F188" s="9">
        <v>52.40384615384616</v>
      </c>
      <c r="G188" s="9">
        <v>7.2049250989329556E-3</v>
      </c>
    </row>
    <row r="189" spans="1:7" x14ac:dyDescent="0.3">
      <c r="A189" s="9">
        <v>56</v>
      </c>
      <c r="B189" s="9">
        <v>9.2384945480121104E-5</v>
      </c>
      <c r="C189" s="9">
        <v>-3.6632491436753449E-2</v>
      </c>
      <c r="D189" s="9">
        <v>-1.9089999878136397</v>
      </c>
      <c r="F189" s="9">
        <v>53.36538461538462</v>
      </c>
      <c r="G189" s="9">
        <v>7.7499171163806528E-3</v>
      </c>
    </row>
    <row r="190" spans="1:7" x14ac:dyDescent="0.3">
      <c r="A190" s="9">
        <v>57</v>
      </c>
      <c r="B190" s="9">
        <v>3.0730122660962578E-3</v>
      </c>
      <c r="C190" s="9">
        <v>-1.6968315635029527E-2</v>
      </c>
      <c r="D190" s="9">
        <v>-0.88425638197214962</v>
      </c>
      <c r="F190" s="9">
        <v>54.32692307692308</v>
      </c>
      <c r="G190" s="9">
        <v>9.0314583521849592E-3</v>
      </c>
    </row>
    <row r="191" spans="1:7" x14ac:dyDescent="0.3">
      <c r="A191" s="9">
        <v>58</v>
      </c>
      <c r="B191" s="9">
        <v>-1.9876726297768651E-2</v>
      </c>
      <c r="C191" s="9">
        <v>2.4976674851072342E-3</v>
      </c>
      <c r="D191" s="9">
        <v>0.13015896576033711</v>
      </c>
      <c r="F191" s="9">
        <v>55.28846153846154</v>
      </c>
      <c r="G191" s="9">
        <v>1.0285891706546021E-2</v>
      </c>
    </row>
    <row r="192" spans="1:7" x14ac:dyDescent="0.3">
      <c r="A192" s="9">
        <v>59</v>
      </c>
      <c r="B192" s="9">
        <v>-8.7785296992107624E-3</v>
      </c>
      <c r="C192" s="9">
        <v>3.8145990188530893E-3</v>
      </c>
      <c r="D192" s="9">
        <v>0.19878717485205921</v>
      </c>
      <c r="F192" s="9">
        <v>56.250000000000007</v>
      </c>
      <c r="G192" s="9">
        <v>1.0391941569869783E-2</v>
      </c>
    </row>
    <row r="193" spans="1:7" x14ac:dyDescent="0.3">
      <c r="A193" s="9">
        <v>60</v>
      </c>
      <c r="B193" s="9">
        <v>1.0658872567796226E-2</v>
      </c>
      <c r="C193" s="9">
        <v>-6.7599294794403958E-3</v>
      </c>
      <c r="D193" s="9">
        <v>-0.35227484639293366</v>
      </c>
      <c r="F193" s="9">
        <v>57.211538461538467</v>
      </c>
      <c r="G193" s="9">
        <v>1.1196482138555505E-2</v>
      </c>
    </row>
    <row r="194" spans="1:7" x14ac:dyDescent="0.3">
      <c r="A194" s="9">
        <v>61</v>
      </c>
      <c r="B194" s="9">
        <v>1.989554184706821E-2</v>
      </c>
      <c r="C194" s="9">
        <v>2.4418652541594553E-3</v>
      </c>
      <c r="D194" s="9">
        <v>0.12725098833316145</v>
      </c>
      <c r="F194" s="9">
        <v>58.173076923076927</v>
      </c>
      <c r="G194" s="9">
        <v>1.1825804637677715E-2</v>
      </c>
    </row>
    <row r="195" spans="1:7" x14ac:dyDescent="0.3">
      <c r="A195" s="9">
        <v>62</v>
      </c>
      <c r="B195" s="9">
        <v>-8.2457289180896363E-3</v>
      </c>
      <c r="C195" s="9">
        <v>-3.6524665578458251E-3</v>
      </c>
      <c r="D195" s="9">
        <v>-0.19033809443334301</v>
      </c>
      <c r="F195" s="9">
        <v>59.134615384615387</v>
      </c>
      <c r="G195" s="9">
        <v>1.2074429151399429E-2</v>
      </c>
    </row>
    <row r="196" spans="1:7" x14ac:dyDescent="0.3">
      <c r="A196" s="9">
        <v>63</v>
      </c>
      <c r="B196" s="9">
        <v>2.2848874045700688E-2</v>
      </c>
      <c r="C196" s="9">
        <v>-3.0126678965310613E-2</v>
      </c>
      <c r="D196" s="9">
        <v>-1.5699677396209439</v>
      </c>
      <c r="F196" s="9">
        <v>60.096153846153854</v>
      </c>
      <c r="G196" s="9">
        <v>1.2178736263880077E-2</v>
      </c>
    </row>
    <row r="197" spans="1:7" x14ac:dyDescent="0.3">
      <c r="A197" s="9">
        <v>64</v>
      </c>
      <c r="B197" s="9">
        <v>1.5663215325979912E-3</v>
      </c>
      <c r="C197" s="9">
        <v>6.1835955837826612E-3</v>
      </c>
      <c r="D197" s="9">
        <v>0.32224081494610313</v>
      </c>
      <c r="F197" s="9">
        <v>61.057692307692314</v>
      </c>
      <c r="G197" s="9">
        <v>1.3513369430144478E-2</v>
      </c>
    </row>
    <row r="198" spans="1:7" x14ac:dyDescent="0.3">
      <c r="A198" s="9">
        <v>65</v>
      </c>
      <c r="B198" s="9">
        <v>1.0055104469517573E-2</v>
      </c>
      <c r="C198" s="9">
        <v>2.144634761417348E-2</v>
      </c>
      <c r="D198" s="9">
        <v>1.1176165127831845</v>
      </c>
      <c r="F198" s="9">
        <v>62.019230769230774</v>
      </c>
      <c r="G198" s="9">
        <v>1.3623739167563664E-2</v>
      </c>
    </row>
    <row r="199" spans="1:7" x14ac:dyDescent="0.3">
      <c r="A199" s="9">
        <v>66</v>
      </c>
      <c r="B199" s="9">
        <v>1.7277393746395139E-2</v>
      </c>
      <c r="C199" s="9">
        <v>2.377970780490013E-3</v>
      </c>
      <c r="D199" s="9">
        <v>0.12392130627572032</v>
      </c>
      <c r="F199" s="9">
        <v>62.980769230769234</v>
      </c>
      <c r="G199" s="9">
        <v>1.3963855430016421E-2</v>
      </c>
    </row>
    <row r="200" spans="1:7" x14ac:dyDescent="0.3">
      <c r="A200" s="9">
        <v>67</v>
      </c>
      <c r="B200" s="9">
        <v>2.5085491434740812E-3</v>
      </c>
      <c r="C200" s="9">
        <v>1.1004820286670398E-2</v>
      </c>
      <c r="D200" s="9">
        <v>0.573485476122094</v>
      </c>
      <c r="F200" s="9">
        <v>63.942307692307693</v>
      </c>
      <c r="G200" s="9">
        <v>1.459141008545555E-2</v>
      </c>
    </row>
    <row r="201" spans="1:7" x14ac:dyDescent="0.3">
      <c r="A201" s="9">
        <v>68</v>
      </c>
      <c r="B201" s="9">
        <v>1.2558613057859261E-2</v>
      </c>
      <c r="C201" s="9">
        <v>-1.6163660311402938E-2</v>
      </c>
      <c r="D201" s="9">
        <v>-0.84232401693906378</v>
      </c>
      <c r="F201" s="9">
        <v>64.903846153846146</v>
      </c>
      <c r="G201" s="9">
        <v>1.4905274586894933E-2</v>
      </c>
    </row>
    <row r="202" spans="1:7" x14ac:dyDescent="0.3">
      <c r="A202" s="9">
        <v>69</v>
      </c>
      <c r="B202" s="9">
        <v>3.6189147057695431E-3</v>
      </c>
      <c r="C202" s="9">
        <v>2.4011466745696472E-2</v>
      </c>
      <c r="D202" s="9">
        <v>1.2512905327245347</v>
      </c>
      <c r="F202" s="9">
        <v>65.865384615384613</v>
      </c>
      <c r="G202" s="9">
        <v>1.6454824378192654E-2</v>
      </c>
    </row>
    <row r="203" spans="1:7" x14ac:dyDescent="0.3">
      <c r="A203" s="9">
        <v>70</v>
      </c>
      <c r="B203" s="9">
        <v>3.9628332427637126E-3</v>
      </c>
      <c r="C203" s="9">
        <v>1.0942441344131221E-2</v>
      </c>
      <c r="D203" s="9">
        <v>0.57023477173708892</v>
      </c>
      <c r="F203" s="9">
        <v>66.82692307692308</v>
      </c>
      <c r="G203" s="9">
        <v>1.7252921911799151E-2</v>
      </c>
    </row>
    <row r="204" spans="1:7" x14ac:dyDescent="0.3">
      <c r="A204" s="9">
        <v>71</v>
      </c>
      <c r="B204" s="9">
        <v>-2.7648684237698532E-3</v>
      </c>
      <c r="C204" s="9">
        <v>-3.7201339039483121E-3</v>
      </c>
      <c r="D204" s="9">
        <v>-0.19386438920114646</v>
      </c>
      <c r="F204" s="9">
        <v>67.788461538461533</v>
      </c>
      <c r="G204" s="9">
        <v>1.7546030876283012E-2</v>
      </c>
    </row>
    <row r="205" spans="1:7" x14ac:dyDescent="0.3">
      <c r="A205" s="9">
        <v>72</v>
      </c>
      <c r="B205" s="9">
        <v>-1.6730635444232832E-3</v>
      </c>
      <c r="C205" s="9">
        <v>-7.1915318409912273E-3</v>
      </c>
      <c r="D205" s="9">
        <v>-0.37476659813096114</v>
      </c>
      <c r="F205" s="9">
        <v>68.75</v>
      </c>
      <c r="G205" s="9">
        <v>1.757471748685863E-2</v>
      </c>
    </row>
    <row r="206" spans="1:7" x14ac:dyDescent="0.3">
      <c r="A206" s="9">
        <v>73</v>
      </c>
      <c r="B206" s="9">
        <v>1.3088138424342347E-2</v>
      </c>
      <c r="C206" s="9">
        <v>5.8732619260458158E-3</v>
      </c>
      <c r="D206" s="9">
        <v>0.30606864304071602</v>
      </c>
      <c r="F206" s="9">
        <v>69.711538461538453</v>
      </c>
      <c r="G206" s="9">
        <v>1.8961400350388163E-2</v>
      </c>
    </row>
    <row r="207" spans="1:7" x14ac:dyDescent="0.3">
      <c r="A207" s="9">
        <v>74</v>
      </c>
      <c r="B207" s="9">
        <v>2.1893544776272436E-2</v>
      </c>
      <c r="C207" s="9">
        <v>-5.261115296603476E-2</v>
      </c>
      <c r="D207" s="9">
        <v>-2.741683309867796</v>
      </c>
      <c r="F207" s="9">
        <v>70.67307692307692</v>
      </c>
      <c r="G207" s="9">
        <v>1.9508409405375533E-2</v>
      </c>
    </row>
    <row r="208" spans="1:7" x14ac:dyDescent="0.3">
      <c r="A208" s="9">
        <v>75</v>
      </c>
      <c r="B208" s="9">
        <v>5.1256054392678097E-3</v>
      </c>
      <c r="C208" s="9">
        <v>1.7626060792028102E-2</v>
      </c>
      <c r="D208" s="9">
        <v>0.91853293394685309</v>
      </c>
      <c r="F208" s="9">
        <v>71.634615384615387</v>
      </c>
      <c r="G208" s="9">
        <v>1.9655364526885152E-2</v>
      </c>
    </row>
    <row r="209" spans="1:7" x14ac:dyDescent="0.3">
      <c r="A209" s="9">
        <v>76</v>
      </c>
      <c r="B209" s="9">
        <v>1.3180941839086803E-2</v>
      </c>
      <c r="C209" s="9">
        <v>7.3861769577183069E-3</v>
      </c>
      <c r="D209" s="9">
        <v>0.38490998480455152</v>
      </c>
      <c r="F209" s="9">
        <v>72.59615384615384</v>
      </c>
      <c r="G209" s="9">
        <v>1.9975118068397444E-2</v>
      </c>
    </row>
    <row r="210" spans="1:7" x14ac:dyDescent="0.3">
      <c r="A210" s="9">
        <v>77</v>
      </c>
      <c r="B210" s="9">
        <v>4.0829317794918354E-3</v>
      </c>
      <c r="C210" s="9">
        <v>-8.0105117881025794E-3</v>
      </c>
      <c r="D210" s="9">
        <v>-0.41744545091263657</v>
      </c>
      <c r="F210" s="9">
        <v>73.557692307692307</v>
      </c>
      <c r="G210" s="9">
        <v>2.056711879680511E-2</v>
      </c>
    </row>
    <row r="211" spans="1:7" x14ac:dyDescent="0.3">
      <c r="A211" s="9">
        <v>78</v>
      </c>
      <c r="B211" s="9">
        <v>-5.0631176947943824E-3</v>
      </c>
      <c r="C211" s="9">
        <v>-1.0443162095785863E-2</v>
      </c>
      <c r="D211" s="9">
        <v>-0.54421622804473657</v>
      </c>
      <c r="F211" s="9">
        <v>74.519230769230774</v>
      </c>
      <c r="G211" s="9">
        <v>2.1164668859435635E-2</v>
      </c>
    </row>
    <row r="212" spans="1:7" x14ac:dyDescent="0.3">
      <c r="A212" s="9">
        <v>79</v>
      </c>
      <c r="B212" s="9">
        <v>3.6933156989271437E-2</v>
      </c>
      <c r="C212" s="9">
        <v>1.6019085430884518E-2</v>
      </c>
      <c r="D212" s="9">
        <v>0.83478990079453863</v>
      </c>
      <c r="F212" s="9">
        <v>75.480769230769226</v>
      </c>
      <c r="G212" s="9">
        <v>2.1753550579178427E-2</v>
      </c>
    </row>
    <row r="213" spans="1:7" x14ac:dyDescent="0.3">
      <c r="A213" s="9">
        <v>80</v>
      </c>
      <c r="B213" s="9">
        <v>2.2270217459646999E-2</v>
      </c>
      <c r="C213" s="9">
        <v>-5.0172955478478484E-3</v>
      </c>
      <c r="D213" s="9">
        <v>-0.26146234569482019</v>
      </c>
      <c r="F213" s="9">
        <v>76.442307692307693</v>
      </c>
      <c r="G213" s="9">
        <v>2.199593582499277E-2</v>
      </c>
    </row>
    <row r="214" spans="1:7" x14ac:dyDescent="0.3">
      <c r="A214" s="9">
        <v>81</v>
      </c>
      <c r="B214" s="9">
        <v>1.2200501057433585E-2</v>
      </c>
      <c r="C214" s="9">
        <v>-1.9146093508875632E-3</v>
      </c>
      <c r="D214" s="9">
        <v>-9.977451939960548E-2</v>
      </c>
      <c r="F214" s="9">
        <v>77.403846153846146</v>
      </c>
      <c r="G214" s="9">
        <v>2.2337407101227665E-2</v>
      </c>
    </row>
    <row r="215" spans="1:7" x14ac:dyDescent="0.3">
      <c r="A215" s="9">
        <v>82</v>
      </c>
      <c r="B215" s="9">
        <v>3.16619230317862E-2</v>
      </c>
      <c r="C215" s="9">
        <v>5.8012626666429715E-3</v>
      </c>
      <c r="D215" s="9">
        <v>0.30231660270898142</v>
      </c>
      <c r="F215" s="9">
        <v>78.365384615384613</v>
      </c>
      <c r="G215" s="9">
        <v>2.275166623129591E-2</v>
      </c>
    </row>
    <row r="216" spans="1:7" x14ac:dyDescent="0.3">
      <c r="A216" s="9">
        <v>83</v>
      </c>
      <c r="B216" s="9">
        <v>-5.4702026534286199E-2</v>
      </c>
      <c r="C216" s="9">
        <v>-3.9768534865967722E-3</v>
      </c>
      <c r="D216" s="9">
        <v>-0.20724261331111615</v>
      </c>
      <c r="F216" s="9">
        <v>79.32692307692308</v>
      </c>
      <c r="G216" s="9">
        <v>2.3943651269242142E-2</v>
      </c>
    </row>
    <row r="217" spans="1:7" x14ac:dyDescent="0.3">
      <c r="A217" s="9">
        <v>84</v>
      </c>
      <c r="B217" s="9">
        <v>-7.3377348995509281E-2</v>
      </c>
      <c r="C217" s="9">
        <v>7.0417147163159971E-3</v>
      </c>
      <c r="D217" s="9">
        <v>0.36695929707219821</v>
      </c>
      <c r="F217" s="9">
        <v>80.288461538461533</v>
      </c>
      <c r="G217" s="9">
        <v>2.4511449993339603E-2</v>
      </c>
    </row>
    <row r="218" spans="1:7" x14ac:dyDescent="0.3">
      <c r="A218" s="9">
        <v>85</v>
      </c>
      <c r="B218" s="9">
        <v>6.084368384696133E-2</v>
      </c>
      <c r="C218" s="9">
        <v>-1.4998532186133853E-2</v>
      </c>
      <c r="D218" s="9">
        <v>-0.781606618539335</v>
      </c>
      <c r="F218" s="9">
        <v>81.25</v>
      </c>
      <c r="G218" s="9">
        <v>2.4639078850456308E-2</v>
      </c>
    </row>
    <row r="219" spans="1:7" x14ac:dyDescent="0.3">
      <c r="A219" s="9">
        <v>86</v>
      </c>
      <c r="B219" s="9">
        <v>7.5799828080389004E-3</v>
      </c>
      <c r="C219" s="9">
        <v>2.0934343842945902E-2</v>
      </c>
      <c r="D219" s="9">
        <v>1.0909348661165494</v>
      </c>
      <c r="F219" s="9">
        <v>82.211538461538453</v>
      </c>
      <c r="G219" s="9">
        <v>2.7195424166518784E-2</v>
      </c>
    </row>
    <row r="220" spans="1:7" x14ac:dyDescent="0.3">
      <c r="A220" s="9">
        <v>87</v>
      </c>
      <c r="B220" s="9">
        <v>-2.9181087479560126E-2</v>
      </c>
      <c r="C220" s="9">
        <v>-1.1013143117163306E-2</v>
      </c>
      <c r="D220" s="9">
        <v>-0.57391919719009643</v>
      </c>
      <c r="F220" s="9">
        <v>83.17307692307692</v>
      </c>
      <c r="G220" s="9">
        <v>2.7630381451466016E-2</v>
      </c>
    </row>
    <row r="221" spans="1:7" x14ac:dyDescent="0.3">
      <c r="A221" s="9">
        <v>88</v>
      </c>
      <c r="B221" s="9">
        <v>4.9985684321859687E-2</v>
      </c>
      <c r="C221" s="9">
        <v>1.9503897651252093E-2</v>
      </c>
      <c r="D221" s="9">
        <v>1.0163911576378024</v>
      </c>
      <c r="F221" s="9">
        <v>84.134615384615387</v>
      </c>
      <c r="G221" s="9">
        <v>2.7938117234440125E-2</v>
      </c>
    </row>
    <row r="222" spans="1:7" x14ac:dyDescent="0.3">
      <c r="A222" s="9">
        <v>89</v>
      </c>
      <c r="B222" s="9">
        <v>-1.7971526783308885E-2</v>
      </c>
      <c r="C222" s="9">
        <v>-6.1247109052891338E-3</v>
      </c>
      <c r="D222" s="9">
        <v>-0.31917220437341981</v>
      </c>
      <c r="F222" s="9">
        <v>85.09615384615384</v>
      </c>
      <c r="G222" s="9">
        <v>2.85143266509848E-2</v>
      </c>
    </row>
    <row r="223" spans="1:7" x14ac:dyDescent="0.3">
      <c r="A223" s="9">
        <v>90</v>
      </c>
      <c r="B223" s="9">
        <v>-8.4768149301732043E-2</v>
      </c>
      <c r="C223" s="9">
        <v>-1.1618543064921757E-2</v>
      </c>
      <c r="D223" s="9">
        <v>-0.60546792476950795</v>
      </c>
      <c r="F223" s="9">
        <v>86.057692307692307</v>
      </c>
      <c r="G223" s="9">
        <v>3.1501452083691053E-2</v>
      </c>
    </row>
    <row r="224" spans="1:7" x14ac:dyDescent="0.3">
      <c r="A224" s="9">
        <v>91</v>
      </c>
      <c r="B224" s="9">
        <v>2.8515341369509381E-2</v>
      </c>
      <c r="C224" s="9">
        <v>-1.948388301732442E-2</v>
      </c>
      <c r="D224" s="9">
        <v>-1.0153481508854501</v>
      </c>
      <c r="F224" s="9">
        <v>87.019230769230774</v>
      </c>
      <c r="G224" s="9">
        <v>3.1916269676780747E-2</v>
      </c>
    </row>
    <row r="225" spans="1:7" x14ac:dyDescent="0.3">
      <c r="A225" s="9">
        <v>92</v>
      </c>
      <c r="B225" s="9">
        <v>-1.989528698071754E-2</v>
      </c>
      <c r="C225" s="9">
        <v>-7.6133488898062207E-3</v>
      </c>
      <c r="D225" s="9">
        <v>-0.39674841562316426</v>
      </c>
      <c r="F225" s="9">
        <v>87.980769230769226</v>
      </c>
      <c r="G225" s="9">
        <v>3.7463185698429172E-2</v>
      </c>
    </row>
    <row r="226" spans="1:7" x14ac:dyDescent="0.3">
      <c r="A226" s="9">
        <v>93</v>
      </c>
      <c r="B226" s="9">
        <v>2.7895196198040536E-2</v>
      </c>
      <c r="C226" s="9">
        <v>-3.3837462047009333E-3</v>
      </c>
      <c r="D226" s="9">
        <v>-0.1763344836834557</v>
      </c>
      <c r="F226" s="9">
        <v>88.942307692307693</v>
      </c>
      <c r="G226" s="9">
        <v>3.7595779675750063E-2</v>
      </c>
    </row>
    <row r="227" spans="1:7" x14ac:dyDescent="0.3">
      <c r="A227" s="9">
        <v>94</v>
      </c>
      <c r="B227" s="9">
        <v>6.9794901243982865E-3</v>
      </c>
      <c r="C227" s="9">
        <v>3.1506747769529816E-2</v>
      </c>
      <c r="D227" s="9">
        <v>1.6418861712401811</v>
      </c>
      <c r="F227" s="9">
        <v>89.903846153846146</v>
      </c>
      <c r="G227" s="9">
        <v>3.8486237893928105E-2</v>
      </c>
    </row>
    <row r="228" spans="1:7" x14ac:dyDescent="0.3">
      <c r="A228" s="9">
        <v>95</v>
      </c>
      <c r="B228" s="9">
        <v>-5.4850451869631551E-4</v>
      </c>
      <c r="C228" s="9">
        <v>-4.3390909874974952E-2</v>
      </c>
      <c r="D228" s="9">
        <v>-2.2611960905133297</v>
      </c>
      <c r="F228" s="9">
        <v>90.865384615384613</v>
      </c>
      <c r="G228" s="9">
        <v>3.9754611668244212E-2</v>
      </c>
    </row>
    <row r="229" spans="1:7" x14ac:dyDescent="0.3">
      <c r="A229" s="9">
        <v>96</v>
      </c>
      <c r="B229" s="9">
        <v>-3.8381126201675318E-3</v>
      </c>
      <c r="C229" s="9">
        <v>2.1412830107026163E-2</v>
      </c>
      <c r="D229" s="9">
        <v>1.1158698415024106</v>
      </c>
      <c r="F229" s="9">
        <v>91.82692307692308</v>
      </c>
      <c r="G229" s="9">
        <v>4.0953236559543638E-2</v>
      </c>
    </row>
    <row r="230" spans="1:7" x14ac:dyDescent="0.3">
      <c r="A230" s="9">
        <v>97</v>
      </c>
      <c r="B230" s="9">
        <v>3.3701414546405593E-2</v>
      </c>
      <c r="C230" s="9">
        <v>1.4706070266592999E-2</v>
      </c>
      <c r="D230" s="9">
        <v>0.76636578235969999</v>
      </c>
      <c r="F230" s="9">
        <v>92.788461538461533</v>
      </c>
      <c r="G230" s="9">
        <v>4.2039592780353942E-2</v>
      </c>
    </row>
    <row r="231" spans="1:7" x14ac:dyDescent="0.3">
      <c r="A231" s="9">
        <v>98</v>
      </c>
      <c r="B231" s="9">
        <v>-8.1638435521386443E-3</v>
      </c>
      <c r="C231" s="9">
        <v>-2.3841837384367029E-2</v>
      </c>
      <c r="D231" s="9">
        <v>-1.2424507722820919</v>
      </c>
      <c r="F231" s="9">
        <v>93.75</v>
      </c>
      <c r="G231" s="9">
        <v>4.5533822686039775E-2</v>
      </c>
    </row>
    <row r="232" spans="1:7" x14ac:dyDescent="0.3">
      <c r="A232" s="9">
        <v>99</v>
      </c>
      <c r="B232" s="9">
        <v>3.9027839743996512E-3</v>
      </c>
      <c r="C232" s="9">
        <v>8.1716451769997776E-3</v>
      </c>
      <c r="D232" s="9">
        <v>0.4258424674784414</v>
      </c>
      <c r="F232" s="9">
        <v>94.711538461538453</v>
      </c>
      <c r="G232" s="9">
        <v>4.5845151660827477E-2</v>
      </c>
    </row>
    <row r="233" spans="1:7" x14ac:dyDescent="0.3">
      <c r="A233" s="9">
        <v>100</v>
      </c>
      <c r="B233" s="9">
        <v>6.4412303188804265E-3</v>
      </c>
      <c r="C233" s="9">
        <v>3.9092592367159347E-2</v>
      </c>
      <c r="D233" s="9">
        <v>2.0372012774876844</v>
      </c>
      <c r="F233" s="9">
        <v>95.67307692307692</v>
      </c>
      <c r="G233" s="9">
        <v>4.8407484812998593E-2</v>
      </c>
    </row>
    <row r="234" spans="1:7" x14ac:dyDescent="0.3">
      <c r="A234" s="9">
        <v>101</v>
      </c>
      <c r="B234" s="9">
        <v>2.2466742337929384E-2</v>
      </c>
      <c r="C234" s="9">
        <v>-2.5930551690691139E-2</v>
      </c>
      <c r="D234" s="9">
        <v>-1.3512982852120581</v>
      </c>
      <c r="F234" s="9">
        <v>96.634615384615387</v>
      </c>
      <c r="G234" s="9">
        <v>5.2952242420155955E-2</v>
      </c>
    </row>
    <row r="235" spans="1:7" x14ac:dyDescent="0.3">
      <c r="A235" s="9">
        <v>102</v>
      </c>
      <c r="B235" s="9">
        <v>-2.5153359151404843E-4</v>
      </c>
      <c r="C235" s="9">
        <v>2.2247469416506818E-2</v>
      </c>
      <c r="D235" s="9">
        <v>1.1593647382221233</v>
      </c>
      <c r="F235" s="9">
        <v>97.59615384615384</v>
      </c>
      <c r="G235" s="9">
        <v>5.8451985329848993E-2</v>
      </c>
    </row>
    <row r="236" spans="1:7" x14ac:dyDescent="0.3">
      <c r="A236" s="9">
        <v>103</v>
      </c>
      <c r="B236" s="9">
        <v>-1.3147932826355738E-2</v>
      </c>
      <c r="C236" s="9">
        <v>2.0352857925288695E-2</v>
      </c>
      <c r="D236" s="9">
        <v>1.0606323514312477</v>
      </c>
      <c r="F236" s="9">
        <v>98.557692307692307</v>
      </c>
      <c r="G236" s="9">
        <v>6.948958197311178E-2</v>
      </c>
    </row>
    <row r="237" spans="1:7" ht="15" thickBot="1" x14ac:dyDescent="0.35">
      <c r="A237" s="10">
        <v>104</v>
      </c>
      <c r="B237" s="10">
        <v>-1.9403974785011584E-2</v>
      </c>
      <c r="C237" s="10">
        <v>-1.6336577082606881E-2</v>
      </c>
      <c r="D237" s="10">
        <v>-0.85133509156637976</v>
      </c>
      <c r="F237" s="10">
        <v>99.519230769230774</v>
      </c>
      <c r="G237" s="10">
        <v>7.5737396919437996E-2</v>
      </c>
    </row>
  </sheetData>
  <sortState xmlns:xlrd2="http://schemas.microsoft.com/office/spreadsheetml/2017/richdata2" ref="G134:G237">
    <sortCondition ref="G13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topLeftCell="A108" workbookViewId="0">
      <selection activeCell="H131" sqref="H131"/>
    </sheetView>
  </sheetViews>
  <sheetFormatPr defaultRowHeight="14.4" x14ac:dyDescent="0.3"/>
  <cols>
    <col min="1" max="1" width="17.44140625" bestFit="1" customWidth="1"/>
    <col min="9" max="9" width="20.33203125" bestFit="1" customWidth="1"/>
    <col min="10" max="10" width="19.21875" bestFit="1" customWidth="1"/>
  </cols>
  <sheetData>
    <row r="1" spans="1:10" x14ac:dyDescent="0.3">
      <c r="A1" t="s">
        <v>12</v>
      </c>
      <c r="B1" t="s">
        <v>6</v>
      </c>
      <c r="C1" t="s">
        <v>23</v>
      </c>
      <c r="D1" t="s">
        <v>14</v>
      </c>
      <c r="E1" t="s">
        <v>13</v>
      </c>
      <c r="F1" t="s">
        <v>11</v>
      </c>
      <c r="G1" t="s">
        <v>10</v>
      </c>
      <c r="H1" t="s">
        <v>12</v>
      </c>
      <c r="I1" t="s">
        <v>105</v>
      </c>
      <c r="J1" t="s">
        <v>72</v>
      </c>
    </row>
    <row r="2" spans="1:10" x14ac:dyDescent="0.3">
      <c r="A2" s="1">
        <v>42551</v>
      </c>
      <c r="B2">
        <v>114.19000200000001</v>
      </c>
      <c r="D2">
        <v>0.24299999999999999</v>
      </c>
      <c r="E2" s="5">
        <f>D2*(0.01)/13</f>
        <v>1.869230769230769E-4</v>
      </c>
      <c r="F2">
        <v>2102.9499510000001</v>
      </c>
      <c r="H2" s="1">
        <v>42551</v>
      </c>
    </row>
    <row r="3" spans="1:10" x14ac:dyDescent="0.3">
      <c r="A3" s="1">
        <v>42558</v>
      </c>
      <c r="B3">
        <v>117.239998</v>
      </c>
      <c r="C3" s="4">
        <f>(B3-B2)/B2</f>
        <v>2.6709834018568392E-2</v>
      </c>
      <c r="D3">
        <v>0.27300000000000002</v>
      </c>
      <c r="E3" s="5">
        <f t="shared" ref="E3:E66" si="0">D3*(0.01)/13</f>
        <v>2.1000000000000001E-4</v>
      </c>
      <c r="F3">
        <v>2129.8999020000001</v>
      </c>
      <c r="G3" s="2">
        <v>1.2800000000000001E-2</v>
      </c>
      <c r="H3" s="1">
        <v>42558</v>
      </c>
      <c r="I3" s="13">
        <f>C3-E3</f>
        <v>2.6499834018568393E-2</v>
      </c>
      <c r="J3" s="13">
        <f>G3-E3</f>
        <v>1.259E-2</v>
      </c>
    </row>
    <row r="4" spans="1:10" x14ac:dyDescent="0.3">
      <c r="A4" s="1">
        <v>42565</v>
      </c>
      <c r="B4">
        <v>116.860001</v>
      </c>
      <c r="C4" s="4">
        <f t="shared" ref="C4:C67" si="1">(B4-B3)/B3</f>
        <v>-3.2411890692799483E-3</v>
      </c>
      <c r="D4">
        <v>0.29799999999999999</v>
      </c>
      <c r="E4" s="5">
        <f t="shared" si="0"/>
        <v>2.2923076923076922E-4</v>
      </c>
      <c r="F4">
        <v>2161.73999</v>
      </c>
      <c r="G4" s="2">
        <v>1.49E-2</v>
      </c>
      <c r="H4" s="1">
        <v>42565</v>
      </c>
      <c r="I4" s="13">
        <f t="shared" ref="I4:I67" si="2">C4-E4</f>
        <v>-3.4704198385107177E-3</v>
      </c>
      <c r="J4" s="13">
        <f t="shared" ref="J4:J67" si="3">G4-E4</f>
        <v>1.467076923076923E-2</v>
      </c>
    </row>
    <row r="5" spans="1:10" x14ac:dyDescent="0.3">
      <c r="A5" s="1">
        <v>42572</v>
      </c>
      <c r="B5">
        <v>121</v>
      </c>
      <c r="C5" s="4">
        <f t="shared" si="1"/>
        <v>3.5426997814247865E-2</v>
      </c>
      <c r="D5">
        <v>0.30299999999999999</v>
      </c>
      <c r="E5" s="5">
        <f t="shared" si="0"/>
        <v>2.3307692307692309E-4</v>
      </c>
      <c r="F5">
        <v>2175.030029</v>
      </c>
      <c r="G5" s="2">
        <v>6.1000000000000004E-3</v>
      </c>
      <c r="H5" s="1">
        <v>42572</v>
      </c>
      <c r="I5" s="13">
        <f t="shared" si="2"/>
        <v>3.5193920891170939E-2</v>
      </c>
      <c r="J5" s="13">
        <f t="shared" si="3"/>
        <v>5.8669230769230769E-3</v>
      </c>
    </row>
    <row r="6" spans="1:10" x14ac:dyDescent="0.3">
      <c r="A6" s="1">
        <v>42579</v>
      </c>
      <c r="B6">
        <v>123.94000200000001</v>
      </c>
      <c r="C6" s="4">
        <f t="shared" si="1"/>
        <v>2.4297537190082701E-2</v>
      </c>
      <c r="D6">
        <v>0.24</v>
      </c>
      <c r="E6" s="5">
        <f t="shared" si="0"/>
        <v>1.8461538461538461E-4</v>
      </c>
      <c r="F6">
        <v>2173.6000979999999</v>
      </c>
      <c r="G6" s="2">
        <v>-6.9999999999999999E-4</v>
      </c>
      <c r="H6" s="1">
        <v>42579</v>
      </c>
      <c r="I6" s="13">
        <f t="shared" si="2"/>
        <v>2.4112921805467317E-2</v>
      </c>
      <c r="J6" s="13">
        <f t="shared" si="3"/>
        <v>-8.8461538461538463E-4</v>
      </c>
    </row>
    <row r="7" spans="1:10" x14ac:dyDescent="0.3">
      <c r="A7" s="1">
        <v>42586</v>
      </c>
      <c r="B7">
        <v>125.150002</v>
      </c>
      <c r="C7" s="4">
        <f t="shared" si="1"/>
        <v>9.7627882884816618E-3</v>
      </c>
      <c r="D7">
        <v>0.25</v>
      </c>
      <c r="E7" s="5">
        <f t="shared" si="0"/>
        <v>1.9230769230769231E-4</v>
      </c>
      <c r="F7">
        <v>2182.8701169999999</v>
      </c>
      <c r="G7" s="2">
        <v>4.3E-3</v>
      </c>
      <c r="H7" s="1">
        <v>42586</v>
      </c>
      <c r="I7" s="13">
        <f t="shared" si="2"/>
        <v>9.5704805961739688E-3</v>
      </c>
      <c r="J7" s="13">
        <f t="shared" si="3"/>
        <v>4.1076923076923079E-3</v>
      </c>
    </row>
    <row r="8" spans="1:10" x14ac:dyDescent="0.3">
      <c r="A8" s="1">
        <v>42593</v>
      </c>
      <c r="B8">
        <v>124.879997</v>
      </c>
      <c r="C8" s="4">
        <f t="shared" si="1"/>
        <v>-2.1574510242516626E-3</v>
      </c>
      <c r="D8">
        <v>0.26300000000000001</v>
      </c>
      <c r="E8" s="5">
        <f t="shared" si="0"/>
        <v>2.0230769230769231E-4</v>
      </c>
      <c r="F8">
        <v>2184.0500489999999</v>
      </c>
      <c r="G8" s="2">
        <v>5.0000000000000001E-4</v>
      </c>
      <c r="H8" s="1">
        <v>42593</v>
      </c>
      <c r="I8" s="13">
        <f t="shared" si="2"/>
        <v>-2.3597587165593548E-3</v>
      </c>
      <c r="J8" s="13">
        <f t="shared" si="3"/>
        <v>2.9769230769230773E-4</v>
      </c>
    </row>
    <row r="9" spans="1:10" x14ac:dyDescent="0.3">
      <c r="A9" s="1">
        <v>42600</v>
      </c>
      <c r="B9">
        <v>123.55999799999999</v>
      </c>
      <c r="C9" s="4">
        <f t="shared" si="1"/>
        <v>-1.057013958768761E-2</v>
      </c>
      <c r="D9">
        <v>0.29299999999999998</v>
      </c>
      <c r="E9" s="5">
        <f t="shared" si="0"/>
        <v>2.2538461538461539E-4</v>
      </c>
      <c r="F9">
        <v>2183.8701169999999</v>
      </c>
      <c r="G9" s="2">
        <v>-1E-4</v>
      </c>
      <c r="H9" s="1">
        <v>42600</v>
      </c>
      <c r="I9" s="13">
        <f t="shared" si="2"/>
        <v>-1.0795524203072225E-2</v>
      </c>
      <c r="J9" s="13">
        <f t="shared" si="3"/>
        <v>-3.253846153846154E-4</v>
      </c>
    </row>
    <row r="10" spans="1:10" x14ac:dyDescent="0.3">
      <c r="A10" s="1">
        <v>42607</v>
      </c>
      <c r="B10">
        <v>124.959999</v>
      </c>
      <c r="C10" s="4">
        <f t="shared" si="1"/>
        <v>1.1330535955495914E-2</v>
      </c>
      <c r="D10">
        <v>0.30499999999999999</v>
      </c>
      <c r="E10" s="5">
        <f t="shared" si="0"/>
        <v>2.3461538461538463E-4</v>
      </c>
      <c r="F10">
        <v>2169.040039</v>
      </c>
      <c r="G10" s="2">
        <v>-6.7999999999999996E-3</v>
      </c>
      <c r="H10" s="1">
        <v>42607</v>
      </c>
      <c r="I10" s="13">
        <f t="shared" si="2"/>
        <v>1.1095920570880529E-2</v>
      </c>
      <c r="J10" s="13">
        <f t="shared" si="3"/>
        <v>-7.034615384615384E-3</v>
      </c>
    </row>
    <row r="11" spans="1:10" x14ac:dyDescent="0.3">
      <c r="A11" s="1">
        <v>42614</v>
      </c>
      <c r="B11">
        <v>126.510002</v>
      </c>
      <c r="C11" s="4">
        <f t="shared" si="1"/>
        <v>1.2403993377112654E-2</v>
      </c>
      <c r="D11">
        <v>0.30299999999999999</v>
      </c>
      <c r="E11" s="5">
        <f t="shared" si="0"/>
        <v>2.3307692307692309E-4</v>
      </c>
      <c r="F11">
        <v>2179.9799800000001</v>
      </c>
      <c r="G11" s="2">
        <v>5.0000000000000001E-3</v>
      </c>
      <c r="H11" s="1">
        <v>42614</v>
      </c>
      <c r="I11" s="13">
        <f t="shared" si="2"/>
        <v>1.2170916454035731E-2</v>
      </c>
      <c r="J11" s="13">
        <f t="shared" si="3"/>
        <v>4.7669230769230766E-3</v>
      </c>
    </row>
    <row r="12" spans="1:10" x14ac:dyDescent="0.3">
      <c r="A12" s="1">
        <v>42621</v>
      </c>
      <c r="B12">
        <v>127.099998</v>
      </c>
      <c r="C12" s="4">
        <f t="shared" si="1"/>
        <v>4.6636312597639461E-3</v>
      </c>
      <c r="D12">
        <v>0.33300000000000002</v>
      </c>
      <c r="E12" s="5">
        <f t="shared" si="0"/>
        <v>2.5615384615384617E-4</v>
      </c>
      <c r="F12">
        <v>2127.8100589999999</v>
      </c>
      <c r="G12" s="2">
        <v>-2.3900000000000001E-2</v>
      </c>
      <c r="H12" s="1">
        <v>42621</v>
      </c>
      <c r="I12" s="13">
        <f t="shared" si="2"/>
        <v>4.4074774136101001E-3</v>
      </c>
      <c r="J12" s="13">
        <f t="shared" si="3"/>
        <v>-2.4156153846153848E-2</v>
      </c>
    </row>
    <row r="13" spans="1:10" x14ac:dyDescent="0.3">
      <c r="A13" s="1">
        <v>42628</v>
      </c>
      <c r="B13">
        <v>129.070007</v>
      </c>
      <c r="C13" s="4">
        <f t="shared" si="1"/>
        <v>1.5499677663252241E-2</v>
      </c>
      <c r="D13">
        <v>0.27300000000000002</v>
      </c>
      <c r="E13" s="5">
        <f t="shared" si="0"/>
        <v>2.1000000000000001E-4</v>
      </c>
      <c r="F13">
        <v>2139.1599120000001</v>
      </c>
      <c r="G13" s="2">
        <v>5.3E-3</v>
      </c>
      <c r="H13" s="1">
        <v>42628</v>
      </c>
      <c r="I13" s="13">
        <f t="shared" si="2"/>
        <v>1.5289677663252241E-2</v>
      </c>
      <c r="J13" s="13">
        <f t="shared" si="3"/>
        <v>5.0899999999999999E-3</v>
      </c>
    </row>
    <row r="14" spans="1:10" x14ac:dyDescent="0.3">
      <c r="A14" s="1">
        <v>42635</v>
      </c>
      <c r="B14">
        <v>127.959999</v>
      </c>
      <c r="C14" s="4">
        <f t="shared" si="1"/>
        <v>-8.6000460199867172E-3</v>
      </c>
      <c r="D14">
        <v>0.16500000000000001</v>
      </c>
      <c r="E14" s="5">
        <f t="shared" si="0"/>
        <v>1.2692307692307693E-4</v>
      </c>
      <c r="F14">
        <v>2164.6899410000001</v>
      </c>
      <c r="G14" s="2">
        <v>1.1900000000000001E-2</v>
      </c>
      <c r="H14" s="1">
        <v>42635</v>
      </c>
      <c r="I14" s="13">
        <f t="shared" si="2"/>
        <v>-8.7269690969097938E-3</v>
      </c>
      <c r="J14" s="13">
        <f t="shared" si="3"/>
        <v>1.1773076923076924E-2</v>
      </c>
    </row>
    <row r="15" spans="1:10" x14ac:dyDescent="0.3">
      <c r="A15" s="1">
        <v>42642</v>
      </c>
      <c r="B15">
        <v>128.270004</v>
      </c>
      <c r="C15" s="4">
        <f t="shared" si="1"/>
        <v>2.4226711661665757E-3</v>
      </c>
      <c r="D15">
        <v>0.26</v>
      </c>
      <c r="E15" s="5">
        <f t="shared" si="0"/>
        <v>2.0000000000000004E-4</v>
      </c>
      <c r="F15">
        <v>2168.2700199999999</v>
      </c>
      <c r="G15" s="2">
        <v>1.6999999999999999E-3</v>
      </c>
      <c r="H15" s="1">
        <v>42642</v>
      </c>
      <c r="I15" s="13">
        <f t="shared" si="2"/>
        <v>2.2226711661665756E-3</v>
      </c>
      <c r="J15" s="13">
        <f t="shared" si="3"/>
        <v>1.4999999999999998E-3</v>
      </c>
    </row>
    <row r="16" spans="1:10" x14ac:dyDescent="0.3">
      <c r="A16" s="1">
        <v>42649</v>
      </c>
      <c r="B16">
        <v>128.990005</v>
      </c>
      <c r="C16" s="4">
        <f t="shared" si="1"/>
        <v>5.6131673621838849E-3</v>
      </c>
      <c r="D16">
        <v>0.31</v>
      </c>
      <c r="E16" s="5">
        <f t="shared" si="0"/>
        <v>2.3846153846153847E-4</v>
      </c>
      <c r="F16">
        <v>2153.73999</v>
      </c>
      <c r="G16" s="2">
        <v>-6.7000000000000002E-3</v>
      </c>
      <c r="H16" s="1">
        <v>42649</v>
      </c>
      <c r="I16" s="13">
        <f t="shared" si="2"/>
        <v>5.3747058237223469E-3</v>
      </c>
      <c r="J16" s="13">
        <f t="shared" si="3"/>
        <v>-6.9384615384615383E-3</v>
      </c>
    </row>
    <row r="17" spans="1:10" x14ac:dyDescent="0.3">
      <c r="A17" s="1">
        <v>42656</v>
      </c>
      <c r="B17">
        <v>127.879997</v>
      </c>
      <c r="C17" s="4">
        <f t="shared" si="1"/>
        <v>-8.6053799284680505E-3</v>
      </c>
      <c r="D17">
        <v>0.28999999999999998</v>
      </c>
      <c r="E17" s="5">
        <f t="shared" si="0"/>
        <v>2.2307692307692306E-4</v>
      </c>
      <c r="F17">
        <v>2132.9799800000001</v>
      </c>
      <c r="G17" s="2">
        <v>-9.5999999999999992E-3</v>
      </c>
      <c r="H17" s="1">
        <v>42656</v>
      </c>
      <c r="I17" s="13">
        <f t="shared" si="2"/>
        <v>-8.8284568515449736E-3</v>
      </c>
      <c r="J17" s="13">
        <f t="shared" si="3"/>
        <v>-9.8230769230769222E-3</v>
      </c>
    </row>
    <row r="18" spans="1:10" x14ac:dyDescent="0.3">
      <c r="A18" s="1">
        <v>42663</v>
      </c>
      <c r="B18">
        <v>132.070007</v>
      </c>
      <c r="C18" s="4">
        <f t="shared" si="1"/>
        <v>3.276517124097212E-2</v>
      </c>
      <c r="D18">
        <v>0.315</v>
      </c>
      <c r="E18" s="5">
        <f t="shared" si="0"/>
        <v>2.423076923076923E-4</v>
      </c>
      <c r="F18">
        <v>2141.1599120000001</v>
      </c>
      <c r="G18" s="2">
        <v>3.8E-3</v>
      </c>
      <c r="H18" s="1">
        <v>42663</v>
      </c>
      <c r="I18" s="13">
        <f t="shared" si="2"/>
        <v>3.2522863548664425E-2</v>
      </c>
      <c r="J18" s="13">
        <f t="shared" si="3"/>
        <v>3.5576923076923077E-3</v>
      </c>
    </row>
    <row r="19" spans="1:10" x14ac:dyDescent="0.3">
      <c r="A19" s="1">
        <v>42670</v>
      </c>
      <c r="B19">
        <v>131.28999300000001</v>
      </c>
      <c r="C19" s="4">
        <f t="shared" si="1"/>
        <v>-5.9060646525141338E-3</v>
      </c>
      <c r="D19">
        <v>0.27300000000000002</v>
      </c>
      <c r="E19" s="5">
        <f t="shared" si="0"/>
        <v>2.1000000000000001E-4</v>
      </c>
      <c r="F19">
        <v>2126.4099120000001</v>
      </c>
      <c r="G19" s="2">
        <v>-6.8999999999999999E-3</v>
      </c>
      <c r="H19" s="1">
        <v>42670</v>
      </c>
      <c r="I19" s="13">
        <f t="shared" si="2"/>
        <v>-6.1160646525141339E-3</v>
      </c>
      <c r="J19" s="13">
        <f t="shared" si="3"/>
        <v>-7.11E-3</v>
      </c>
    </row>
    <row r="20" spans="1:10" x14ac:dyDescent="0.3">
      <c r="A20" s="1">
        <v>42677</v>
      </c>
      <c r="B20">
        <v>120.75</v>
      </c>
      <c r="C20" s="4">
        <f t="shared" si="1"/>
        <v>-8.0280246492206067E-2</v>
      </c>
      <c r="D20">
        <v>0.35799999999999998</v>
      </c>
      <c r="E20" s="5">
        <f t="shared" si="0"/>
        <v>2.7538461538461538E-4</v>
      </c>
      <c r="F20">
        <v>2085.179932</v>
      </c>
      <c r="G20" s="2">
        <v>-1.9400000000000001E-2</v>
      </c>
      <c r="H20" s="1">
        <v>42677</v>
      </c>
      <c r="I20" s="13">
        <f t="shared" si="2"/>
        <v>-8.0555631107590689E-2</v>
      </c>
      <c r="J20" s="13">
        <f t="shared" si="3"/>
        <v>-1.9675384615384615E-2</v>
      </c>
    </row>
    <row r="21" spans="1:10" x14ac:dyDescent="0.3">
      <c r="A21" s="1">
        <v>42684</v>
      </c>
      <c r="B21">
        <v>119.019997</v>
      </c>
      <c r="C21" s="4">
        <f t="shared" si="1"/>
        <v>-1.4327146997929576E-2</v>
      </c>
      <c r="D21">
        <v>0.45800000000000002</v>
      </c>
      <c r="E21" s="5">
        <f t="shared" si="0"/>
        <v>3.5230769230769229E-4</v>
      </c>
      <c r="F21">
        <v>2164.4499510000001</v>
      </c>
      <c r="G21" s="2">
        <v>3.7999999999999999E-2</v>
      </c>
      <c r="H21" s="1">
        <v>42684</v>
      </c>
      <c r="I21" s="13">
        <f t="shared" si="2"/>
        <v>-1.4679454690237268E-2</v>
      </c>
      <c r="J21" s="13">
        <f t="shared" si="3"/>
        <v>3.7647692307692306E-2</v>
      </c>
    </row>
    <row r="22" spans="1:10" x14ac:dyDescent="0.3">
      <c r="A22" s="1">
        <v>42691</v>
      </c>
      <c r="B22">
        <v>117.019997</v>
      </c>
      <c r="C22" s="4">
        <f t="shared" si="1"/>
        <v>-1.6803898928009552E-2</v>
      </c>
      <c r="D22">
        <v>0.41799999999999998</v>
      </c>
      <c r="E22" s="5">
        <f t="shared" si="0"/>
        <v>3.2153846153846154E-4</v>
      </c>
      <c r="F22">
        <v>2181.8999020000001</v>
      </c>
      <c r="G22" s="2">
        <v>8.0999999999999996E-3</v>
      </c>
      <c r="H22" s="1">
        <v>42691</v>
      </c>
      <c r="I22" s="13">
        <f t="shared" si="2"/>
        <v>-1.7125437389548012E-2</v>
      </c>
      <c r="J22" s="13">
        <f t="shared" si="3"/>
        <v>7.7784615384615379E-3</v>
      </c>
    </row>
    <row r="23" spans="1:10" x14ac:dyDescent="0.3">
      <c r="A23" s="1">
        <v>42698</v>
      </c>
      <c r="B23">
        <v>120.379997</v>
      </c>
      <c r="C23" s="4">
        <f t="shared" si="1"/>
        <v>2.871304124200242E-2</v>
      </c>
      <c r="D23">
        <v>0.48</v>
      </c>
      <c r="E23" s="5">
        <f t="shared" si="0"/>
        <v>3.6923076923076921E-4</v>
      </c>
      <c r="F23">
        <v>2213.3500979999999</v>
      </c>
      <c r="G23" s="2">
        <v>1.44E-2</v>
      </c>
      <c r="H23" s="1">
        <v>42698</v>
      </c>
      <c r="I23" s="13">
        <f t="shared" si="2"/>
        <v>2.8343810472771652E-2</v>
      </c>
      <c r="J23" s="13">
        <f t="shared" si="3"/>
        <v>1.403076923076923E-2</v>
      </c>
    </row>
    <row r="24" spans="1:10" x14ac:dyDescent="0.3">
      <c r="A24" s="1">
        <v>42705</v>
      </c>
      <c r="B24">
        <v>115.400002</v>
      </c>
      <c r="C24" s="4">
        <f t="shared" si="1"/>
        <v>-4.1368957668274427E-2</v>
      </c>
      <c r="D24">
        <v>0.45500000000000002</v>
      </c>
      <c r="E24" s="5">
        <f t="shared" si="0"/>
        <v>3.5E-4</v>
      </c>
      <c r="F24">
        <v>2191.9499510000001</v>
      </c>
      <c r="G24" s="2">
        <v>-9.7000000000000003E-3</v>
      </c>
      <c r="H24" s="1">
        <v>42705</v>
      </c>
      <c r="I24" s="13">
        <f t="shared" si="2"/>
        <v>-4.171895766827443E-2</v>
      </c>
      <c r="J24" s="13">
        <f t="shared" si="3"/>
        <v>-1.005E-2</v>
      </c>
    </row>
    <row r="25" spans="1:10" x14ac:dyDescent="0.3">
      <c r="A25" s="1">
        <v>42712</v>
      </c>
      <c r="B25">
        <v>119.68</v>
      </c>
      <c r="C25" s="4">
        <f t="shared" si="1"/>
        <v>3.7088370241102821E-2</v>
      </c>
      <c r="D25">
        <v>0.52</v>
      </c>
      <c r="E25" s="5">
        <f t="shared" si="0"/>
        <v>4.0000000000000007E-4</v>
      </c>
      <c r="F25">
        <v>2259.530029</v>
      </c>
      <c r="G25" s="2">
        <v>3.0800000000000001E-2</v>
      </c>
      <c r="H25" s="1">
        <v>42712</v>
      </c>
      <c r="I25" s="13">
        <f t="shared" si="2"/>
        <v>3.6688370241102823E-2</v>
      </c>
      <c r="J25" s="13">
        <f t="shared" si="3"/>
        <v>3.04E-2</v>
      </c>
    </row>
    <row r="26" spans="1:10" x14ac:dyDescent="0.3">
      <c r="A26" s="1">
        <v>42719</v>
      </c>
      <c r="B26">
        <v>119.870003</v>
      </c>
      <c r="C26" s="4">
        <f t="shared" si="1"/>
        <v>1.5875919117646236E-3</v>
      </c>
      <c r="D26">
        <v>0.48499999999999999</v>
      </c>
      <c r="E26" s="5">
        <f t="shared" si="0"/>
        <v>3.7307692307692308E-4</v>
      </c>
      <c r="F26">
        <v>2258.070068</v>
      </c>
      <c r="G26" s="2">
        <v>-5.9999999999999995E-4</v>
      </c>
      <c r="H26" s="1">
        <v>42719</v>
      </c>
      <c r="I26" s="13">
        <f t="shared" si="2"/>
        <v>1.2145149886877006E-3</v>
      </c>
      <c r="J26" s="13">
        <f t="shared" si="3"/>
        <v>-9.7307692307692308E-4</v>
      </c>
    </row>
    <row r="27" spans="1:10" x14ac:dyDescent="0.3">
      <c r="A27" s="1">
        <v>42726</v>
      </c>
      <c r="B27">
        <v>117.269997</v>
      </c>
      <c r="C27" s="4">
        <f t="shared" si="1"/>
        <v>-2.1690213856088696E-2</v>
      </c>
      <c r="D27">
        <v>0.5</v>
      </c>
      <c r="E27" s="5">
        <f t="shared" si="0"/>
        <v>3.8461538461538462E-4</v>
      </c>
      <c r="F27">
        <v>2263.790039</v>
      </c>
      <c r="G27" s="2">
        <v>2.5000000000000001E-3</v>
      </c>
      <c r="H27" s="1">
        <v>42726</v>
      </c>
      <c r="I27" s="13">
        <f t="shared" si="2"/>
        <v>-2.2074829240704082E-2</v>
      </c>
      <c r="J27" s="13">
        <f t="shared" si="3"/>
        <v>2.1153846153846153E-3</v>
      </c>
    </row>
    <row r="28" spans="1:10" x14ac:dyDescent="0.3">
      <c r="A28" s="1">
        <v>42733</v>
      </c>
      <c r="B28">
        <v>115.050003</v>
      </c>
      <c r="C28" s="4">
        <f t="shared" si="1"/>
        <v>-1.8930622126646764E-2</v>
      </c>
      <c r="D28">
        <v>0.48</v>
      </c>
      <c r="E28" s="5">
        <f t="shared" si="0"/>
        <v>3.6923076923076921E-4</v>
      </c>
      <c r="F28">
        <v>2238.830078</v>
      </c>
      <c r="G28" s="2">
        <v>-1.0999999999999999E-2</v>
      </c>
      <c r="H28" s="1">
        <v>42733</v>
      </c>
      <c r="I28" s="13">
        <f t="shared" si="2"/>
        <v>-1.9299852895877531E-2</v>
      </c>
      <c r="J28" s="13">
        <f t="shared" si="3"/>
        <v>-1.1369230769230769E-2</v>
      </c>
    </row>
    <row r="29" spans="1:10" x14ac:dyDescent="0.3">
      <c r="A29" s="1">
        <v>42740</v>
      </c>
      <c r="B29">
        <v>123.410004</v>
      </c>
      <c r="C29" s="4">
        <f t="shared" si="1"/>
        <v>7.2664065901849623E-2</v>
      </c>
      <c r="D29">
        <v>0.503</v>
      </c>
      <c r="E29" s="5">
        <f t="shared" si="0"/>
        <v>3.8692307692307691E-4</v>
      </c>
      <c r="F29">
        <v>2276.9799800000001</v>
      </c>
      <c r="G29" s="2">
        <v>1.7000000000000001E-2</v>
      </c>
      <c r="H29" s="1">
        <v>42740</v>
      </c>
      <c r="I29" s="13">
        <f t="shared" si="2"/>
        <v>7.2277142824926546E-2</v>
      </c>
      <c r="J29" s="13">
        <f t="shared" si="3"/>
        <v>1.6613076923076925E-2</v>
      </c>
    </row>
    <row r="30" spans="1:10" x14ac:dyDescent="0.3">
      <c r="A30" s="1">
        <v>42747</v>
      </c>
      <c r="B30">
        <v>128.33999600000001</v>
      </c>
      <c r="C30" s="4">
        <f t="shared" si="1"/>
        <v>3.9948074225814083E-2</v>
      </c>
      <c r="D30">
        <v>0.51300000000000001</v>
      </c>
      <c r="E30" s="5">
        <f t="shared" si="0"/>
        <v>3.9461538461538464E-4</v>
      </c>
      <c r="F30">
        <v>2274.639893</v>
      </c>
      <c r="G30" s="2">
        <v>-1E-3</v>
      </c>
      <c r="H30" s="1">
        <v>42747</v>
      </c>
      <c r="I30" s="13">
        <f t="shared" si="2"/>
        <v>3.9553458841198701E-2</v>
      </c>
      <c r="J30" s="13">
        <f t="shared" si="3"/>
        <v>-1.3946153846153848E-3</v>
      </c>
    </row>
    <row r="31" spans="1:10" x14ac:dyDescent="0.3">
      <c r="A31" s="1">
        <v>42754</v>
      </c>
      <c r="B31">
        <v>127.040001</v>
      </c>
      <c r="C31" s="4">
        <f t="shared" si="1"/>
        <v>-1.0129305286872611E-2</v>
      </c>
      <c r="D31">
        <v>0.48</v>
      </c>
      <c r="E31" s="5">
        <f t="shared" si="0"/>
        <v>3.6923076923076921E-4</v>
      </c>
      <c r="F31">
        <v>2271.3100589999999</v>
      </c>
      <c r="G31" s="2">
        <v>-1.5E-3</v>
      </c>
      <c r="H31" s="1">
        <v>42754</v>
      </c>
      <c r="I31" s="13">
        <f t="shared" si="2"/>
        <v>-1.049853605610338E-2</v>
      </c>
      <c r="J31" s="13">
        <f t="shared" si="3"/>
        <v>-1.8692307692307693E-3</v>
      </c>
    </row>
    <row r="32" spans="1:10" x14ac:dyDescent="0.3">
      <c r="A32" s="1">
        <v>42761</v>
      </c>
      <c r="B32">
        <v>132.179993</v>
      </c>
      <c r="C32" s="4">
        <f t="shared" si="1"/>
        <v>4.0459634442225736E-2</v>
      </c>
      <c r="D32">
        <v>0.498</v>
      </c>
      <c r="E32" s="5">
        <f t="shared" si="0"/>
        <v>3.830769230769231E-4</v>
      </c>
      <c r="F32">
        <v>2294.6899410000001</v>
      </c>
      <c r="G32" s="2">
        <v>1.03E-2</v>
      </c>
      <c r="H32" s="1">
        <v>42761</v>
      </c>
      <c r="I32" s="13">
        <f t="shared" si="2"/>
        <v>4.0076557519148813E-2</v>
      </c>
      <c r="J32" s="13">
        <f t="shared" si="3"/>
        <v>9.9169230769230766E-3</v>
      </c>
    </row>
    <row r="33" spans="1:10" x14ac:dyDescent="0.3">
      <c r="A33" s="1">
        <v>42768</v>
      </c>
      <c r="B33">
        <v>130.979996</v>
      </c>
      <c r="C33" s="4">
        <f t="shared" si="1"/>
        <v>-9.0785070627140696E-3</v>
      </c>
      <c r="D33">
        <v>0.48799999999999999</v>
      </c>
      <c r="E33" s="5">
        <f t="shared" si="0"/>
        <v>3.7538461538461537E-4</v>
      </c>
      <c r="F33">
        <v>2297.419922</v>
      </c>
      <c r="G33" s="2">
        <v>1.1999999999999999E-3</v>
      </c>
      <c r="H33" s="1">
        <v>42768</v>
      </c>
      <c r="I33" s="13">
        <f t="shared" si="2"/>
        <v>-9.4538916780986856E-3</v>
      </c>
      <c r="J33" s="13">
        <f t="shared" si="3"/>
        <v>8.2461538461538458E-4</v>
      </c>
    </row>
    <row r="34" spans="1:10" x14ac:dyDescent="0.3">
      <c r="A34" s="1">
        <v>42775</v>
      </c>
      <c r="B34">
        <v>134.19000199999999</v>
      </c>
      <c r="C34" s="4">
        <f t="shared" si="1"/>
        <v>2.4507604962821901E-2</v>
      </c>
      <c r="D34">
        <v>0.52300000000000002</v>
      </c>
      <c r="E34" s="5">
        <f t="shared" si="0"/>
        <v>4.0230769230769232E-4</v>
      </c>
      <c r="F34">
        <v>2316.1000979999999</v>
      </c>
      <c r="G34" s="2">
        <v>8.0999999999999996E-3</v>
      </c>
      <c r="H34" s="1">
        <v>42775</v>
      </c>
      <c r="I34" s="13">
        <f t="shared" si="2"/>
        <v>2.4105297270514209E-2</v>
      </c>
      <c r="J34" s="13">
        <f t="shared" si="3"/>
        <v>7.6976923076923073E-3</v>
      </c>
    </row>
    <row r="35" spans="1:10" x14ac:dyDescent="0.3">
      <c r="A35" s="1">
        <v>42782</v>
      </c>
      <c r="B35">
        <v>133.529999</v>
      </c>
      <c r="C35" s="4">
        <f t="shared" si="1"/>
        <v>-4.9184215676514337E-3</v>
      </c>
      <c r="D35">
        <v>0.50800000000000001</v>
      </c>
      <c r="E35" s="5">
        <f t="shared" si="0"/>
        <v>3.9076923076923078E-4</v>
      </c>
      <c r="F35">
        <v>2351.1599120000001</v>
      </c>
      <c r="G35" s="2">
        <v>1.5100000000000001E-2</v>
      </c>
      <c r="H35" s="1">
        <v>42782</v>
      </c>
      <c r="I35" s="13">
        <f t="shared" si="2"/>
        <v>-5.3091907984206647E-3</v>
      </c>
      <c r="J35" s="13">
        <f t="shared" si="3"/>
        <v>1.470923076923077E-2</v>
      </c>
    </row>
    <row r="36" spans="1:10" x14ac:dyDescent="0.3">
      <c r="A36" s="1">
        <v>42789</v>
      </c>
      <c r="B36">
        <v>135.44000199999999</v>
      </c>
      <c r="C36" s="4">
        <f t="shared" si="1"/>
        <v>1.4303924318908959E-2</v>
      </c>
      <c r="D36">
        <v>0.498</v>
      </c>
      <c r="E36" s="5">
        <f t="shared" si="0"/>
        <v>3.830769230769231E-4</v>
      </c>
      <c r="F36">
        <v>2367.3400879999999</v>
      </c>
      <c r="G36" s="2">
        <v>6.8999999999999999E-3</v>
      </c>
      <c r="H36" s="1">
        <v>42789</v>
      </c>
      <c r="I36" s="13">
        <f t="shared" si="2"/>
        <v>1.3920847395832036E-2</v>
      </c>
      <c r="J36" s="13">
        <f t="shared" si="3"/>
        <v>6.5169230769230764E-3</v>
      </c>
    </row>
    <row r="37" spans="1:10" x14ac:dyDescent="0.3">
      <c r="A37" s="1">
        <v>42796</v>
      </c>
      <c r="B37">
        <v>137.16999799999999</v>
      </c>
      <c r="C37" s="4">
        <f t="shared" si="1"/>
        <v>1.2773153975588394E-2</v>
      </c>
      <c r="D37">
        <v>0.68300000000000005</v>
      </c>
      <c r="E37" s="5">
        <f t="shared" si="0"/>
        <v>5.2538461538461549E-4</v>
      </c>
      <c r="F37">
        <v>2383.1201169999999</v>
      </c>
      <c r="G37" s="2">
        <v>6.7000000000000002E-3</v>
      </c>
      <c r="H37" s="1">
        <v>42796</v>
      </c>
      <c r="I37" s="13">
        <f t="shared" si="2"/>
        <v>1.2247769360203779E-2</v>
      </c>
      <c r="J37" s="13">
        <f t="shared" si="3"/>
        <v>6.1746153846153843E-3</v>
      </c>
    </row>
    <row r="38" spans="1:10" x14ac:dyDescent="0.3">
      <c r="A38" s="1">
        <v>42803</v>
      </c>
      <c r="B38">
        <v>138.78999300000001</v>
      </c>
      <c r="C38" s="4">
        <f t="shared" si="1"/>
        <v>1.1810126293068964E-2</v>
      </c>
      <c r="D38">
        <v>0.72499999999999998</v>
      </c>
      <c r="E38" s="5">
        <f t="shared" si="0"/>
        <v>5.5769230769230765E-4</v>
      </c>
      <c r="F38">
        <v>2372.6000979999999</v>
      </c>
      <c r="G38" s="2">
        <v>-4.4000000000000003E-3</v>
      </c>
      <c r="H38" s="1">
        <v>42803</v>
      </c>
      <c r="I38" s="13">
        <f t="shared" si="2"/>
        <v>1.1252433985376656E-2</v>
      </c>
      <c r="J38" s="13">
        <f t="shared" si="3"/>
        <v>-4.9576923076923079E-3</v>
      </c>
    </row>
    <row r="39" spans="1:10" x14ac:dyDescent="0.3">
      <c r="A39" s="1">
        <v>42810</v>
      </c>
      <c r="B39">
        <v>139.83999600000001</v>
      </c>
      <c r="C39" s="4">
        <f t="shared" si="1"/>
        <v>7.5654085521857737E-3</v>
      </c>
      <c r="D39">
        <v>0.70799999999999996</v>
      </c>
      <c r="E39" s="5">
        <f t="shared" si="0"/>
        <v>5.446153846153846E-4</v>
      </c>
      <c r="F39">
        <v>2378.25</v>
      </c>
      <c r="G39" s="2">
        <v>2.3999999999999998E-3</v>
      </c>
      <c r="H39" s="1">
        <v>42810</v>
      </c>
      <c r="I39" s="13">
        <f t="shared" si="2"/>
        <v>7.020793167570389E-3</v>
      </c>
      <c r="J39" s="13">
        <f t="shared" si="3"/>
        <v>1.8553846153846151E-3</v>
      </c>
    </row>
    <row r="40" spans="1:10" x14ac:dyDescent="0.3">
      <c r="A40" s="1">
        <v>42817</v>
      </c>
      <c r="B40">
        <v>140.33999600000001</v>
      </c>
      <c r="C40" s="4">
        <f t="shared" si="1"/>
        <v>3.575514976416332E-3</v>
      </c>
      <c r="D40">
        <v>0.748</v>
      </c>
      <c r="E40" s="5">
        <f t="shared" si="0"/>
        <v>5.7538461538461541E-4</v>
      </c>
      <c r="F40">
        <v>2343.9799800000001</v>
      </c>
      <c r="G40" s="2">
        <v>-1.44E-2</v>
      </c>
      <c r="H40" s="1">
        <v>42817</v>
      </c>
      <c r="I40" s="13">
        <f t="shared" si="2"/>
        <v>3.0001303610317168E-3</v>
      </c>
      <c r="J40" s="13">
        <f t="shared" si="3"/>
        <v>-1.4975384615384614E-2</v>
      </c>
    </row>
    <row r="41" spans="1:10" x14ac:dyDescent="0.3">
      <c r="A41" s="1">
        <v>42824</v>
      </c>
      <c r="B41">
        <v>142.050003</v>
      </c>
      <c r="C41" s="4">
        <f t="shared" si="1"/>
        <v>1.2184744539966997E-2</v>
      </c>
      <c r="D41">
        <v>0.73799999999999999</v>
      </c>
      <c r="E41" s="5">
        <f t="shared" si="0"/>
        <v>5.6769230769230768E-4</v>
      </c>
      <c r="F41">
        <v>2362.719971</v>
      </c>
      <c r="G41" s="2">
        <v>8.0000000000000002E-3</v>
      </c>
      <c r="H41" s="1">
        <v>42824</v>
      </c>
      <c r="I41" s="13">
        <f t="shared" si="2"/>
        <v>1.161705223227469E-2</v>
      </c>
      <c r="J41" s="13">
        <f t="shared" si="3"/>
        <v>7.4323076923076929E-3</v>
      </c>
    </row>
    <row r="42" spans="1:10" x14ac:dyDescent="0.3">
      <c r="A42" s="1">
        <v>42831</v>
      </c>
      <c r="B42">
        <v>140.779999</v>
      </c>
      <c r="C42" s="4">
        <f t="shared" si="1"/>
        <v>-8.9405418738357934E-3</v>
      </c>
      <c r="D42">
        <v>0.79800000000000004</v>
      </c>
      <c r="E42" s="5">
        <f t="shared" si="0"/>
        <v>6.1384615384615395E-4</v>
      </c>
      <c r="F42">
        <v>2355.540039</v>
      </c>
      <c r="G42" s="2">
        <v>-3.0000000000000001E-3</v>
      </c>
      <c r="H42" s="1">
        <v>42831</v>
      </c>
      <c r="I42" s="13">
        <f t="shared" si="2"/>
        <v>-9.5543880276819475E-3</v>
      </c>
      <c r="J42" s="13">
        <f t="shared" si="3"/>
        <v>-3.6138461538461541E-3</v>
      </c>
    </row>
    <row r="43" spans="1:10" x14ac:dyDescent="0.3">
      <c r="A43" s="1">
        <v>42838</v>
      </c>
      <c r="B43">
        <v>139.38999899999999</v>
      </c>
      <c r="C43" s="4">
        <f t="shared" si="1"/>
        <v>-9.8735616555872732E-3</v>
      </c>
      <c r="D43">
        <v>0.79</v>
      </c>
      <c r="E43" s="5">
        <f t="shared" si="0"/>
        <v>6.0769230769230779E-4</v>
      </c>
      <c r="F43">
        <v>2328.9499510000001</v>
      </c>
      <c r="G43" s="2">
        <v>-1.1299999999999999E-2</v>
      </c>
      <c r="H43" s="1">
        <v>42838</v>
      </c>
      <c r="I43" s="13">
        <f t="shared" si="2"/>
        <v>-1.0481253963279581E-2</v>
      </c>
      <c r="J43" s="13">
        <f t="shared" si="3"/>
        <v>-1.1907692307692307E-2</v>
      </c>
    </row>
    <row r="44" spans="1:10" x14ac:dyDescent="0.3">
      <c r="A44" s="1">
        <v>42845</v>
      </c>
      <c r="B44">
        <v>143.679993</v>
      </c>
      <c r="C44" s="4">
        <f t="shared" si="1"/>
        <v>3.0776913916184243E-2</v>
      </c>
      <c r="D44">
        <v>0.76300000000000001</v>
      </c>
      <c r="E44" s="5">
        <f t="shared" si="0"/>
        <v>5.86923076923077E-4</v>
      </c>
      <c r="F44">
        <v>2348.6899410000001</v>
      </c>
      <c r="G44" s="2">
        <v>8.5000000000000006E-3</v>
      </c>
      <c r="H44" s="1">
        <v>42845</v>
      </c>
      <c r="I44" s="13">
        <f t="shared" si="2"/>
        <v>3.0189990839261164E-2</v>
      </c>
      <c r="J44" s="13">
        <f t="shared" si="3"/>
        <v>7.9130769230769237E-3</v>
      </c>
    </row>
    <row r="45" spans="1:10" x14ac:dyDescent="0.3">
      <c r="A45" s="1">
        <v>42852</v>
      </c>
      <c r="B45">
        <v>150.25</v>
      </c>
      <c r="C45" s="4">
        <f t="shared" si="1"/>
        <v>4.5726665646482902E-2</v>
      </c>
      <c r="D45">
        <v>0.78</v>
      </c>
      <c r="E45" s="5">
        <f t="shared" si="0"/>
        <v>6.0000000000000006E-4</v>
      </c>
      <c r="F45">
        <v>2384.1999510000001</v>
      </c>
      <c r="G45" s="2">
        <v>1.5100000000000001E-2</v>
      </c>
      <c r="H45" s="1">
        <v>42852</v>
      </c>
      <c r="I45" s="13">
        <f t="shared" si="2"/>
        <v>4.5126665646482898E-2</v>
      </c>
      <c r="J45" s="13">
        <f t="shared" si="3"/>
        <v>1.4500000000000001E-2</v>
      </c>
    </row>
    <row r="46" spans="1:10" x14ac:dyDescent="0.3">
      <c r="A46" s="1">
        <v>42859</v>
      </c>
      <c r="B46">
        <v>150.240005</v>
      </c>
      <c r="C46" s="4">
        <f t="shared" si="1"/>
        <v>-6.6522462562419491E-5</v>
      </c>
      <c r="D46">
        <v>0.86799999999999999</v>
      </c>
      <c r="E46" s="5">
        <f t="shared" si="0"/>
        <v>6.6769230769230773E-4</v>
      </c>
      <c r="F46">
        <v>2399.290039</v>
      </c>
      <c r="G46" s="2">
        <v>6.3E-3</v>
      </c>
      <c r="H46" s="1">
        <v>42859</v>
      </c>
      <c r="I46" s="13">
        <f t="shared" si="2"/>
        <v>-7.3421477025472726E-4</v>
      </c>
      <c r="J46" s="13">
        <f t="shared" si="3"/>
        <v>5.6323076923076925E-3</v>
      </c>
    </row>
    <row r="47" spans="1:10" x14ac:dyDescent="0.3">
      <c r="A47" s="1">
        <v>42866</v>
      </c>
      <c r="B47">
        <v>150.33000200000001</v>
      </c>
      <c r="C47" s="4">
        <f t="shared" si="1"/>
        <v>5.9902154555979269E-4</v>
      </c>
      <c r="D47">
        <v>0.85499999999999998</v>
      </c>
      <c r="E47" s="5">
        <f t="shared" si="0"/>
        <v>6.576923076923077E-4</v>
      </c>
      <c r="F47">
        <v>2390.8999020000001</v>
      </c>
      <c r="G47" s="2">
        <v>-3.5000000000000001E-3</v>
      </c>
      <c r="H47" s="1">
        <v>42866</v>
      </c>
      <c r="I47" s="13">
        <f t="shared" si="2"/>
        <v>-5.8670762132515008E-5</v>
      </c>
      <c r="J47" s="13">
        <f t="shared" si="3"/>
        <v>-4.1576923076923076E-3</v>
      </c>
    </row>
    <row r="48" spans="1:10" x14ac:dyDescent="0.3">
      <c r="A48" s="1">
        <v>42873</v>
      </c>
      <c r="B48">
        <v>148.05999800000001</v>
      </c>
      <c r="C48" s="4">
        <f t="shared" si="1"/>
        <v>-1.5100139491782884E-2</v>
      </c>
      <c r="D48">
        <v>0.88800000000000001</v>
      </c>
      <c r="E48" s="5">
        <f t="shared" si="0"/>
        <v>6.8307692307692318E-4</v>
      </c>
      <c r="F48">
        <v>2381.7299800000001</v>
      </c>
      <c r="G48" s="2">
        <v>-3.8E-3</v>
      </c>
      <c r="H48" s="1">
        <v>42873</v>
      </c>
      <c r="I48" s="13">
        <f t="shared" si="2"/>
        <v>-1.5783216414859805E-2</v>
      </c>
      <c r="J48" s="13">
        <f t="shared" si="3"/>
        <v>-4.483076923076923E-3</v>
      </c>
    </row>
    <row r="49" spans="1:10" x14ac:dyDescent="0.3">
      <c r="A49" s="1">
        <v>42880</v>
      </c>
      <c r="B49">
        <v>152.13000500000001</v>
      </c>
      <c r="C49" s="4">
        <f t="shared" si="1"/>
        <v>2.7488903518693847E-2</v>
      </c>
      <c r="D49">
        <v>0.91</v>
      </c>
      <c r="E49" s="5">
        <f t="shared" si="0"/>
        <v>6.9999999999999999E-4</v>
      </c>
      <c r="F49">
        <v>2415.820068</v>
      </c>
      <c r="G49" s="2">
        <v>1.43E-2</v>
      </c>
      <c r="H49" s="1">
        <v>42880</v>
      </c>
      <c r="I49" s="13">
        <f t="shared" si="2"/>
        <v>2.6788903518693848E-2</v>
      </c>
      <c r="J49" s="13">
        <f t="shared" si="3"/>
        <v>1.3600000000000001E-2</v>
      </c>
    </row>
    <row r="50" spans="1:10" x14ac:dyDescent="0.3">
      <c r="A50" s="1">
        <v>42887</v>
      </c>
      <c r="B50">
        <v>153.61000100000001</v>
      </c>
      <c r="C50" s="4">
        <f t="shared" si="1"/>
        <v>9.7284950460627389E-3</v>
      </c>
      <c r="D50">
        <v>0.95299999999999996</v>
      </c>
      <c r="E50" s="5">
        <f t="shared" si="0"/>
        <v>7.330769230769231E-4</v>
      </c>
      <c r="F50">
        <v>2439.070068</v>
      </c>
      <c r="G50" s="2">
        <v>9.5999999999999992E-3</v>
      </c>
      <c r="H50" s="1">
        <v>42887</v>
      </c>
      <c r="I50" s="13">
        <f t="shared" si="2"/>
        <v>8.9954181229858158E-3</v>
      </c>
      <c r="J50" s="13">
        <f t="shared" si="3"/>
        <v>8.8669230769230761E-3</v>
      </c>
    </row>
    <row r="51" spans="1:10" x14ac:dyDescent="0.3">
      <c r="A51" s="1">
        <v>42894</v>
      </c>
      <c r="B51">
        <v>149.60000600000001</v>
      </c>
      <c r="C51" s="4">
        <f t="shared" si="1"/>
        <v>-2.6105038564513797E-2</v>
      </c>
      <c r="D51">
        <v>0.98</v>
      </c>
      <c r="E51" s="5">
        <f t="shared" si="0"/>
        <v>7.5384615384615377E-4</v>
      </c>
      <c r="F51">
        <v>2431.7700199999999</v>
      </c>
      <c r="G51" s="2">
        <v>-3.0000000000000001E-3</v>
      </c>
      <c r="H51" s="1">
        <v>42894</v>
      </c>
      <c r="I51" s="13">
        <f t="shared" si="2"/>
        <v>-2.6858884718359951E-2</v>
      </c>
      <c r="J51" s="13">
        <f t="shared" si="3"/>
        <v>-3.7538461538461536E-3</v>
      </c>
    </row>
    <row r="52" spans="1:10" x14ac:dyDescent="0.3">
      <c r="A52" s="1">
        <v>42901</v>
      </c>
      <c r="B52">
        <v>150.63999899999999</v>
      </c>
      <c r="C52" s="4">
        <f t="shared" si="1"/>
        <v>6.9518245874935405E-3</v>
      </c>
      <c r="D52">
        <v>0.98499999999999999</v>
      </c>
      <c r="E52" s="5">
        <f t="shared" si="0"/>
        <v>7.5769230769230764E-4</v>
      </c>
      <c r="F52">
        <v>2433.1499020000001</v>
      </c>
      <c r="G52" s="2">
        <v>5.9999999999999995E-4</v>
      </c>
      <c r="H52" s="1">
        <v>42901</v>
      </c>
      <c r="I52" s="13">
        <f t="shared" si="2"/>
        <v>6.1941322798012332E-3</v>
      </c>
      <c r="J52" s="13">
        <f t="shared" si="3"/>
        <v>-1.5769230769230769E-4</v>
      </c>
    </row>
    <row r="53" spans="1:10" x14ac:dyDescent="0.3">
      <c r="A53" s="1">
        <v>42908</v>
      </c>
      <c r="B53">
        <v>155.070007</v>
      </c>
      <c r="C53" s="4">
        <f t="shared" si="1"/>
        <v>2.9407913100158844E-2</v>
      </c>
      <c r="D53">
        <v>0.93300000000000005</v>
      </c>
      <c r="E53" s="5">
        <f t="shared" si="0"/>
        <v>7.1769230769230786E-4</v>
      </c>
      <c r="F53">
        <v>2438.3000489999999</v>
      </c>
      <c r="G53" s="2">
        <v>2.0999999999999999E-3</v>
      </c>
      <c r="H53" s="1">
        <v>42908</v>
      </c>
      <c r="I53" s="13">
        <f t="shared" si="2"/>
        <v>2.8690220792466536E-2</v>
      </c>
      <c r="J53" s="13">
        <f t="shared" si="3"/>
        <v>1.382307692307692E-3</v>
      </c>
    </row>
    <row r="54" spans="1:10" x14ac:dyDescent="0.3">
      <c r="A54" s="1">
        <v>42915</v>
      </c>
      <c r="B54">
        <v>150.979996</v>
      </c>
      <c r="C54" s="4">
        <f t="shared" si="1"/>
        <v>-2.6375255145245489E-2</v>
      </c>
      <c r="D54">
        <v>0.99299999999999999</v>
      </c>
      <c r="E54" s="5">
        <f t="shared" si="0"/>
        <v>7.638461538461538E-4</v>
      </c>
      <c r="F54">
        <v>2423.4099120000001</v>
      </c>
      <c r="G54" s="2">
        <v>-6.1000000000000004E-3</v>
      </c>
      <c r="H54" s="1">
        <v>42915</v>
      </c>
      <c r="I54" s="13">
        <f t="shared" si="2"/>
        <v>-2.7139101299091643E-2</v>
      </c>
      <c r="J54" s="13">
        <f t="shared" si="3"/>
        <v>-6.8638461538461544E-3</v>
      </c>
    </row>
    <row r="55" spans="1:10" x14ac:dyDescent="0.3">
      <c r="A55" s="1">
        <v>42922</v>
      </c>
      <c r="B55">
        <v>151.44000199999999</v>
      </c>
      <c r="C55" s="4">
        <f t="shared" si="1"/>
        <v>3.0468009815021639E-3</v>
      </c>
      <c r="D55">
        <v>1.008</v>
      </c>
      <c r="E55" s="5">
        <f t="shared" si="0"/>
        <v>7.7538461538461539E-4</v>
      </c>
      <c r="F55">
        <v>2425.179932</v>
      </c>
      <c r="G55" s="2">
        <v>6.9999999999999999E-4</v>
      </c>
      <c r="H55" s="1">
        <v>42922</v>
      </c>
      <c r="I55" s="13">
        <f t="shared" si="2"/>
        <v>2.2714163661175487E-3</v>
      </c>
      <c r="J55" s="13">
        <f t="shared" si="3"/>
        <v>-7.5384615384615399E-5</v>
      </c>
    </row>
    <row r="56" spans="1:10" x14ac:dyDescent="0.3">
      <c r="A56" s="1">
        <v>42929</v>
      </c>
      <c r="B56">
        <v>159.970001</v>
      </c>
      <c r="C56" s="4">
        <f t="shared" si="1"/>
        <v>5.6325930317935445E-2</v>
      </c>
      <c r="D56">
        <v>1.008</v>
      </c>
      <c r="E56" s="5">
        <f t="shared" si="0"/>
        <v>7.7538461538461539E-4</v>
      </c>
      <c r="F56">
        <v>2459.2700199999999</v>
      </c>
      <c r="G56" s="2">
        <v>1.41E-2</v>
      </c>
      <c r="H56" s="1">
        <v>42929</v>
      </c>
      <c r="I56" s="13">
        <f t="shared" si="2"/>
        <v>5.555054570255083E-2</v>
      </c>
      <c r="J56" s="13">
        <f t="shared" si="3"/>
        <v>1.3324615384615384E-2</v>
      </c>
    </row>
    <row r="57" spans="1:10" x14ac:dyDescent="0.3">
      <c r="A57" s="1">
        <v>42936</v>
      </c>
      <c r="B57">
        <v>164.429993</v>
      </c>
      <c r="C57" s="4">
        <f t="shared" si="1"/>
        <v>2.7880177359003704E-2</v>
      </c>
      <c r="D57">
        <v>1.1379999999999999</v>
      </c>
      <c r="E57" s="5">
        <f t="shared" si="0"/>
        <v>8.7538461538461533E-4</v>
      </c>
      <c r="F57">
        <v>2472.540039</v>
      </c>
      <c r="G57" s="2">
        <v>5.4000000000000003E-3</v>
      </c>
      <c r="H57" s="1">
        <v>42936</v>
      </c>
      <c r="I57" s="13">
        <f t="shared" si="2"/>
        <v>2.700479274361909E-2</v>
      </c>
      <c r="J57" s="13">
        <f t="shared" si="3"/>
        <v>4.5246153846153847E-3</v>
      </c>
    </row>
    <row r="58" spans="1:10" x14ac:dyDescent="0.3">
      <c r="A58" s="1">
        <v>42943</v>
      </c>
      <c r="B58">
        <v>172.449997</v>
      </c>
      <c r="C58" s="4">
        <f t="shared" si="1"/>
        <v>4.877458092453972E-2</v>
      </c>
      <c r="D58">
        <v>1.0529999999999999</v>
      </c>
      <c r="E58" s="5">
        <f t="shared" si="0"/>
        <v>8.0999999999999996E-4</v>
      </c>
      <c r="F58">
        <v>2472.1000979999999</v>
      </c>
      <c r="G58" s="2">
        <v>-2.0000000000000001E-4</v>
      </c>
      <c r="H58" s="1">
        <v>42943</v>
      </c>
      <c r="I58" s="13">
        <f t="shared" si="2"/>
        <v>4.7964580924539722E-2</v>
      </c>
      <c r="J58" s="13">
        <f t="shared" si="3"/>
        <v>-1.01E-3</v>
      </c>
    </row>
    <row r="59" spans="1:10" x14ac:dyDescent="0.3">
      <c r="A59" s="1">
        <v>42950</v>
      </c>
      <c r="B59">
        <v>169.61999499999999</v>
      </c>
      <c r="C59" s="4">
        <f t="shared" si="1"/>
        <v>-1.6410565666753869E-2</v>
      </c>
      <c r="D59">
        <v>1.0529999999999999</v>
      </c>
      <c r="E59" s="5">
        <f t="shared" si="0"/>
        <v>8.0999999999999996E-4</v>
      </c>
      <c r="F59">
        <v>2476.830078</v>
      </c>
      <c r="G59" s="2">
        <v>1.9E-3</v>
      </c>
      <c r="H59" s="1">
        <v>42950</v>
      </c>
      <c r="I59" s="13">
        <f t="shared" si="2"/>
        <v>-1.7220565666753868E-2</v>
      </c>
      <c r="J59" s="13">
        <f t="shared" si="3"/>
        <v>1.09E-3</v>
      </c>
    </row>
    <row r="60" spans="1:10" x14ac:dyDescent="0.3">
      <c r="A60" s="1">
        <v>42957</v>
      </c>
      <c r="B60">
        <v>168.08000200000001</v>
      </c>
      <c r="C60" s="4">
        <f t="shared" si="1"/>
        <v>-9.0790770274458577E-3</v>
      </c>
      <c r="D60">
        <v>1.0129999999999999</v>
      </c>
      <c r="E60" s="5">
        <f t="shared" si="0"/>
        <v>7.7923076923076915E-4</v>
      </c>
      <c r="F60">
        <v>2441.320068</v>
      </c>
      <c r="G60" s="2">
        <v>-1.43E-2</v>
      </c>
      <c r="H60" s="1">
        <v>42957</v>
      </c>
      <c r="I60" s="13">
        <f t="shared" si="2"/>
        <v>-9.8583077966766276E-3</v>
      </c>
      <c r="J60" s="13">
        <f t="shared" si="3"/>
        <v>-1.507923076923077E-2</v>
      </c>
    </row>
    <row r="61" spans="1:10" x14ac:dyDescent="0.3">
      <c r="A61" s="1">
        <v>42964</v>
      </c>
      <c r="B61">
        <v>167.41000399999999</v>
      </c>
      <c r="C61" s="4">
        <f t="shared" si="1"/>
        <v>-3.9861851024967322E-3</v>
      </c>
      <c r="D61">
        <v>0.98799999999999999</v>
      </c>
      <c r="E61" s="5">
        <f t="shared" si="0"/>
        <v>7.6000000000000004E-4</v>
      </c>
      <c r="F61">
        <v>2425.5500489999999</v>
      </c>
      <c r="G61" s="2">
        <v>-6.4999999999999997E-3</v>
      </c>
      <c r="H61" s="1">
        <v>42964</v>
      </c>
      <c r="I61" s="13">
        <f t="shared" si="2"/>
        <v>-4.7461851024967324E-3</v>
      </c>
      <c r="J61" s="13">
        <f t="shared" si="3"/>
        <v>-7.26E-3</v>
      </c>
    </row>
    <row r="62" spans="1:10" x14ac:dyDescent="0.3">
      <c r="A62" s="1">
        <v>42971</v>
      </c>
      <c r="B62">
        <v>166.320007</v>
      </c>
      <c r="C62" s="4">
        <f t="shared" si="1"/>
        <v>-6.5109430377887252E-3</v>
      </c>
      <c r="D62">
        <v>0.995</v>
      </c>
      <c r="E62" s="5">
        <f t="shared" si="0"/>
        <v>7.6538461538461547E-4</v>
      </c>
      <c r="F62">
        <v>2443.0500489999999</v>
      </c>
      <c r="G62" s="2">
        <v>7.1999999999999998E-3</v>
      </c>
      <c r="H62" s="1">
        <v>42971</v>
      </c>
      <c r="I62" s="13">
        <f t="shared" si="2"/>
        <v>-7.2763276531733409E-3</v>
      </c>
      <c r="J62" s="13">
        <f t="shared" si="3"/>
        <v>6.4346153846153841E-3</v>
      </c>
    </row>
    <row r="63" spans="1:10" x14ac:dyDescent="0.3">
      <c r="A63" s="1">
        <v>42978</v>
      </c>
      <c r="B63">
        <v>172.020004</v>
      </c>
      <c r="C63" s="4">
        <f t="shared" si="1"/>
        <v>3.4271264791372907E-2</v>
      </c>
      <c r="D63">
        <v>0.98499999999999999</v>
      </c>
      <c r="E63" s="5">
        <f t="shared" si="0"/>
        <v>7.5769230769230764E-4</v>
      </c>
      <c r="F63">
        <v>2476.5500489999999</v>
      </c>
      <c r="G63" s="2">
        <v>1.37E-2</v>
      </c>
      <c r="H63" s="1">
        <v>42978</v>
      </c>
      <c r="I63" s="13">
        <f t="shared" si="2"/>
        <v>3.3513572483680601E-2</v>
      </c>
      <c r="J63" s="13">
        <f t="shared" si="3"/>
        <v>1.2942307692307692E-2</v>
      </c>
    </row>
    <row r="64" spans="1:10" x14ac:dyDescent="0.3">
      <c r="A64" s="1">
        <v>42985</v>
      </c>
      <c r="B64">
        <v>170.949997</v>
      </c>
      <c r="C64" s="4">
        <f t="shared" si="1"/>
        <v>-6.2202475009825245E-3</v>
      </c>
      <c r="D64">
        <v>1.02</v>
      </c>
      <c r="E64" s="5">
        <f t="shared" si="0"/>
        <v>7.8461538461538469E-4</v>
      </c>
      <c r="F64">
        <v>2461.429932</v>
      </c>
      <c r="G64" s="2">
        <v>-6.1000000000000004E-3</v>
      </c>
      <c r="H64" s="1">
        <v>42985</v>
      </c>
      <c r="I64" s="13">
        <f t="shared" si="2"/>
        <v>-7.004862885597909E-3</v>
      </c>
      <c r="J64" s="13">
        <f t="shared" si="3"/>
        <v>-6.8846153846153849E-3</v>
      </c>
    </row>
    <row r="65" spans="1:10" x14ac:dyDescent="0.3">
      <c r="A65" s="1">
        <v>42992</v>
      </c>
      <c r="B65">
        <v>171.63999899999999</v>
      </c>
      <c r="C65" s="4">
        <f t="shared" si="1"/>
        <v>4.0362796847547922E-3</v>
      </c>
      <c r="D65">
        <v>1.01</v>
      </c>
      <c r="E65" s="5">
        <f t="shared" si="0"/>
        <v>7.7692307692307685E-4</v>
      </c>
      <c r="F65">
        <v>2500.2299800000001</v>
      </c>
      <c r="G65" s="2">
        <v>1.5800000000000002E-2</v>
      </c>
      <c r="H65" s="1">
        <v>42992</v>
      </c>
      <c r="I65" s="13">
        <f t="shared" si="2"/>
        <v>3.2593566078317152E-3</v>
      </c>
      <c r="J65" s="13">
        <f t="shared" si="3"/>
        <v>1.5023076923076925E-2</v>
      </c>
    </row>
    <row r="66" spans="1:10" x14ac:dyDescent="0.3">
      <c r="A66" s="1">
        <v>42999</v>
      </c>
      <c r="B66">
        <v>170.53999300000001</v>
      </c>
      <c r="C66" s="4">
        <f t="shared" si="1"/>
        <v>-6.4087975204426516E-3</v>
      </c>
      <c r="D66">
        <v>1.0029999999999999</v>
      </c>
      <c r="E66" s="5">
        <f t="shared" si="0"/>
        <v>7.7153846153846142E-4</v>
      </c>
      <c r="F66">
        <v>2502.219971</v>
      </c>
      <c r="G66" s="2">
        <v>8.0000000000000004E-4</v>
      </c>
      <c r="H66" s="1">
        <v>42999</v>
      </c>
      <c r="I66" s="13">
        <f t="shared" si="2"/>
        <v>-7.1803359819811131E-3</v>
      </c>
      <c r="J66" s="13">
        <f t="shared" si="3"/>
        <v>2.846153846153862E-5</v>
      </c>
    </row>
    <row r="67" spans="1:10" x14ac:dyDescent="0.3">
      <c r="A67" s="1">
        <v>43006</v>
      </c>
      <c r="B67">
        <v>170.86999499999999</v>
      </c>
      <c r="C67" s="4">
        <f t="shared" si="1"/>
        <v>1.9350417118873637E-3</v>
      </c>
      <c r="D67">
        <v>1.028</v>
      </c>
      <c r="E67" s="5">
        <f t="shared" ref="E67:E106" si="4">D67*(0.01)/13</f>
        <v>7.9076923076923085E-4</v>
      </c>
      <c r="F67">
        <v>2519.360107</v>
      </c>
      <c r="G67" s="2">
        <v>6.7999999999999996E-3</v>
      </c>
      <c r="H67" s="1">
        <v>43006</v>
      </c>
      <c r="I67" s="13">
        <f t="shared" si="2"/>
        <v>1.1442724811181327E-3</v>
      </c>
      <c r="J67" s="13">
        <f t="shared" si="3"/>
        <v>6.0092307692307684E-3</v>
      </c>
    </row>
    <row r="68" spans="1:10" x14ac:dyDescent="0.3">
      <c r="A68" s="1">
        <v>43013</v>
      </c>
      <c r="B68">
        <v>172.229996</v>
      </c>
      <c r="C68" s="4">
        <f t="shared" ref="C68:C106" si="5">(B68-B67)/B67</f>
        <v>7.9592733645249495E-3</v>
      </c>
      <c r="D68">
        <v>1.0429999999999999</v>
      </c>
      <c r="E68" s="5">
        <f t="shared" si="4"/>
        <v>8.0230769230769234E-4</v>
      </c>
      <c r="F68">
        <v>2549.330078</v>
      </c>
      <c r="G68" s="2">
        <v>1.1900000000000001E-2</v>
      </c>
      <c r="H68" s="1">
        <v>43013</v>
      </c>
      <c r="I68" s="13">
        <f t="shared" ref="I68:I106" si="6">C68-E68</f>
        <v>7.1569656722172571E-3</v>
      </c>
      <c r="J68" s="13">
        <f t="shared" ref="J68:J106" si="7">G68-E68</f>
        <v>1.1097692307692308E-2</v>
      </c>
    </row>
    <row r="69" spans="1:10" x14ac:dyDescent="0.3">
      <c r="A69" s="1">
        <v>43020</v>
      </c>
      <c r="B69">
        <v>173.740005</v>
      </c>
      <c r="C69" s="4">
        <f t="shared" si="5"/>
        <v>8.7673984501514864E-3</v>
      </c>
      <c r="D69">
        <v>1.05</v>
      </c>
      <c r="E69" s="5">
        <f t="shared" si="4"/>
        <v>8.0769230769230777E-4</v>
      </c>
      <c r="F69">
        <v>2553.169922</v>
      </c>
      <c r="G69" s="2">
        <v>1.5E-3</v>
      </c>
      <c r="H69" s="1">
        <v>43020</v>
      </c>
      <c r="I69" s="13">
        <f t="shared" si="6"/>
        <v>7.9597061424591786E-3</v>
      </c>
      <c r="J69" s="13">
        <f t="shared" si="7"/>
        <v>6.9230769230769226E-4</v>
      </c>
    </row>
    <row r="70" spans="1:10" x14ac:dyDescent="0.3">
      <c r="A70" s="1">
        <v>43027</v>
      </c>
      <c r="B70">
        <v>174.979996</v>
      </c>
      <c r="C70" s="4">
        <f t="shared" si="5"/>
        <v>7.1370494089717761E-3</v>
      </c>
      <c r="D70">
        <v>1.075</v>
      </c>
      <c r="E70" s="5">
        <f t="shared" si="4"/>
        <v>8.2692307692307687E-4</v>
      </c>
      <c r="F70">
        <v>2575.209961</v>
      </c>
      <c r="G70" s="2">
        <v>8.6E-3</v>
      </c>
      <c r="H70" s="1">
        <v>43027</v>
      </c>
      <c r="I70" s="13">
        <f t="shared" si="6"/>
        <v>6.3101263320486994E-3</v>
      </c>
      <c r="J70" s="13">
        <f t="shared" si="7"/>
        <v>7.7730769230769233E-3</v>
      </c>
    </row>
    <row r="71" spans="1:10" x14ac:dyDescent="0.3">
      <c r="A71" s="1">
        <v>43034</v>
      </c>
      <c r="B71">
        <v>177.88000500000001</v>
      </c>
      <c r="C71" s="4">
        <f t="shared" si="5"/>
        <v>1.6573374478760484E-2</v>
      </c>
      <c r="D71">
        <v>1.073</v>
      </c>
      <c r="E71" s="5">
        <f t="shared" si="4"/>
        <v>8.2538461538461541E-4</v>
      </c>
      <c r="F71">
        <v>2581.070068</v>
      </c>
      <c r="G71" s="2">
        <v>2.3E-3</v>
      </c>
      <c r="H71" s="1">
        <v>43034</v>
      </c>
      <c r="I71" s="13">
        <f t="shared" si="6"/>
        <v>1.5747989863375868E-2</v>
      </c>
      <c r="J71" s="13">
        <f t="shared" si="7"/>
        <v>1.4746153846153845E-3</v>
      </c>
    </row>
    <row r="72" spans="1:10" x14ac:dyDescent="0.3">
      <c r="A72" s="1">
        <v>43041</v>
      </c>
      <c r="B72">
        <v>178.91999799999999</v>
      </c>
      <c r="C72" s="4">
        <f t="shared" si="5"/>
        <v>5.8465986663311662E-3</v>
      </c>
      <c r="D72">
        <v>1.1479999999999999</v>
      </c>
      <c r="E72" s="5">
        <f t="shared" si="4"/>
        <v>8.8307692307692295E-4</v>
      </c>
      <c r="F72">
        <v>2587.8400879999999</v>
      </c>
      <c r="G72" s="2">
        <v>2.5999999999999999E-3</v>
      </c>
      <c r="H72" s="1">
        <v>43041</v>
      </c>
      <c r="I72" s="13">
        <f t="shared" si="6"/>
        <v>4.9635217432542431E-3</v>
      </c>
      <c r="J72" s="13">
        <f t="shared" si="7"/>
        <v>1.7169230769230768E-3</v>
      </c>
    </row>
    <row r="73" spans="1:10" x14ac:dyDescent="0.3">
      <c r="A73" s="1">
        <v>43048</v>
      </c>
      <c r="B73">
        <v>178.46000699999999</v>
      </c>
      <c r="C73" s="4">
        <f t="shared" si="5"/>
        <v>-2.5709311711483601E-3</v>
      </c>
      <c r="D73">
        <v>1.2</v>
      </c>
      <c r="E73" s="5">
        <f t="shared" si="4"/>
        <v>9.2307692307692305E-4</v>
      </c>
      <c r="F73">
        <v>2582.3000489999999</v>
      </c>
      <c r="G73" s="2">
        <v>-2.0999999999999999E-3</v>
      </c>
      <c r="H73" s="1">
        <v>43048</v>
      </c>
      <c r="I73" s="13">
        <f t="shared" si="6"/>
        <v>-3.4940080942252832E-3</v>
      </c>
      <c r="J73" s="13">
        <f t="shared" si="7"/>
        <v>-3.023076923076923E-3</v>
      </c>
    </row>
    <row r="74" spans="1:10" x14ac:dyDescent="0.3">
      <c r="A74" s="1">
        <v>43055</v>
      </c>
      <c r="B74">
        <v>179</v>
      </c>
      <c r="C74" s="4">
        <f t="shared" si="5"/>
        <v>3.025848811044873E-3</v>
      </c>
      <c r="D74">
        <v>1.24</v>
      </c>
      <c r="E74" s="5">
        <f t="shared" si="4"/>
        <v>9.5384615384615386E-4</v>
      </c>
      <c r="F74">
        <v>2578.8500979999999</v>
      </c>
      <c r="G74" s="2">
        <v>-1.2999999999999999E-3</v>
      </c>
      <c r="H74" s="1">
        <v>43055</v>
      </c>
      <c r="I74" s="13">
        <f t="shared" si="6"/>
        <v>2.0720026571987189E-3</v>
      </c>
      <c r="J74" s="13">
        <f t="shared" si="7"/>
        <v>-2.253846153846154E-3</v>
      </c>
    </row>
    <row r="75" spans="1:10" x14ac:dyDescent="0.3">
      <c r="A75" s="1">
        <v>43062</v>
      </c>
      <c r="B75">
        <v>182.779999</v>
      </c>
      <c r="C75" s="4">
        <f t="shared" si="5"/>
        <v>2.1117312849162032E-2</v>
      </c>
      <c r="D75">
        <v>1.24</v>
      </c>
      <c r="E75" s="5">
        <f t="shared" si="4"/>
        <v>9.5384615384615386E-4</v>
      </c>
      <c r="F75">
        <v>2602.419922</v>
      </c>
      <c r="G75" s="2">
        <v>9.1000000000000004E-3</v>
      </c>
      <c r="H75" s="1">
        <v>43062</v>
      </c>
      <c r="I75" s="13">
        <f t="shared" si="6"/>
        <v>2.0163466695315879E-2</v>
      </c>
      <c r="J75" s="13">
        <f t="shared" si="7"/>
        <v>8.1461538461538464E-3</v>
      </c>
    </row>
    <row r="76" spans="1:10" x14ac:dyDescent="0.3">
      <c r="A76" s="1">
        <v>43069</v>
      </c>
      <c r="B76">
        <v>175.10000600000001</v>
      </c>
      <c r="C76" s="4">
        <f t="shared" si="5"/>
        <v>-4.2017688160727019E-2</v>
      </c>
      <c r="D76">
        <v>1.2350000000000001</v>
      </c>
      <c r="E76" s="5">
        <f t="shared" si="4"/>
        <v>9.5000000000000011E-4</v>
      </c>
      <c r="F76">
        <v>2642.219971</v>
      </c>
      <c r="G76" s="2">
        <v>1.5299999999999999E-2</v>
      </c>
      <c r="H76" s="1">
        <v>43069</v>
      </c>
      <c r="I76" s="13">
        <f t="shared" si="6"/>
        <v>-4.2967688160727019E-2</v>
      </c>
      <c r="J76" s="13">
        <f t="shared" si="7"/>
        <v>1.435E-2</v>
      </c>
    </row>
    <row r="77" spans="1:10" x14ac:dyDescent="0.3">
      <c r="A77" s="1">
        <v>43076</v>
      </c>
      <c r="B77">
        <v>179</v>
      </c>
      <c r="C77" s="4">
        <f t="shared" si="5"/>
        <v>2.2272951835307146E-2</v>
      </c>
      <c r="D77">
        <v>1.2529999999999999</v>
      </c>
      <c r="E77" s="5">
        <f t="shared" si="4"/>
        <v>9.6384615384615378E-4</v>
      </c>
      <c r="F77">
        <v>2651.5</v>
      </c>
      <c r="G77" s="2">
        <v>3.5000000000000001E-3</v>
      </c>
      <c r="H77" s="1">
        <v>43076</v>
      </c>
      <c r="I77" s="13">
        <f t="shared" si="6"/>
        <v>2.130910568146099E-2</v>
      </c>
      <c r="J77" s="13">
        <f t="shared" si="7"/>
        <v>2.5361538461538464E-3</v>
      </c>
    </row>
    <row r="78" spans="1:10" x14ac:dyDescent="0.3">
      <c r="A78" s="1">
        <v>43083</v>
      </c>
      <c r="B78">
        <v>180.179993</v>
      </c>
      <c r="C78" s="4">
        <f t="shared" si="5"/>
        <v>6.5921396648044471E-3</v>
      </c>
      <c r="D78">
        <v>1.2849999999999999</v>
      </c>
      <c r="E78" s="5">
        <f t="shared" si="4"/>
        <v>9.8846153846153854E-4</v>
      </c>
      <c r="F78">
        <v>2675.8100589999999</v>
      </c>
      <c r="G78" s="2">
        <v>9.1999999999999998E-3</v>
      </c>
      <c r="H78" s="1">
        <v>43083</v>
      </c>
      <c r="I78" s="13">
        <f t="shared" si="6"/>
        <v>5.6036781263429083E-3</v>
      </c>
      <c r="J78" s="13">
        <f t="shared" si="7"/>
        <v>8.2115384615384611E-3</v>
      </c>
    </row>
    <row r="79" spans="1:10" x14ac:dyDescent="0.3">
      <c r="A79" s="1">
        <v>43090</v>
      </c>
      <c r="B79">
        <v>177.199997</v>
      </c>
      <c r="C79" s="4">
        <f t="shared" si="5"/>
        <v>-1.6538994981534934E-2</v>
      </c>
      <c r="D79">
        <v>1.298</v>
      </c>
      <c r="E79" s="5">
        <f t="shared" si="4"/>
        <v>9.9846153846153856E-4</v>
      </c>
      <c r="F79">
        <v>2683.3400879999999</v>
      </c>
      <c r="G79" s="2">
        <v>2.8E-3</v>
      </c>
      <c r="H79" s="1">
        <v>43090</v>
      </c>
      <c r="I79" s="13">
        <f t="shared" si="6"/>
        <v>-1.7537456519996473E-2</v>
      </c>
      <c r="J79" s="13">
        <f t="shared" si="7"/>
        <v>1.8015384615384614E-3</v>
      </c>
    </row>
    <row r="80" spans="1:10" x14ac:dyDescent="0.3">
      <c r="A80" s="1">
        <v>43097</v>
      </c>
      <c r="B80">
        <v>176.46000699999999</v>
      </c>
      <c r="C80" s="4">
        <f t="shared" si="5"/>
        <v>-4.176015872054478E-3</v>
      </c>
      <c r="D80">
        <v>1.355</v>
      </c>
      <c r="E80" s="5">
        <f t="shared" si="4"/>
        <v>1.0423076923076922E-3</v>
      </c>
      <c r="F80">
        <v>2673.610107</v>
      </c>
      <c r="G80" s="2">
        <v>-3.5999999999999999E-3</v>
      </c>
      <c r="H80" s="1">
        <v>43097</v>
      </c>
      <c r="I80" s="13">
        <f t="shared" si="6"/>
        <v>-5.2183235643621702E-3</v>
      </c>
      <c r="J80" s="13">
        <f t="shared" si="7"/>
        <v>-4.6423076923076921E-3</v>
      </c>
    </row>
    <row r="81" spans="1:10" x14ac:dyDescent="0.3">
      <c r="A81" s="1">
        <v>43104</v>
      </c>
      <c r="B81">
        <v>186.85000600000001</v>
      </c>
      <c r="C81" s="4">
        <f t="shared" si="5"/>
        <v>5.8880191475907728E-2</v>
      </c>
      <c r="D81">
        <v>1.37</v>
      </c>
      <c r="E81" s="5">
        <f t="shared" si="4"/>
        <v>1.0538461538461539E-3</v>
      </c>
      <c r="F81">
        <v>2743.1499020000001</v>
      </c>
      <c r="G81" s="2">
        <v>2.5999999999999999E-2</v>
      </c>
      <c r="H81" s="1">
        <v>43104</v>
      </c>
      <c r="I81" s="13">
        <f t="shared" si="6"/>
        <v>5.7826345322061573E-2</v>
      </c>
      <c r="J81" s="13">
        <f t="shared" si="7"/>
        <v>2.4946153846153844E-2</v>
      </c>
    </row>
    <row r="82" spans="1:10" x14ac:dyDescent="0.3">
      <c r="A82" s="1">
        <v>43111</v>
      </c>
      <c r="B82">
        <v>179.36999499999999</v>
      </c>
      <c r="C82" s="4">
        <f t="shared" si="5"/>
        <v>-4.0032168904506317E-2</v>
      </c>
      <c r="D82">
        <v>1.41</v>
      </c>
      <c r="E82" s="5">
        <f t="shared" si="4"/>
        <v>1.0846153846153846E-3</v>
      </c>
      <c r="F82">
        <v>2786.23999</v>
      </c>
      <c r="G82" s="2">
        <v>1.5699999999999999E-2</v>
      </c>
      <c r="H82" s="1">
        <v>43111</v>
      </c>
      <c r="I82" s="13">
        <f t="shared" si="6"/>
        <v>-4.1116784289121702E-2</v>
      </c>
      <c r="J82" s="13">
        <f t="shared" si="7"/>
        <v>1.4615384615384613E-2</v>
      </c>
    </row>
    <row r="83" spans="1:10" x14ac:dyDescent="0.3">
      <c r="A83" s="1">
        <v>43118</v>
      </c>
      <c r="B83">
        <v>181.28999300000001</v>
      </c>
      <c r="C83" s="4">
        <f t="shared" si="5"/>
        <v>1.0704120273850825E-2</v>
      </c>
      <c r="D83">
        <v>1.403</v>
      </c>
      <c r="E83" s="5">
        <f t="shared" si="4"/>
        <v>1.0792307692307694E-3</v>
      </c>
      <c r="F83">
        <v>2810.3000489999999</v>
      </c>
      <c r="G83" s="2">
        <v>8.6E-3</v>
      </c>
      <c r="H83" s="1">
        <v>43118</v>
      </c>
      <c r="I83" s="13">
        <f t="shared" si="6"/>
        <v>9.6248895046200551E-3</v>
      </c>
      <c r="J83" s="13">
        <f t="shared" si="7"/>
        <v>7.5207692307692302E-3</v>
      </c>
    </row>
    <row r="84" spans="1:10" x14ac:dyDescent="0.3">
      <c r="A84" s="1">
        <v>43125</v>
      </c>
      <c r="B84">
        <v>190</v>
      </c>
      <c r="C84" s="4">
        <f t="shared" si="5"/>
        <v>4.8044609941597767E-2</v>
      </c>
      <c r="D84">
        <v>1.3879999999999999</v>
      </c>
      <c r="E84" s="5">
        <f t="shared" si="4"/>
        <v>1.0676923076923077E-3</v>
      </c>
      <c r="F84">
        <v>2872.8701169999999</v>
      </c>
      <c r="G84" s="2">
        <v>2.23E-2</v>
      </c>
      <c r="H84" s="1">
        <v>43125</v>
      </c>
      <c r="I84" s="13">
        <f t="shared" si="6"/>
        <v>4.6976917633905463E-2</v>
      </c>
      <c r="J84" s="13">
        <f t="shared" si="7"/>
        <v>2.1232307692307693E-2</v>
      </c>
    </row>
    <row r="85" spans="1:10" x14ac:dyDescent="0.3">
      <c r="A85" s="1">
        <v>43132</v>
      </c>
      <c r="B85">
        <v>190.279999</v>
      </c>
      <c r="C85" s="4">
        <f t="shared" si="5"/>
        <v>1.4736789473684404E-3</v>
      </c>
      <c r="D85">
        <v>1.45</v>
      </c>
      <c r="E85" s="5">
        <f t="shared" si="4"/>
        <v>1.1153846153846153E-3</v>
      </c>
      <c r="F85">
        <v>2762.1298830000001</v>
      </c>
      <c r="G85" s="2">
        <v>-3.85E-2</v>
      </c>
      <c r="H85" s="1">
        <v>43132</v>
      </c>
      <c r="I85" s="13">
        <f t="shared" si="6"/>
        <v>3.5829433198382508E-4</v>
      </c>
      <c r="J85" s="13">
        <f t="shared" si="7"/>
        <v>-3.9615384615384615E-2</v>
      </c>
    </row>
    <row r="86" spans="1:10" x14ac:dyDescent="0.3">
      <c r="A86" s="1">
        <v>43139</v>
      </c>
      <c r="B86">
        <v>176.11000100000001</v>
      </c>
      <c r="C86" s="4">
        <f t="shared" si="5"/>
        <v>-7.4469193159917943E-2</v>
      </c>
      <c r="D86">
        <v>1.5249999999999999</v>
      </c>
      <c r="E86" s="5">
        <f t="shared" si="4"/>
        <v>1.173076923076923E-3</v>
      </c>
      <c r="F86">
        <v>2619.5500489999999</v>
      </c>
      <c r="G86" s="2">
        <v>-5.16E-2</v>
      </c>
      <c r="H86" s="1">
        <v>43139</v>
      </c>
      <c r="I86" s="13">
        <f t="shared" si="6"/>
        <v>-7.5642270082994872E-2</v>
      </c>
      <c r="J86" s="13">
        <f t="shared" si="7"/>
        <v>-5.2773076923076923E-2</v>
      </c>
    </row>
    <row r="87" spans="1:10" x14ac:dyDescent="0.3">
      <c r="A87" s="1">
        <v>43146</v>
      </c>
      <c r="B87">
        <v>177.36000100000001</v>
      </c>
      <c r="C87" s="4">
        <f t="shared" si="5"/>
        <v>7.0978365391071684E-3</v>
      </c>
      <c r="D87">
        <v>1.57</v>
      </c>
      <c r="E87" s="5">
        <f t="shared" si="4"/>
        <v>1.2076923076923078E-3</v>
      </c>
      <c r="F87">
        <v>2732.219971</v>
      </c>
      <c r="G87" s="2">
        <v>4.2999999999999997E-2</v>
      </c>
      <c r="H87" s="1">
        <v>43146</v>
      </c>
      <c r="I87" s="13">
        <f t="shared" si="6"/>
        <v>5.8901442314148603E-3</v>
      </c>
      <c r="J87" s="13">
        <f t="shared" si="7"/>
        <v>4.1792307692307691E-2</v>
      </c>
    </row>
    <row r="88" spans="1:10" x14ac:dyDescent="0.3">
      <c r="A88" s="1">
        <v>43153</v>
      </c>
      <c r="B88">
        <v>183.28999300000001</v>
      </c>
      <c r="C88" s="4">
        <f t="shared" si="5"/>
        <v>3.3434776536790833E-2</v>
      </c>
      <c r="D88">
        <v>1.605</v>
      </c>
      <c r="E88" s="5">
        <f t="shared" si="4"/>
        <v>1.2346153846153848E-3</v>
      </c>
      <c r="F88">
        <v>2747.3000489999999</v>
      </c>
      <c r="G88" s="2">
        <v>5.4999999999999997E-3</v>
      </c>
      <c r="H88" s="1">
        <v>43153</v>
      </c>
      <c r="I88" s="13">
        <f t="shared" si="6"/>
        <v>3.2200161152175451E-2</v>
      </c>
      <c r="J88" s="13">
        <f t="shared" si="7"/>
        <v>4.2653846153846153E-3</v>
      </c>
    </row>
    <row r="89" spans="1:10" x14ac:dyDescent="0.3">
      <c r="A89" s="1">
        <v>43160</v>
      </c>
      <c r="B89">
        <v>176.61999499999999</v>
      </c>
      <c r="C89" s="4">
        <f t="shared" si="5"/>
        <v>-3.6390410031823292E-2</v>
      </c>
      <c r="D89">
        <v>1.605</v>
      </c>
      <c r="E89" s="5">
        <f t="shared" si="4"/>
        <v>1.2346153846153848E-3</v>
      </c>
      <c r="F89">
        <v>2691.25</v>
      </c>
      <c r="G89" s="2">
        <v>-2.0400000000000001E-2</v>
      </c>
      <c r="H89" s="1">
        <v>43160</v>
      </c>
      <c r="I89" s="13">
        <f t="shared" si="6"/>
        <v>-3.7625025416438675E-2</v>
      </c>
      <c r="J89" s="13">
        <f t="shared" si="7"/>
        <v>-2.1634615384615388E-2</v>
      </c>
    </row>
    <row r="90" spans="1:10" x14ac:dyDescent="0.3">
      <c r="A90" s="1">
        <v>43167</v>
      </c>
      <c r="B90">
        <v>185.229996</v>
      </c>
      <c r="C90" s="4">
        <f t="shared" si="5"/>
        <v>4.8748733120505476E-2</v>
      </c>
      <c r="D90">
        <v>1.635</v>
      </c>
      <c r="E90" s="5">
        <f t="shared" si="4"/>
        <v>1.2576923076923078E-3</v>
      </c>
      <c r="F90">
        <v>2786.570068</v>
      </c>
      <c r="G90" s="2">
        <v>3.5400000000000001E-2</v>
      </c>
      <c r="H90" s="1">
        <v>43167</v>
      </c>
      <c r="I90" s="13">
        <f t="shared" si="6"/>
        <v>4.7491040812813169E-2</v>
      </c>
      <c r="J90" s="13">
        <f t="shared" si="7"/>
        <v>3.4142307692307694E-2</v>
      </c>
    </row>
    <row r="91" spans="1:10" x14ac:dyDescent="0.3">
      <c r="A91" s="1">
        <v>43174</v>
      </c>
      <c r="B91">
        <v>185.08999600000001</v>
      </c>
      <c r="C91" s="4">
        <f t="shared" si="5"/>
        <v>-7.5581710858529819E-4</v>
      </c>
      <c r="D91">
        <v>1.738</v>
      </c>
      <c r="E91" s="5">
        <f t="shared" si="4"/>
        <v>1.3369230769230769E-3</v>
      </c>
      <c r="F91">
        <v>2752.01001</v>
      </c>
      <c r="G91" s="2">
        <v>-1.24E-2</v>
      </c>
      <c r="H91" s="1">
        <v>43174</v>
      </c>
      <c r="I91" s="13">
        <f t="shared" si="6"/>
        <v>-2.0927401855083752E-3</v>
      </c>
      <c r="J91" s="13">
        <f t="shared" si="7"/>
        <v>-1.3736923076923077E-2</v>
      </c>
    </row>
    <row r="92" spans="1:10" x14ac:dyDescent="0.3">
      <c r="A92" s="1">
        <v>43181</v>
      </c>
      <c r="B92">
        <v>159.38999899999999</v>
      </c>
      <c r="C92" s="4">
        <f t="shared" si="5"/>
        <v>-0.13885135639637716</v>
      </c>
      <c r="D92">
        <v>1.6879999999999999</v>
      </c>
      <c r="E92" s="5">
        <f t="shared" si="4"/>
        <v>1.2984615384615385E-3</v>
      </c>
      <c r="F92">
        <v>2588.26001</v>
      </c>
      <c r="G92" s="2">
        <v>-5.9499999999999997E-2</v>
      </c>
      <c r="H92" s="1">
        <v>43181</v>
      </c>
      <c r="I92" s="13">
        <f t="shared" si="6"/>
        <v>-0.14014981793483869</v>
      </c>
      <c r="J92" s="13">
        <f t="shared" si="7"/>
        <v>-6.0798461538461537E-2</v>
      </c>
    </row>
    <row r="93" spans="1:10" x14ac:dyDescent="0.3">
      <c r="A93" s="1">
        <v>43188</v>
      </c>
      <c r="B93">
        <v>159.78999300000001</v>
      </c>
      <c r="C93" s="4">
        <f t="shared" si="5"/>
        <v>2.509530099187847E-3</v>
      </c>
      <c r="D93">
        <v>1.67</v>
      </c>
      <c r="E93" s="5">
        <f t="shared" si="4"/>
        <v>1.2846153846153845E-3</v>
      </c>
      <c r="F93">
        <v>2640.8701169999999</v>
      </c>
      <c r="G93" s="2">
        <v>2.0299999999999999E-2</v>
      </c>
      <c r="H93" s="1">
        <v>43188</v>
      </c>
      <c r="I93" s="13">
        <f t="shared" si="6"/>
        <v>1.2249147145724625E-3</v>
      </c>
      <c r="J93" s="13">
        <f t="shared" si="7"/>
        <v>1.9015384615384615E-2</v>
      </c>
    </row>
    <row r="94" spans="1:10" x14ac:dyDescent="0.3">
      <c r="A94" s="1">
        <v>43195</v>
      </c>
      <c r="B94">
        <v>157.199997</v>
      </c>
      <c r="C94" s="4">
        <f t="shared" si="5"/>
        <v>-1.6208749693105082E-2</v>
      </c>
      <c r="D94">
        <v>1.68</v>
      </c>
      <c r="E94" s="5">
        <f t="shared" si="4"/>
        <v>1.2923076923076922E-3</v>
      </c>
      <c r="F94">
        <v>2604.469971</v>
      </c>
      <c r="G94" s="2">
        <v>-1.38E-2</v>
      </c>
      <c r="H94" s="1">
        <v>43195</v>
      </c>
      <c r="I94" s="13">
        <f t="shared" si="6"/>
        <v>-1.7501057385412775E-2</v>
      </c>
      <c r="J94" s="13">
        <f t="shared" si="7"/>
        <v>-1.5092307692307691E-2</v>
      </c>
    </row>
    <row r="95" spans="1:10" x14ac:dyDescent="0.3">
      <c r="A95" s="1">
        <v>43202</v>
      </c>
      <c r="B95">
        <v>164.520004</v>
      </c>
      <c r="C95" s="4">
        <f t="shared" si="5"/>
        <v>4.6564930914089038E-2</v>
      </c>
      <c r="D95">
        <v>1.718</v>
      </c>
      <c r="E95" s="5">
        <f t="shared" si="4"/>
        <v>1.3215384615384617E-3</v>
      </c>
      <c r="F95">
        <v>2656.3000489999999</v>
      </c>
      <c r="G95" s="2">
        <v>1.9900000000000001E-2</v>
      </c>
      <c r="H95" s="1">
        <v>43202</v>
      </c>
      <c r="I95" s="13">
        <f t="shared" si="6"/>
        <v>4.5243392452550574E-2</v>
      </c>
      <c r="J95" s="13">
        <f t="shared" si="7"/>
        <v>1.857846153846154E-2</v>
      </c>
    </row>
    <row r="96" spans="1:10" x14ac:dyDescent="0.3">
      <c r="A96" s="1">
        <v>43209</v>
      </c>
      <c r="B96">
        <v>166.279999</v>
      </c>
      <c r="C96" s="4">
        <f t="shared" si="5"/>
        <v>1.0697756851501192E-2</v>
      </c>
      <c r="D96">
        <v>1.7649999999999999</v>
      </c>
      <c r="E96" s="5">
        <f t="shared" si="4"/>
        <v>1.3576923076923076E-3</v>
      </c>
      <c r="F96">
        <v>2670.139893</v>
      </c>
      <c r="G96" s="2">
        <v>5.1999999999999998E-3</v>
      </c>
      <c r="H96" s="1">
        <v>43209</v>
      </c>
      <c r="I96" s="13">
        <f t="shared" si="6"/>
        <v>9.3400645438088837E-3</v>
      </c>
      <c r="J96" s="13">
        <f t="shared" si="7"/>
        <v>3.8423076923076922E-3</v>
      </c>
    </row>
    <row r="97" spans="1:10" x14ac:dyDescent="0.3">
      <c r="A97" s="1">
        <v>43216</v>
      </c>
      <c r="B97">
        <v>173.58999600000001</v>
      </c>
      <c r="C97" s="4">
        <f t="shared" si="5"/>
        <v>4.3961974043552947E-2</v>
      </c>
      <c r="D97">
        <v>1.77</v>
      </c>
      <c r="E97" s="5">
        <f t="shared" si="4"/>
        <v>1.3615384615384616E-3</v>
      </c>
      <c r="F97">
        <v>2669.9099120000001</v>
      </c>
      <c r="G97" s="2">
        <v>-1E-4</v>
      </c>
      <c r="H97" s="1">
        <v>43216</v>
      </c>
      <c r="I97" s="13">
        <f t="shared" si="6"/>
        <v>4.2600435582014484E-2</v>
      </c>
      <c r="J97" s="13">
        <f t="shared" si="7"/>
        <v>-1.4615384615384616E-3</v>
      </c>
    </row>
    <row r="98" spans="1:10" x14ac:dyDescent="0.3">
      <c r="A98" s="1">
        <v>43223</v>
      </c>
      <c r="B98">
        <v>176.61000100000001</v>
      </c>
      <c r="C98" s="4">
        <f t="shared" si="5"/>
        <v>1.7397344717952509E-2</v>
      </c>
      <c r="D98">
        <v>1.7929999999999999</v>
      </c>
      <c r="E98" s="5">
        <f t="shared" si="4"/>
        <v>1.3792307692307691E-3</v>
      </c>
      <c r="F98">
        <v>2663.419922</v>
      </c>
      <c r="G98" s="2">
        <v>-2.3999999999999998E-3</v>
      </c>
      <c r="H98" s="1">
        <v>43223</v>
      </c>
      <c r="I98" s="13">
        <f t="shared" si="6"/>
        <v>1.6018113948721741E-2</v>
      </c>
      <c r="J98" s="13">
        <f t="shared" si="7"/>
        <v>-3.7792307692307691E-3</v>
      </c>
    </row>
    <row r="99" spans="1:10" x14ac:dyDescent="0.3">
      <c r="A99" s="1">
        <v>43230</v>
      </c>
      <c r="B99">
        <v>186.990005</v>
      </c>
      <c r="C99" s="4">
        <f t="shared" si="5"/>
        <v>5.877359119657094E-2</v>
      </c>
      <c r="D99">
        <v>1.86</v>
      </c>
      <c r="E99" s="5">
        <f t="shared" si="4"/>
        <v>1.4307692307692309E-3</v>
      </c>
      <c r="F99">
        <v>2727.719971</v>
      </c>
      <c r="G99" s="2">
        <v>2.41E-2</v>
      </c>
      <c r="H99" s="1">
        <v>43230</v>
      </c>
      <c r="I99" s="13">
        <f t="shared" si="6"/>
        <v>5.7342821965801712E-2</v>
      </c>
      <c r="J99" s="13">
        <f t="shared" si="7"/>
        <v>2.2669230769230768E-2</v>
      </c>
    </row>
    <row r="100" spans="1:10" x14ac:dyDescent="0.3">
      <c r="A100" s="1">
        <v>43237</v>
      </c>
      <c r="B100">
        <v>182.679993</v>
      </c>
      <c r="C100" s="4">
        <f t="shared" si="5"/>
        <v>-2.3049424486618952E-2</v>
      </c>
      <c r="D100">
        <v>1.855</v>
      </c>
      <c r="E100" s="5">
        <f t="shared" si="4"/>
        <v>1.4269230769230769E-3</v>
      </c>
      <c r="F100">
        <v>2712.969971</v>
      </c>
      <c r="G100" s="2">
        <v>-5.4000000000000003E-3</v>
      </c>
      <c r="H100" s="1">
        <v>43237</v>
      </c>
      <c r="I100" s="13">
        <f t="shared" si="6"/>
        <v>-2.4476347563542028E-2</v>
      </c>
      <c r="J100" s="13">
        <f t="shared" si="7"/>
        <v>-6.8269230769230776E-3</v>
      </c>
    </row>
    <row r="101" spans="1:10" x14ac:dyDescent="0.3">
      <c r="A101" s="1">
        <v>43244</v>
      </c>
      <c r="B101">
        <v>184.91999799999999</v>
      </c>
      <c r="C101" s="4">
        <f t="shared" si="5"/>
        <v>1.2261906535106976E-2</v>
      </c>
      <c r="D101">
        <v>1.853</v>
      </c>
      <c r="E101" s="5">
        <f t="shared" si="4"/>
        <v>1.4253846153846155E-3</v>
      </c>
      <c r="F101">
        <v>2721.330078</v>
      </c>
      <c r="G101" s="2">
        <v>3.0999999999999999E-3</v>
      </c>
      <c r="H101" s="1">
        <v>43244</v>
      </c>
      <c r="I101" s="13">
        <f t="shared" si="6"/>
        <v>1.0836521919722361E-2</v>
      </c>
      <c r="J101" s="13">
        <f t="shared" si="7"/>
        <v>1.6746153846153844E-3</v>
      </c>
    </row>
    <row r="102" spans="1:10" x14ac:dyDescent="0.3">
      <c r="A102" s="1">
        <v>43251</v>
      </c>
      <c r="B102">
        <v>193.990005</v>
      </c>
      <c r="C102" s="4">
        <f t="shared" si="5"/>
        <v>4.9048275460180375E-2</v>
      </c>
      <c r="D102">
        <v>1.8680000000000001</v>
      </c>
      <c r="E102" s="5">
        <f t="shared" si="4"/>
        <v>1.4369230769230772E-3</v>
      </c>
      <c r="F102">
        <v>2734.6201169999999</v>
      </c>
      <c r="G102" s="2">
        <v>4.8999999999999998E-3</v>
      </c>
      <c r="H102" s="1">
        <v>43251</v>
      </c>
      <c r="I102" s="13">
        <f t="shared" si="6"/>
        <v>4.7611352383257297E-2</v>
      </c>
      <c r="J102" s="13">
        <f t="shared" si="7"/>
        <v>3.4630769230769229E-3</v>
      </c>
    </row>
    <row r="103" spans="1:10" x14ac:dyDescent="0.3">
      <c r="A103" s="1">
        <v>43258</v>
      </c>
      <c r="B103">
        <v>189.10000600000001</v>
      </c>
      <c r="C103" s="4">
        <f t="shared" si="5"/>
        <v>-2.5207479117287455E-2</v>
      </c>
      <c r="D103">
        <v>1.88</v>
      </c>
      <c r="E103" s="5">
        <f t="shared" si="4"/>
        <v>1.4461538461538461E-3</v>
      </c>
      <c r="F103">
        <v>2779.030029</v>
      </c>
      <c r="G103" s="2">
        <v>1.6199999999999999E-2</v>
      </c>
      <c r="H103" s="1">
        <v>43258</v>
      </c>
      <c r="I103" s="13">
        <f t="shared" si="6"/>
        <v>-2.6653632963441302E-2</v>
      </c>
      <c r="J103" s="13">
        <f t="shared" si="7"/>
        <v>1.4753846153846152E-2</v>
      </c>
    </row>
    <row r="104" spans="1:10" x14ac:dyDescent="0.3">
      <c r="A104" s="1">
        <v>43265</v>
      </c>
      <c r="B104">
        <v>195.85000600000001</v>
      </c>
      <c r="C104" s="4">
        <f t="shared" si="5"/>
        <v>3.5695398127062988E-2</v>
      </c>
      <c r="D104">
        <v>1.8879999999999999</v>
      </c>
      <c r="E104" s="5">
        <f t="shared" si="4"/>
        <v>1.4523076923076924E-3</v>
      </c>
      <c r="F104">
        <v>2779.6599120000001</v>
      </c>
      <c r="G104" s="2">
        <v>2.0000000000000001E-4</v>
      </c>
      <c r="H104" s="1">
        <v>43265</v>
      </c>
      <c r="I104" s="13">
        <f t="shared" si="6"/>
        <v>3.4243090434755298E-2</v>
      </c>
      <c r="J104" s="13">
        <f t="shared" si="7"/>
        <v>-1.2523076923076923E-3</v>
      </c>
    </row>
    <row r="105" spans="1:10" x14ac:dyDescent="0.3">
      <c r="A105" s="1">
        <v>43272</v>
      </c>
      <c r="B105">
        <v>201.740005</v>
      </c>
      <c r="C105" s="4">
        <f t="shared" si="5"/>
        <v>3.0074030224946681E-2</v>
      </c>
      <c r="D105">
        <v>1.87</v>
      </c>
      <c r="E105" s="5">
        <f t="shared" si="4"/>
        <v>1.4384615384615386E-3</v>
      </c>
      <c r="F105">
        <v>2754.8798830000001</v>
      </c>
      <c r="G105" s="2">
        <v>-8.8999999999999999E-3</v>
      </c>
      <c r="H105" s="1">
        <v>43272</v>
      </c>
      <c r="I105" s="13">
        <f t="shared" si="6"/>
        <v>2.8635568686485143E-2</v>
      </c>
      <c r="J105" s="13">
        <f t="shared" si="7"/>
        <v>-1.0338461538461539E-2</v>
      </c>
    </row>
    <row r="106" spans="1:10" x14ac:dyDescent="0.3">
      <c r="A106" s="1">
        <v>43279</v>
      </c>
      <c r="B106">
        <v>194.320007</v>
      </c>
      <c r="C106" s="4">
        <f t="shared" si="5"/>
        <v>-3.6780003053930692E-2</v>
      </c>
      <c r="D106">
        <v>1.88</v>
      </c>
      <c r="E106" s="5">
        <f t="shared" si="4"/>
        <v>1.4461538461538461E-3</v>
      </c>
      <c r="F106">
        <v>2718.3701169999999</v>
      </c>
      <c r="G106" s="2">
        <v>-1.3299999999999999E-2</v>
      </c>
      <c r="H106" s="1">
        <v>43279</v>
      </c>
      <c r="I106" s="13">
        <f t="shared" si="6"/>
        <v>-3.8226156900084539E-2</v>
      </c>
      <c r="J106" s="13">
        <f t="shared" si="7"/>
        <v>-1.4746153846153846E-2</v>
      </c>
    </row>
    <row r="107" spans="1:10" x14ac:dyDescent="0.3">
      <c r="H107" t="s">
        <v>35</v>
      </c>
      <c r="I107" s="13">
        <f>AVERAGE(I3:I106)</f>
        <v>4.8424372179696118E-3</v>
      </c>
      <c r="J107" s="13">
        <f>AVERAGE(J3:J106)</f>
        <v>1.834215976331361E-3</v>
      </c>
    </row>
    <row r="108" spans="1:10" x14ac:dyDescent="0.3">
      <c r="H108" t="s">
        <v>100</v>
      </c>
      <c r="I108" s="13">
        <f>_xlfn.STDEV.P(I3:I106)</f>
        <v>3.0061799602691924E-2</v>
      </c>
      <c r="J108" s="13">
        <f>_xlfn.STDEV.P(J3:J106)</f>
        <v>1.4817673454271226E-2</v>
      </c>
    </row>
    <row r="110" spans="1:10" x14ac:dyDescent="0.3">
      <c r="A110" t="s">
        <v>73</v>
      </c>
    </row>
    <row r="111" spans="1:10" ht="15" thickBot="1" x14ac:dyDescent="0.35"/>
    <row r="112" spans="1:10" x14ac:dyDescent="0.3">
      <c r="A112" s="15" t="s">
        <v>74</v>
      </c>
      <c r="B112" s="15"/>
    </row>
    <row r="113" spans="1:9" x14ac:dyDescent="0.3">
      <c r="A113" s="9" t="s">
        <v>75</v>
      </c>
      <c r="B113" s="9">
        <v>0.59205036293004132</v>
      </c>
    </row>
    <row r="114" spans="1:9" x14ac:dyDescent="0.3">
      <c r="A114" s="9" t="s">
        <v>76</v>
      </c>
      <c r="B114" s="9">
        <v>0.35052363224559369</v>
      </c>
    </row>
    <row r="115" spans="1:9" x14ac:dyDescent="0.3">
      <c r="A115" s="9" t="s">
        <v>77</v>
      </c>
      <c r="B115" s="9">
        <v>0.34415621687545245</v>
      </c>
    </row>
    <row r="116" spans="1:9" x14ac:dyDescent="0.3">
      <c r="A116" s="9" t="s">
        <v>78</v>
      </c>
      <c r="B116" s="9">
        <v>2.4463198300592359E-2</v>
      </c>
    </row>
    <row r="117" spans="1:9" ht="15" thickBot="1" x14ac:dyDescent="0.35">
      <c r="A117" s="10" t="s">
        <v>37</v>
      </c>
      <c r="B117" s="10">
        <v>104</v>
      </c>
    </row>
    <row r="119" spans="1:9" ht="15" thickBot="1" x14ac:dyDescent="0.35">
      <c r="A119" t="s">
        <v>61</v>
      </c>
    </row>
    <row r="120" spans="1:9" x14ac:dyDescent="0.3">
      <c r="A120" s="11"/>
      <c r="B120" s="11" t="s">
        <v>38</v>
      </c>
      <c r="C120" s="11" t="s">
        <v>62</v>
      </c>
      <c r="D120" s="11" t="s">
        <v>63</v>
      </c>
      <c r="E120" s="11" t="s">
        <v>39</v>
      </c>
      <c r="F120" s="11" t="s">
        <v>82</v>
      </c>
    </row>
    <row r="121" spans="1:9" x14ac:dyDescent="0.3">
      <c r="A121" s="9" t="s">
        <v>79</v>
      </c>
      <c r="B121" s="9">
        <v>1</v>
      </c>
      <c r="C121" s="9">
        <v>3.2944323465051717E-2</v>
      </c>
      <c r="D121" s="9">
        <v>3.2944323465051717E-2</v>
      </c>
      <c r="E121" s="9">
        <v>55.049594202587514</v>
      </c>
      <c r="F121" s="9">
        <v>3.610121931253375E-11</v>
      </c>
    </row>
    <row r="122" spans="1:9" x14ac:dyDescent="0.3">
      <c r="A122" s="9" t="s">
        <v>80</v>
      </c>
      <c r="B122" s="9">
        <v>102</v>
      </c>
      <c r="C122" s="9">
        <v>6.1041703251598703E-2</v>
      </c>
      <c r="D122" s="9">
        <v>5.984480710941049E-4</v>
      </c>
      <c r="E122" s="9"/>
      <c r="F122" s="9"/>
    </row>
    <row r="123" spans="1:9" ht="15" thickBot="1" x14ac:dyDescent="0.35">
      <c r="A123" s="10" t="s">
        <v>65</v>
      </c>
      <c r="B123" s="10">
        <v>103</v>
      </c>
      <c r="C123" s="10">
        <v>9.398602671665042E-2</v>
      </c>
      <c r="D123" s="10"/>
      <c r="E123" s="10"/>
      <c r="F123" s="10"/>
    </row>
    <row r="124" spans="1:9" ht="15" thickBot="1" x14ac:dyDescent="0.35"/>
    <row r="125" spans="1:9" x14ac:dyDescent="0.3">
      <c r="A125" s="11"/>
      <c r="B125" s="11" t="s">
        <v>83</v>
      </c>
      <c r="C125" s="11" t="s">
        <v>78</v>
      </c>
      <c r="D125" s="11" t="s">
        <v>49</v>
      </c>
      <c r="E125" s="11" t="s">
        <v>64</v>
      </c>
      <c r="F125" s="11" t="s">
        <v>84</v>
      </c>
      <c r="G125" s="11" t="s">
        <v>85</v>
      </c>
      <c r="H125" s="11" t="s">
        <v>86</v>
      </c>
      <c r="I125" s="11" t="s">
        <v>87</v>
      </c>
    </row>
    <row r="126" spans="1:9" x14ac:dyDescent="0.3">
      <c r="A126" s="9" t="s">
        <v>81</v>
      </c>
      <c r="B126" s="9">
        <v>2.6392871550023024E-3</v>
      </c>
      <c r="C126" s="9">
        <v>2.4171224741265226E-3</v>
      </c>
      <c r="D126" s="9">
        <v>1.0919128770899635</v>
      </c>
      <c r="E126" s="9">
        <v>0.27744381830050885</v>
      </c>
      <c r="F126" s="9">
        <v>-2.1550638117934359E-3</v>
      </c>
      <c r="G126" s="9">
        <v>7.4336381217980406E-3</v>
      </c>
      <c r="H126" s="9">
        <v>-2.1550638117934359E-3</v>
      </c>
      <c r="I126" s="9">
        <v>7.4336381217980406E-3</v>
      </c>
    </row>
    <row r="127" spans="1:9" ht="15" thickBot="1" x14ac:dyDescent="0.35">
      <c r="A127" s="10" t="s">
        <v>88</v>
      </c>
      <c r="B127" s="10">
        <v>1.2011399373883211</v>
      </c>
      <c r="C127" s="10">
        <v>0.16188870400731625</v>
      </c>
      <c r="D127" s="10">
        <v>7.4195413741408291</v>
      </c>
      <c r="E127" s="10">
        <v>3.6101219312533492E-11</v>
      </c>
      <c r="F127" s="10">
        <v>0.88003446057491974</v>
      </c>
      <c r="G127" s="10">
        <v>1.5222454142017225</v>
      </c>
      <c r="H127" s="10">
        <v>0.88003446057491974</v>
      </c>
      <c r="I127" s="10">
        <v>1.5222454142017225</v>
      </c>
    </row>
    <row r="129" spans="1:7" x14ac:dyDescent="0.3">
      <c r="B129" t="s">
        <v>97</v>
      </c>
      <c r="C129" s="3">
        <f>B126</f>
        <v>2.6392871550023024E-3</v>
      </c>
    </row>
    <row r="130" spans="1:7" x14ac:dyDescent="0.3">
      <c r="B130" t="s">
        <v>98</v>
      </c>
      <c r="C130">
        <f>B127</f>
        <v>1.2011399373883211</v>
      </c>
    </row>
    <row r="131" spans="1:7" x14ac:dyDescent="0.3">
      <c r="A131" t="s">
        <v>89</v>
      </c>
      <c r="F131" t="s">
        <v>94</v>
      </c>
    </row>
    <row r="132" spans="1:7" ht="15" thickBot="1" x14ac:dyDescent="0.35"/>
    <row r="133" spans="1:7" x14ac:dyDescent="0.3">
      <c r="A133" s="11" t="s">
        <v>90</v>
      </c>
      <c r="B133" s="11" t="s">
        <v>91</v>
      </c>
      <c r="C133" s="11" t="s">
        <v>92</v>
      </c>
      <c r="D133" s="11" t="s">
        <v>93</v>
      </c>
      <c r="F133" s="11" t="s">
        <v>95</v>
      </c>
      <c r="G133" s="11" t="s">
        <v>96</v>
      </c>
    </row>
    <row r="134" spans="1:7" x14ac:dyDescent="0.3">
      <c r="A134" s="9">
        <v>1</v>
      </c>
      <c r="B134" s="9">
        <v>1.7761638966721265E-2</v>
      </c>
      <c r="C134" s="9">
        <v>8.738195051847128E-3</v>
      </c>
      <c r="D134" s="9">
        <v>0.35894427044750243</v>
      </c>
      <c r="F134" s="9">
        <v>0.48076923076923078</v>
      </c>
      <c r="G134" s="9">
        <v>-0.14014981793483869</v>
      </c>
    </row>
    <row r="135" spans="1:7" x14ac:dyDescent="0.3">
      <c r="A135" s="9">
        <v>2</v>
      </c>
      <c r="B135" s="9">
        <v>2.0260933990286965E-2</v>
      </c>
      <c r="C135" s="9">
        <v>-2.3731353828797683E-2</v>
      </c>
      <c r="D135" s="9">
        <v>-0.97482757437517908</v>
      </c>
      <c r="F135" s="9">
        <v>1.4423076923076923</v>
      </c>
      <c r="G135" s="9">
        <v>-8.0555631107590689E-2</v>
      </c>
    </row>
    <row r="136" spans="1:7" x14ac:dyDescent="0.3">
      <c r="A136" s="9">
        <v>3</v>
      </c>
      <c r="B136" s="9">
        <v>9.6862827722797827E-3</v>
      </c>
      <c r="C136" s="9">
        <v>2.5507638118891156E-2</v>
      </c>
      <c r="D136" s="9">
        <v>1.0477931084279106</v>
      </c>
      <c r="F136" s="9">
        <v>2.4038461538461537</v>
      </c>
      <c r="G136" s="9">
        <v>-7.5642270082994872E-2</v>
      </c>
    </row>
    <row r="137" spans="1:7" x14ac:dyDescent="0.3">
      <c r="A137" s="9">
        <v>4</v>
      </c>
      <c r="B137" s="9">
        <v>1.5767402873126336E-3</v>
      </c>
      <c r="C137" s="9">
        <v>2.2536181518154685E-2</v>
      </c>
      <c r="D137" s="9">
        <v>0.9257327383641516</v>
      </c>
      <c r="F137" s="9">
        <v>3.3653846153846154</v>
      </c>
      <c r="G137" s="9">
        <v>-4.2967688160727019E-2</v>
      </c>
    </row>
    <row r="138" spans="1:7" x14ac:dyDescent="0.3">
      <c r="A138" s="9">
        <v>5</v>
      </c>
      <c r="B138" s="9">
        <v>7.5732004362743296E-3</v>
      </c>
      <c r="C138" s="9">
        <v>1.9972801598996393E-3</v>
      </c>
      <c r="D138" s="9">
        <v>8.2043518783996711E-2</v>
      </c>
      <c r="F138" s="9">
        <v>4.3269230769230766</v>
      </c>
      <c r="G138" s="9">
        <v>-4.171895766827443E-2</v>
      </c>
    </row>
    <row r="139" spans="1:7" x14ac:dyDescent="0.3">
      <c r="A139" s="9">
        <v>6</v>
      </c>
      <c r="B139" s="9">
        <v>2.9968572748248256E-3</v>
      </c>
      <c r="C139" s="9">
        <v>-5.3566159913841799E-3</v>
      </c>
      <c r="D139" s="9">
        <v>-0.2200370451433655</v>
      </c>
      <c r="F139" s="9">
        <v>5.2884615384615383</v>
      </c>
      <c r="G139" s="9">
        <v>-4.1116784289121702E-2</v>
      </c>
    </row>
    <row r="140" spans="1:7" x14ac:dyDescent="0.3">
      <c r="A140" s="9">
        <v>7</v>
      </c>
      <c r="B140" s="9">
        <v>2.2484546984521026E-3</v>
      </c>
      <c r="C140" s="9">
        <v>-1.3043978901524327E-2</v>
      </c>
      <c r="D140" s="9">
        <v>-0.53581563043165803</v>
      </c>
      <c r="F140" s="9">
        <v>6.25</v>
      </c>
      <c r="G140" s="9">
        <v>-3.8226156900084539E-2</v>
      </c>
    </row>
    <row r="141" spans="1:7" x14ac:dyDescent="0.3">
      <c r="A141" s="9">
        <v>8</v>
      </c>
      <c r="B141" s="9">
        <v>-5.8102703276255397E-3</v>
      </c>
      <c r="C141" s="9">
        <v>1.690619089850607E-2</v>
      </c>
      <c r="D141" s="9">
        <v>0.69446611366585353</v>
      </c>
      <c r="F141" s="9">
        <v>7.2115384615384617</v>
      </c>
      <c r="G141" s="9">
        <v>-3.7625025416438675E-2</v>
      </c>
    </row>
    <row r="142" spans="1:7" x14ac:dyDescent="0.3">
      <c r="A142" s="9">
        <v>9</v>
      </c>
      <c r="B142" s="9">
        <v>8.3650288411526302E-3</v>
      </c>
      <c r="C142" s="9">
        <v>3.805887612883101E-3</v>
      </c>
      <c r="D142" s="9">
        <v>0.15633681149320844</v>
      </c>
      <c r="F142" s="9">
        <v>8.1730769230769234</v>
      </c>
      <c r="G142" s="9">
        <v>-2.7139101299091643E-2</v>
      </c>
    </row>
    <row r="143" spans="1:7" x14ac:dyDescent="0.3">
      <c r="A143" s="9">
        <v>10</v>
      </c>
      <c r="B143" s="9">
        <v>-2.6375633963309584E-2</v>
      </c>
      <c r="C143" s="9">
        <v>3.0783111376919685E-2</v>
      </c>
      <c r="D143" s="9">
        <v>1.2644970030689531</v>
      </c>
      <c r="F143" s="9">
        <v>9.1346153846153832</v>
      </c>
      <c r="G143" s="9">
        <v>-2.6858884718359951E-2</v>
      </c>
    </row>
    <row r="144" spans="1:7" x14ac:dyDescent="0.3">
      <c r="A144" s="9">
        <v>11</v>
      </c>
      <c r="B144" s="9">
        <v>8.7530894363088557E-3</v>
      </c>
      <c r="C144" s="9">
        <v>6.5365882269433854E-3</v>
      </c>
      <c r="D144" s="9">
        <v>0.26850749822069481</v>
      </c>
      <c r="F144" s="9">
        <v>10.096153846153845</v>
      </c>
      <c r="G144" s="9">
        <v>-2.6653632963441302E-2</v>
      </c>
    </row>
    <row r="145" spans="1:7" x14ac:dyDescent="0.3">
      <c r="A145" s="9">
        <v>12</v>
      </c>
      <c r="B145" s="9">
        <v>1.6780400033254809E-2</v>
      </c>
      <c r="C145" s="9">
        <v>-2.5507369130164603E-2</v>
      </c>
      <c r="D145" s="9">
        <v>-1.0477820590107669</v>
      </c>
      <c r="F145" s="9">
        <v>11.057692307692307</v>
      </c>
      <c r="G145" s="9">
        <v>-2.4476347563542028E-2</v>
      </c>
    </row>
    <row r="146" spans="1:7" x14ac:dyDescent="0.3">
      <c r="A146" s="9">
        <v>13</v>
      </c>
      <c r="B146" s="9">
        <v>4.4409970610847834E-3</v>
      </c>
      <c r="C146" s="9">
        <v>-2.2183258949182078E-3</v>
      </c>
      <c r="D146" s="9">
        <v>-9.1123551859591659E-2</v>
      </c>
      <c r="F146" s="9">
        <v>12.019230769230768</v>
      </c>
      <c r="G146" s="9">
        <v>-2.2074829240704082E-2</v>
      </c>
    </row>
    <row r="147" spans="1:7" x14ac:dyDescent="0.3">
      <c r="A147" s="9">
        <v>14</v>
      </c>
      <c r="B147" s="9">
        <v>-5.694776102876665E-3</v>
      </c>
      <c r="C147" s="9">
        <v>1.1069481926599012E-2</v>
      </c>
      <c r="D147" s="9">
        <v>0.45470799070055001</v>
      </c>
      <c r="F147" s="9">
        <v>12.98076923076923</v>
      </c>
      <c r="G147" s="9">
        <v>-1.9299852895877531E-2</v>
      </c>
    </row>
    <row r="148" spans="1:7" x14ac:dyDescent="0.3">
      <c r="A148" s="9">
        <v>15</v>
      </c>
      <c r="B148" s="9">
        <v>-9.1596028453429755E-3</v>
      </c>
      <c r="C148" s="9">
        <v>3.3114599379800193E-4</v>
      </c>
      <c r="D148" s="9">
        <v>1.3602689851871762E-2</v>
      </c>
      <c r="F148" s="9">
        <v>13.942307692307692</v>
      </c>
      <c r="G148" s="9">
        <v>-1.7537456519996473E-2</v>
      </c>
    </row>
    <row r="149" spans="1:7" x14ac:dyDescent="0.3">
      <c r="A149" s="9">
        <v>16</v>
      </c>
      <c r="B149" s="9">
        <v>6.9125734707107525E-3</v>
      </c>
      <c r="C149" s="9">
        <v>2.5610290077953672E-2</v>
      </c>
      <c r="D149" s="9">
        <v>1.0520098067663064</v>
      </c>
      <c r="F149" s="9">
        <v>14.903846153846153</v>
      </c>
      <c r="G149" s="9">
        <v>-1.7501057385412775E-2</v>
      </c>
    </row>
    <row r="150" spans="1:7" x14ac:dyDescent="0.3">
      <c r="A150" s="9">
        <v>17</v>
      </c>
      <c r="B150" s="9">
        <v>-5.9008177998286617E-3</v>
      </c>
      <c r="C150" s="9">
        <v>-2.1524685268547224E-4</v>
      </c>
      <c r="D150" s="9">
        <v>-8.841828780987885E-3</v>
      </c>
      <c r="F150" s="9">
        <v>15.865384615384615</v>
      </c>
      <c r="G150" s="9">
        <v>-1.7220565666753868E-2</v>
      </c>
    </row>
    <row r="151" spans="1:7" x14ac:dyDescent="0.3">
      <c r="A151" s="9">
        <v>18</v>
      </c>
      <c r="B151" s="9">
        <v>-2.0993603090011911E-2</v>
      </c>
      <c r="C151" s="9">
        <v>-5.9562028017578775E-2</v>
      </c>
      <c r="D151" s="9">
        <v>-2.4466664530021229</v>
      </c>
      <c r="F151" s="9">
        <v>16.826923076923077</v>
      </c>
      <c r="G151" s="9">
        <v>-1.7125437389548012E-2</v>
      </c>
    </row>
    <row r="152" spans="1:7" x14ac:dyDescent="0.3">
      <c r="A152" s="9">
        <v>19</v>
      </c>
      <c r="B152" s="9">
        <v>4.7859433936278617E-2</v>
      </c>
      <c r="C152" s="9">
        <v>-6.2538888626515882E-2</v>
      </c>
      <c r="D152" s="9">
        <v>-2.5689488068702668</v>
      </c>
      <c r="F152" s="9">
        <v>17.788461538461537</v>
      </c>
      <c r="G152" s="9">
        <v>-1.5783216414859805E-2</v>
      </c>
    </row>
    <row r="153" spans="1:7" x14ac:dyDescent="0.3">
      <c r="A153" s="9">
        <v>20</v>
      </c>
      <c r="B153" s="9">
        <v>1.1982307960287458E-2</v>
      </c>
      <c r="C153" s="9">
        <v>-2.910774534983547E-2</v>
      </c>
      <c r="D153" s="9">
        <v>-1.195676951244045</v>
      </c>
      <c r="F153" s="9">
        <v>18.75</v>
      </c>
      <c r="G153" s="9">
        <v>-1.4679454690237268E-2</v>
      </c>
    </row>
    <row r="154" spans="1:7" x14ac:dyDescent="0.3">
      <c r="A154" s="9">
        <v>21</v>
      </c>
      <c r="B154" s="9">
        <v>1.9492204430358439E-2</v>
      </c>
      <c r="C154" s="9">
        <v>8.8516060424132133E-3</v>
      </c>
      <c r="D154" s="9">
        <v>0.3636029242115732</v>
      </c>
      <c r="F154" s="9">
        <v>19.71153846153846</v>
      </c>
      <c r="G154" s="9">
        <v>-1.0795524203072225E-2</v>
      </c>
    </row>
    <row r="155" spans="1:7" x14ac:dyDescent="0.3">
      <c r="A155" s="9">
        <v>22</v>
      </c>
      <c r="B155" s="9">
        <v>-9.4321692157503245E-3</v>
      </c>
      <c r="C155" s="9">
        <v>-3.2286788452524105E-2</v>
      </c>
      <c r="D155" s="9">
        <v>-1.3262644810994841</v>
      </c>
      <c r="F155" s="9">
        <v>20.673076923076923</v>
      </c>
      <c r="G155" s="9">
        <v>-1.049853605610338E-2</v>
      </c>
    </row>
    <row r="156" spans="1:7" x14ac:dyDescent="0.3">
      <c r="A156" s="9">
        <v>23</v>
      </c>
      <c r="B156" s="9">
        <v>3.915394125160726E-2</v>
      </c>
      <c r="C156" s="9">
        <v>-2.4655710105044373E-3</v>
      </c>
      <c r="D156" s="9">
        <v>-0.10127979317822047</v>
      </c>
      <c r="F156" s="9">
        <v>21.634615384615383</v>
      </c>
      <c r="G156" s="9">
        <v>-1.0481253963279581E-2</v>
      </c>
    </row>
    <row r="157" spans="1:7" x14ac:dyDescent="0.3">
      <c r="A157" s="9">
        <v>24</v>
      </c>
      <c r="B157" s="9">
        <v>1.4704856005436668E-3</v>
      </c>
      <c r="C157" s="9">
        <v>-2.5597061185596618E-4</v>
      </c>
      <c r="D157" s="9">
        <v>-1.0514663953309061E-2</v>
      </c>
      <c r="F157" s="9">
        <v>22.596153846153847</v>
      </c>
      <c r="G157" s="9">
        <v>-9.8583077966766276E-3</v>
      </c>
    </row>
    <row r="158" spans="1:7" x14ac:dyDescent="0.3">
      <c r="A158" s="9">
        <v>25</v>
      </c>
      <c r="B158" s="9">
        <v>5.1801600994775977E-3</v>
      </c>
      <c r="C158" s="9">
        <v>-2.7254989340181682E-2</v>
      </c>
      <c r="D158" s="9">
        <v>-1.1195701408265062</v>
      </c>
      <c r="F158" s="9">
        <v>23.557692307692307</v>
      </c>
      <c r="G158" s="9">
        <v>-9.5543880276819475E-3</v>
      </c>
    </row>
    <row r="159" spans="1:7" x14ac:dyDescent="0.3">
      <c r="A159" s="9">
        <v>26</v>
      </c>
      <c r="B159" s="9">
        <v>-1.1016749979304918E-2</v>
      </c>
      <c r="C159" s="9">
        <v>-8.2831029165726135E-3</v>
      </c>
      <c r="D159" s="9">
        <v>-0.34025016788819001</v>
      </c>
      <c r="F159" s="9">
        <v>24.51923076923077</v>
      </c>
      <c r="G159" s="9">
        <v>-9.4538916780986856E-3</v>
      </c>
    </row>
    <row r="160" spans="1:7" x14ac:dyDescent="0.3">
      <c r="A160" s="9">
        <v>27</v>
      </c>
      <c r="B160" s="9">
        <v>2.2593917330214285E-2</v>
      </c>
      <c r="C160" s="9">
        <v>4.9683225494712262E-2</v>
      </c>
      <c r="D160" s="9">
        <v>2.0408687403823174</v>
      </c>
      <c r="F160" s="9">
        <v>25.48076923076923</v>
      </c>
      <c r="G160" s="9">
        <v>-8.8284568515449736E-3</v>
      </c>
    </row>
    <row r="161" spans="1:7" x14ac:dyDescent="0.3">
      <c r="A161" s="9">
        <v>28</v>
      </c>
      <c r="B161" s="9">
        <v>9.6415891924458963E-4</v>
      </c>
      <c r="C161" s="9">
        <v>3.8589299921954111E-2</v>
      </c>
      <c r="D161" s="9">
        <v>1.5851566628325255</v>
      </c>
      <c r="F161" s="9">
        <v>26.442307692307693</v>
      </c>
      <c r="G161" s="9">
        <v>-8.7269690969097938E-3</v>
      </c>
    </row>
    <row r="162" spans="1:7" x14ac:dyDescent="0.3">
      <c r="A162" s="9">
        <v>29</v>
      </c>
      <c r="B162" s="9">
        <v>3.9407942588413295E-4</v>
      </c>
      <c r="C162" s="9">
        <v>-1.0892615481987514E-2</v>
      </c>
      <c r="D162" s="9">
        <v>-0.4474427378020927</v>
      </c>
      <c r="F162" s="9">
        <v>27.403846153846153</v>
      </c>
      <c r="G162" s="9">
        <v>-7.2763276531733409E-3</v>
      </c>
    </row>
    <row r="163" spans="1:7" x14ac:dyDescent="0.3">
      <c r="A163" s="9">
        <v>30</v>
      </c>
      <c r="B163" s="9">
        <v>1.4550899518702483E-2</v>
      </c>
      <c r="C163" s="9">
        <v>2.552565800044633E-2</v>
      </c>
      <c r="D163" s="9">
        <v>1.0485333223050322</v>
      </c>
      <c r="F163" s="9">
        <v>28.365384615384617</v>
      </c>
      <c r="G163" s="9">
        <v>-7.1803359819811131E-3</v>
      </c>
    </row>
    <row r="164" spans="1:7" x14ac:dyDescent="0.3">
      <c r="A164" s="9">
        <v>31</v>
      </c>
      <c r="B164" s="9">
        <v>3.6297656264486717E-3</v>
      </c>
      <c r="C164" s="9">
        <v>-1.3083657304547358E-2</v>
      </c>
      <c r="D164" s="9">
        <v>-0.53744552485963981</v>
      </c>
      <c r="F164" s="9">
        <v>29.326923076923077</v>
      </c>
      <c r="G164" s="9">
        <v>-7.004862885597909E-3</v>
      </c>
    </row>
    <row r="165" spans="1:7" x14ac:dyDescent="0.3">
      <c r="A165" s="9">
        <v>32</v>
      </c>
      <c r="B165" s="9">
        <v>1.1885292811498402E-2</v>
      </c>
      <c r="C165" s="9">
        <v>1.2220004459015808E-2</v>
      </c>
      <c r="D165" s="9">
        <v>0.50196872001380366</v>
      </c>
      <c r="F165" s="9">
        <v>30.28846153846154</v>
      </c>
      <c r="G165" s="9">
        <v>-6.1160646525141339E-3</v>
      </c>
    </row>
    <row r="166" spans="1:7" x14ac:dyDescent="0.3">
      <c r="A166" s="9">
        <v>33</v>
      </c>
      <c r="B166" s="9">
        <v>2.0307131680186517E-2</v>
      </c>
      <c r="C166" s="9">
        <v>-2.5616322478607182E-2</v>
      </c>
      <c r="D166" s="9">
        <v>-1.052257603438133</v>
      </c>
      <c r="F166" s="9">
        <v>31.25</v>
      </c>
      <c r="G166" s="9">
        <v>-5.3091907984206647E-3</v>
      </c>
    </row>
    <row r="167" spans="1:7" x14ac:dyDescent="0.3">
      <c r="A167" s="9">
        <v>34</v>
      </c>
      <c r="B167" s="9">
        <v>1.0467023731582193E-2</v>
      </c>
      <c r="C167" s="9">
        <v>3.4538236642498426E-3</v>
      </c>
      <c r="D167" s="9">
        <v>0.1418748618064343</v>
      </c>
      <c r="F167" s="9">
        <v>32.21153846153846</v>
      </c>
      <c r="G167" s="9">
        <v>-5.2183235643621702E-3</v>
      </c>
    </row>
    <row r="168" spans="1:7" x14ac:dyDescent="0.3">
      <c r="A168" s="9">
        <v>35</v>
      </c>
      <c r="B168" s="9">
        <v>1.005586429147619E-2</v>
      </c>
      <c r="C168" s="9">
        <v>2.1919050687275888E-3</v>
      </c>
      <c r="D168" s="9">
        <v>9.0038247157036719E-2</v>
      </c>
      <c r="F168" s="9">
        <v>33.173076923076927</v>
      </c>
      <c r="G168" s="9">
        <v>-4.7461851024967324E-3</v>
      </c>
    </row>
    <row r="169" spans="1:7" x14ac:dyDescent="0.3">
      <c r="A169" s="9">
        <v>36</v>
      </c>
      <c r="B169" s="9">
        <v>-3.3155950730497982E-3</v>
      </c>
      <c r="C169" s="9">
        <v>1.4568029058426454E-2</v>
      </c>
      <c r="D169" s="9">
        <v>0.59841998618805625</v>
      </c>
      <c r="F169" s="9">
        <v>34.134615384615387</v>
      </c>
      <c r="G169" s="9">
        <v>-3.4940080942252832E-3</v>
      </c>
    </row>
    <row r="170" spans="1:7" x14ac:dyDescent="0.3">
      <c r="A170" s="9">
        <v>37</v>
      </c>
      <c r="B170" s="9">
        <v>4.8678637157566328E-3</v>
      </c>
      <c r="C170" s="9">
        <v>2.1529294518137562E-3</v>
      </c>
      <c r="D170" s="9">
        <v>8.8437221510965836E-2</v>
      </c>
      <c r="F170" s="9">
        <v>35.096153846153847</v>
      </c>
      <c r="G170" s="9">
        <v>-3.4704198385107177E-3</v>
      </c>
    </row>
    <row r="171" spans="1:7" x14ac:dyDescent="0.3">
      <c r="A171" s="9">
        <v>38</v>
      </c>
      <c r="B171" s="9">
        <v>-1.53482453842868E-2</v>
      </c>
      <c r="C171" s="9">
        <v>1.8348375745318515E-2</v>
      </c>
      <c r="D171" s="9">
        <v>0.75370763718621825</v>
      </c>
      <c r="F171" s="9">
        <v>36.057692307692314</v>
      </c>
      <c r="G171" s="9">
        <v>-2.3597587165593548E-3</v>
      </c>
    </row>
    <row r="172" spans="1:7" x14ac:dyDescent="0.3">
      <c r="A172" s="9">
        <v>39</v>
      </c>
      <c r="B172" s="9">
        <v>1.1566528751191501E-2</v>
      </c>
      <c r="C172" s="9">
        <v>5.0523481083189145E-5</v>
      </c>
      <c r="D172" s="9">
        <v>2.0753844415546683E-3</v>
      </c>
      <c r="F172" s="9">
        <v>37.019230769230774</v>
      </c>
      <c r="G172" s="9">
        <v>-2.0927401855083752E-3</v>
      </c>
    </row>
    <row r="173" spans="1:7" x14ac:dyDescent="0.3">
      <c r="A173" s="9">
        <v>40</v>
      </c>
      <c r="B173" s="9">
        <v>-1.701447787959492E-3</v>
      </c>
      <c r="C173" s="9">
        <v>-7.8529402397224564E-3</v>
      </c>
      <c r="D173" s="9">
        <v>-0.32258010819055422</v>
      </c>
      <c r="F173" s="9">
        <v>37.980769230769234</v>
      </c>
      <c r="G173" s="9">
        <v>-7.3421477025472726E-4</v>
      </c>
    </row>
    <row r="174" spans="1:7" x14ac:dyDescent="0.3">
      <c r="A174" s="9">
        <v>41</v>
      </c>
      <c r="B174" s="9">
        <v>-1.1663517637898628E-2</v>
      </c>
      <c r="C174" s="9">
        <v>1.1822636746190475E-3</v>
      </c>
      <c r="D174" s="9">
        <v>4.8564579944116996E-2</v>
      </c>
      <c r="F174" s="9">
        <v>38.942307692307693</v>
      </c>
      <c r="G174" s="9">
        <v>-5.8670762132515008E-5</v>
      </c>
    </row>
    <row r="175" spans="1:7" x14ac:dyDescent="0.3">
      <c r="A175" s="9">
        <v>42</v>
      </c>
      <c r="B175" s="9">
        <v>1.2143999874935887E-2</v>
      </c>
      <c r="C175" s="9">
        <v>1.8045990964325277E-2</v>
      </c>
      <c r="D175" s="9">
        <v>0.74128638955280668</v>
      </c>
      <c r="F175" s="9">
        <v>39.90384615384616</v>
      </c>
      <c r="G175" s="9">
        <v>3.5829433198382508E-4</v>
      </c>
    </row>
    <row r="176" spans="1:7" x14ac:dyDescent="0.3">
      <c r="A176" s="9">
        <v>43</v>
      </c>
      <c r="B176" s="9">
        <v>2.0055816247132961E-2</v>
      </c>
      <c r="C176" s="9">
        <v>2.5070849399349938E-2</v>
      </c>
      <c r="D176" s="9">
        <v>1.02985086665542</v>
      </c>
      <c r="F176" s="9">
        <v>40.86538461538462</v>
      </c>
      <c r="G176" s="9">
        <v>1.1442724811181327E-3</v>
      </c>
    </row>
    <row r="177" spans="1:7" x14ac:dyDescent="0.3">
      <c r="A177" s="9">
        <v>44</v>
      </c>
      <c r="B177" s="9">
        <v>9.4044768638925236E-3</v>
      </c>
      <c r="C177" s="9">
        <v>-1.013869163414725E-2</v>
      </c>
      <c r="D177" s="9">
        <v>-0.41647333921001239</v>
      </c>
      <c r="F177" s="9">
        <v>41.82692307692308</v>
      </c>
      <c r="G177" s="9">
        <v>1.2145149886877006E-3</v>
      </c>
    </row>
    <row r="178" spans="1:7" x14ac:dyDescent="0.3">
      <c r="A178" s="9">
        <v>45</v>
      </c>
      <c r="B178" s="9">
        <v>-2.3546831231391402E-3</v>
      </c>
      <c r="C178" s="9">
        <v>2.2960123610066253E-3</v>
      </c>
      <c r="D178" s="9">
        <v>9.4314727122709316E-2</v>
      </c>
      <c r="F178" s="9">
        <v>42.78846153846154</v>
      </c>
      <c r="G178" s="9">
        <v>1.2249147145724625E-3</v>
      </c>
    </row>
    <row r="179" spans="1:7" x14ac:dyDescent="0.3">
      <c r="A179" s="9">
        <v>46</v>
      </c>
      <c r="B179" s="9">
        <v>-2.7455155796893404E-3</v>
      </c>
      <c r="C179" s="9">
        <v>-1.3037700835170465E-2</v>
      </c>
      <c r="D179" s="9">
        <v>-0.53555774239713405</v>
      </c>
      <c r="F179" s="9">
        <v>43.750000000000007</v>
      </c>
      <c r="G179" s="9">
        <v>2.0720026571987189E-3</v>
      </c>
    </row>
    <row r="180" spans="1:7" x14ac:dyDescent="0.3">
      <c r="A180" s="9">
        <v>47</v>
      </c>
      <c r="B180" s="9">
        <v>1.8974790303483473E-2</v>
      </c>
      <c r="C180" s="9">
        <v>7.8141132152103748E-3</v>
      </c>
      <c r="D180" s="9">
        <v>0.32098518636694595</v>
      </c>
      <c r="F180" s="9">
        <v>44.711538461538467</v>
      </c>
      <c r="G180" s="9">
        <v>2.2226711661665756E-3</v>
      </c>
    </row>
    <row r="181" spans="1:7" x14ac:dyDescent="0.3">
      <c r="A181" s="9">
        <v>48</v>
      </c>
      <c r="B181" s="9">
        <v>1.3289702584444747E-2</v>
      </c>
      <c r="C181" s="9">
        <v>-4.2942844614589307E-3</v>
      </c>
      <c r="D181" s="9">
        <v>-0.17639899246545088</v>
      </c>
      <c r="F181" s="9">
        <v>45.673076923076927</v>
      </c>
      <c r="G181" s="9">
        <v>2.2714163661175487E-3</v>
      </c>
    </row>
    <row r="182" spans="1:7" x14ac:dyDescent="0.3">
      <c r="A182" s="9">
        <v>49</v>
      </c>
      <c r="B182" s="9">
        <v>-1.8696073791938566E-3</v>
      </c>
      <c r="C182" s="9">
        <v>-2.4989277339166095E-2</v>
      </c>
      <c r="D182" s="9">
        <v>-1.0265000804280744</v>
      </c>
      <c r="F182" s="9">
        <v>46.634615384615387</v>
      </c>
      <c r="G182" s="9">
        <v>3.0001303610317168E-3</v>
      </c>
    </row>
    <row r="183" spans="1:7" x14ac:dyDescent="0.3">
      <c r="A183" s="9">
        <v>50</v>
      </c>
      <c r="B183" s="9">
        <v>2.4498766264141442E-3</v>
      </c>
      <c r="C183" s="9">
        <v>3.7442556533870889E-3</v>
      </c>
      <c r="D183" s="9">
        <v>0.15380511717804554</v>
      </c>
      <c r="F183" s="9">
        <v>47.596153846153847</v>
      </c>
      <c r="G183" s="9">
        <v>3.2593566078317152E-3</v>
      </c>
    </row>
    <row r="184" spans="1:7" x14ac:dyDescent="0.3">
      <c r="A184" s="9">
        <v>51</v>
      </c>
      <c r="B184" s="9">
        <v>4.2996321299921579E-3</v>
      </c>
      <c r="C184" s="9">
        <v>2.4390588662474379E-2</v>
      </c>
      <c r="D184" s="9">
        <v>1.001907373466828</v>
      </c>
      <c r="F184" s="9">
        <v>48.557692307692314</v>
      </c>
      <c r="G184" s="9">
        <v>4.4074774136101001E-3</v>
      </c>
    </row>
    <row r="185" spans="1:7" x14ac:dyDescent="0.3">
      <c r="A185" s="9">
        <v>52</v>
      </c>
      <c r="B185" s="9">
        <v>-5.6051525844715367E-3</v>
      </c>
      <c r="C185" s="9">
        <v>-2.1533948714620107E-2</v>
      </c>
      <c r="D185" s="9">
        <v>-0.88456339843196163</v>
      </c>
      <c r="F185" s="9">
        <v>49.519230769230774</v>
      </c>
      <c r="G185" s="9">
        <v>4.9635217432542431E-3</v>
      </c>
    </row>
    <row r="186" spans="1:7" x14ac:dyDescent="0.3">
      <c r="A186" s="9">
        <v>53</v>
      </c>
      <c r="B186" s="9">
        <v>2.5487396827991826E-3</v>
      </c>
      <c r="C186" s="9">
        <v>-2.7732331668163393E-4</v>
      </c>
      <c r="D186" s="9">
        <v>-1.1391782283840036E-2</v>
      </c>
      <c r="F186" s="9">
        <v>50.480769230769234</v>
      </c>
      <c r="G186" s="9">
        <v>5.3747058237223469E-3</v>
      </c>
    </row>
    <row r="187" spans="1:7" x14ac:dyDescent="0.3">
      <c r="A187" s="9">
        <v>54</v>
      </c>
      <c r="B187" s="9">
        <v>1.8644014843802688E-2</v>
      </c>
      <c r="C187" s="9">
        <v>3.6906530858748142E-2</v>
      </c>
      <c r="D187" s="9">
        <v>1.5160325118905742</v>
      </c>
      <c r="F187" s="9">
        <v>51.442307692307693</v>
      </c>
      <c r="G187" s="9">
        <v>5.6036781263429083E-3</v>
      </c>
    </row>
    <row r="188" spans="1:7" x14ac:dyDescent="0.3">
      <c r="A188" s="9">
        <v>55</v>
      </c>
      <c r="B188" s="9">
        <v>8.0739833947854611E-3</v>
      </c>
      <c r="C188" s="9">
        <v>1.8930809348833628E-2</v>
      </c>
      <c r="D188" s="9">
        <v>0.77763262440124381</v>
      </c>
      <c r="F188" s="9">
        <v>52.40384615384616</v>
      </c>
      <c r="G188" s="9">
        <v>5.8901442314148603E-3</v>
      </c>
    </row>
    <row r="189" spans="1:7" x14ac:dyDescent="0.3">
      <c r="A189" s="9">
        <v>56</v>
      </c>
      <c r="B189" s="9">
        <v>1.4261358182400979E-3</v>
      </c>
      <c r="C189" s="9">
        <v>4.6538445106299627E-2</v>
      </c>
      <c r="D189" s="9">
        <v>1.9116886413414089</v>
      </c>
      <c r="F189" s="9">
        <v>53.36538461538462</v>
      </c>
      <c r="G189" s="9">
        <v>6.1941322798012332E-3</v>
      </c>
    </row>
    <row r="190" spans="1:7" x14ac:dyDescent="0.3">
      <c r="A190" s="9">
        <v>57</v>
      </c>
      <c r="B190" s="9">
        <v>3.9485296867555726E-3</v>
      </c>
      <c r="C190" s="9">
        <v>-2.1169095353509439E-2</v>
      </c>
      <c r="D190" s="9">
        <v>-0.8695760900980164</v>
      </c>
      <c r="F190" s="9">
        <v>54.32692307692308</v>
      </c>
      <c r="G190" s="9">
        <v>6.3101263320486994E-3</v>
      </c>
    </row>
    <row r="191" spans="1:7" x14ac:dyDescent="0.3">
      <c r="A191" s="9">
        <v>58</v>
      </c>
      <c r="B191" s="9">
        <v>-1.5472979147015588E-2</v>
      </c>
      <c r="C191" s="9">
        <v>5.6146713503389609E-3</v>
      </c>
      <c r="D191" s="9">
        <v>0.23063734554928422</v>
      </c>
      <c r="F191" s="9">
        <v>55.28846153846154</v>
      </c>
      <c r="G191" s="9">
        <v>7.020793167570389E-3</v>
      </c>
    </row>
    <row r="192" spans="1:7" x14ac:dyDescent="0.3">
      <c r="A192" s="9">
        <v>59</v>
      </c>
      <c r="B192" s="9">
        <v>-6.0809887904369085E-3</v>
      </c>
      <c r="C192" s="9">
        <v>1.334803687940176E-3</v>
      </c>
      <c r="D192" s="9">
        <v>5.4830560901366364E-2</v>
      </c>
      <c r="F192" s="9">
        <v>56.250000000000007</v>
      </c>
      <c r="G192" s="9">
        <v>7.1569656722172571E-3</v>
      </c>
    </row>
    <row r="193" spans="1:7" x14ac:dyDescent="0.3">
      <c r="A193" s="9">
        <v>60</v>
      </c>
      <c r="B193" s="9">
        <v>1.0368160675197153E-2</v>
      </c>
      <c r="C193" s="9">
        <v>-1.7644488328370494E-2</v>
      </c>
      <c r="D193" s="9">
        <v>-0.72479361617221305</v>
      </c>
      <c r="F193" s="9">
        <v>57.211538461538467</v>
      </c>
      <c r="G193" s="9">
        <v>7.9597061424591786E-3</v>
      </c>
    </row>
    <row r="194" spans="1:7" x14ac:dyDescent="0.3">
      <c r="A194" s="9">
        <v>61</v>
      </c>
      <c r="B194" s="9">
        <v>1.8184809806201151E-2</v>
      </c>
      <c r="C194" s="9">
        <v>1.532876267747945E-2</v>
      </c>
      <c r="D194" s="9">
        <v>0.62966911398569503</v>
      </c>
      <c r="F194" s="9">
        <v>58.173076923076927</v>
      </c>
      <c r="G194" s="9">
        <v>8.9954181229858158E-3</v>
      </c>
    </row>
    <row r="195" spans="1:7" x14ac:dyDescent="0.3">
      <c r="A195" s="9">
        <v>62</v>
      </c>
      <c r="B195" s="9">
        <v>-5.6300993370172929E-3</v>
      </c>
      <c r="C195" s="9">
        <v>-1.374763548580616E-3</v>
      </c>
      <c r="D195" s="9">
        <v>-5.6472016938873174E-2</v>
      </c>
      <c r="F195" s="9">
        <v>59.134615384615387</v>
      </c>
      <c r="G195" s="9">
        <v>9.3400645438088837E-3</v>
      </c>
    </row>
    <row r="196" spans="1:7" x14ac:dyDescent="0.3">
      <c r="A196" s="9">
        <v>63</v>
      </c>
      <c r="B196" s="9">
        <v>2.0684104829766854E-2</v>
      </c>
      <c r="C196" s="9">
        <v>-1.7424748221935141E-2</v>
      </c>
      <c r="D196" s="9">
        <v>-0.71576721521360531</v>
      </c>
      <c r="F196" s="9">
        <v>60.096153846153854</v>
      </c>
      <c r="G196" s="9">
        <v>9.5704805961739688E-3</v>
      </c>
    </row>
    <row r="197" spans="1:7" x14ac:dyDescent="0.3">
      <c r="A197" s="9">
        <v>64</v>
      </c>
      <c r="B197" s="9">
        <v>2.67347344552797E-3</v>
      </c>
      <c r="C197" s="9">
        <v>-9.8538094275090835E-3</v>
      </c>
      <c r="D197" s="9">
        <v>-0.40477105570426763</v>
      </c>
      <c r="F197" s="9">
        <v>61.057692307692314</v>
      </c>
      <c r="G197" s="9">
        <v>9.6248895046200551E-3</v>
      </c>
    </row>
    <row r="198" spans="1:7" x14ac:dyDescent="0.3">
      <c r="A198" s="9">
        <v>65</v>
      </c>
      <c r="B198" s="9">
        <v>9.8572142249081195E-3</v>
      </c>
      <c r="C198" s="9">
        <v>-8.7129417437899863E-3</v>
      </c>
      <c r="D198" s="9">
        <v>-0.35790692461313123</v>
      </c>
      <c r="F198" s="9">
        <v>62.019230769230774</v>
      </c>
      <c r="G198" s="9">
        <v>1.0836521919722361E-2</v>
      </c>
    </row>
    <row r="199" spans="1:7" x14ac:dyDescent="0.3">
      <c r="A199" s="9">
        <v>66</v>
      </c>
      <c r="B199" s="9">
        <v>1.5969168598618695E-2</v>
      </c>
      <c r="C199" s="9">
        <v>-8.8122029264014381E-3</v>
      </c>
      <c r="D199" s="9">
        <v>-0.3619843379192913</v>
      </c>
      <c r="F199" s="9">
        <v>62.980769230769234</v>
      </c>
      <c r="G199" s="9">
        <v>1.1095920570880529E-2</v>
      </c>
    </row>
    <row r="200" spans="1:7" x14ac:dyDescent="0.3">
      <c r="A200" s="9">
        <v>67</v>
      </c>
      <c r="B200" s="9">
        <v>3.4708455731942171E-3</v>
      </c>
      <c r="C200" s="9">
        <v>4.4888605692649615E-3</v>
      </c>
      <c r="D200" s="9">
        <v>0.18439171620857525</v>
      </c>
      <c r="F200" s="9">
        <v>63.942307692307693</v>
      </c>
      <c r="G200" s="9">
        <v>1.1252433985376656E-2</v>
      </c>
    </row>
    <row r="201" spans="1:7" x14ac:dyDescent="0.3">
      <c r="A201" s="9">
        <v>68</v>
      </c>
      <c r="B201" s="9">
        <v>1.1975840283701522E-2</v>
      </c>
      <c r="C201" s="9">
        <v>-5.6657139516528227E-3</v>
      </c>
      <c r="D201" s="9">
        <v>-0.23273405421527743</v>
      </c>
      <c r="F201" s="9">
        <v>64.903846153846146</v>
      </c>
      <c r="G201" s="9">
        <v>1.161705223227469E-2</v>
      </c>
    </row>
    <row r="202" spans="1:7" x14ac:dyDescent="0.3">
      <c r="A202" s="9">
        <v>69</v>
      </c>
      <c r="B202" s="9">
        <v>4.4105065857510803E-3</v>
      </c>
      <c r="C202" s="9">
        <v>1.1337483277624787E-2</v>
      </c>
      <c r="D202" s="9">
        <v>0.4657168488059269</v>
      </c>
      <c r="F202" s="9">
        <v>65.865384615384613</v>
      </c>
      <c r="G202" s="9">
        <v>1.2170916454035731E-2</v>
      </c>
    </row>
    <row r="203" spans="1:7" x14ac:dyDescent="0.3">
      <c r="A203" s="9">
        <v>70</v>
      </c>
      <c r="B203" s="9">
        <v>4.7015520321182502E-3</v>
      </c>
      <c r="C203" s="9">
        <v>2.6196971113599289E-4</v>
      </c>
      <c r="D203" s="9">
        <v>1.0761092683914718E-2</v>
      </c>
      <c r="F203" s="9">
        <v>66.82692307692308</v>
      </c>
      <c r="G203" s="9">
        <v>1.2247769360203779E-2</v>
      </c>
    </row>
    <row r="204" spans="1:7" x14ac:dyDescent="0.3">
      <c r="A204" s="9">
        <v>71</v>
      </c>
      <c r="B204" s="9">
        <v>-9.9185127110239159E-4</v>
      </c>
      <c r="C204" s="9">
        <v>-2.5021568231228916E-3</v>
      </c>
      <c r="D204" s="9">
        <v>-0.10278265134757252</v>
      </c>
      <c r="F204" s="9">
        <v>67.788461538461533</v>
      </c>
      <c r="G204" s="9">
        <v>1.3920847395832036E-2</v>
      </c>
    </row>
    <row r="205" spans="1:7" x14ac:dyDescent="0.3">
      <c r="A205" s="9">
        <v>72</v>
      </c>
      <c r="B205" s="9">
        <v>-6.789747311137552E-5</v>
      </c>
      <c r="C205" s="9">
        <v>2.1399001303100944E-3</v>
      </c>
      <c r="D205" s="9">
        <v>8.7902007971578294E-2</v>
      </c>
      <c r="F205" s="9">
        <v>68.75</v>
      </c>
      <c r="G205" s="9">
        <v>1.5289677663252241E-2</v>
      </c>
    </row>
    <row r="206" spans="1:7" x14ac:dyDescent="0.3">
      <c r="A206" s="9">
        <v>73</v>
      </c>
      <c r="B206" s="9">
        <v>1.2423957875727164E-2</v>
      </c>
      <c r="C206" s="9">
        <v>7.7395088195887154E-3</v>
      </c>
      <c r="D206" s="9">
        <v>0.31792061522843235</v>
      </c>
      <c r="F206" s="9">
        <v>69.711538461538453</v>
      </c>
      <c r="G206" s="9">
        <v>1.5747989863375868E-2</v>
      </c>
    </row>
    <row r="207" spans="1:7" x14ac:dyDescent="0.3">
      <c r="A207" s="9">
        <v>74</v>
      </c>
      <c r="B207" s="9">
        <v>1.9875645256524712E-2</v>
      </c>
      <c r="C207" s="9">
        <v>-6.2843333417251734E-2</v>
      </c>
      <c r="D207" s="9">
        <v>-2.5814546748045291</v>
      </c>
      <c r="F207" s="9">
        <v>70.67307692307692</v>
      </c>
      <c r="G207" s="9">
        <v>1.6018113948721741E-2</v>
      </c>
    </row>
    <row r="208" spans="1:7" x14ac:dyDescent="0.3">
      <c r="A208" s="9">
        <v>75</v>
      </c>
      <c r="B208" s="9">
        <v>5.6855628269786834E-3</v>
      </c>
      <c r="C208" s="9">
        <v>1.5623542854482307E-2</v>
      </c>
      <c r="D208" s="9">
        <v>0.64177798257341434</v>
      </c>
      <c r="F208" s="9">
        <v>71.634615384615387</v>
      </c>
      <c r="G208" s="9">
        <v>2.0163466695315879E-2</v>
      </c>
    </row>
    <row r="209" spans="1:7" x14ac:dyDescent="0.3">
      <c r="A209" s="9">
        <v>76</v>
      </c>
      <c r="B209" s="9">
        <v>1.25024939485564E-2</v>
      </c>
      <c r="C209" s="9">
        <v>-6.8988158222134917E-3</v>
      </c>
      <c r="D209" s="9">
        <v>-0.28338694633883876</v>
      </c>
      <c r="F209" s="9">
        <v>72.59615384615384</v>
      </c>
      <c r="G209" s="9">
        <v>2.130910568146099E-2</v>
      </c>
    </row>
    <row r="210" spans="1:7" x14ac:dyDescent="0.3">
      <c r="A210" s="9">
        <v>77</v>
      </c>
      <c r="B210" s="9">
        <v>4.8031869498972625E-3</v>
      </c>
      <c r="C210" s="9">
        <v>-2.2340643469893735E-2</v>
      </c>
      <c r="D210" s="9">
        <v>-0.91770050039494777</v>
      </c>
      <c r="F210" s="9">
        <v>73.557692307692307</v>
      </c>
      <c r="G210" s="9">
        <v>2.4105297270514209E-2</v>
      </c>
    </row>
    <row r="211" spans="1:7" x14ac:dyDescent="0.3">
      <c r="A211" s="9">
        <v>78</v>
      </c>
      <c r="B211" s="9">
        <v>-2.9367740158734801E-3</v>
      </c>
      <c r="C211" s="9">
        <v>-2.2815495484886901E-3</v>
      </c>
      <c r="D211" s="9">
        <v>-9.3720629181765339E-2</v>
      </c>
      <c r="F211" s="9">
        <v>74.519230769230774</v>
      </c>
      <c r="G211" s="9">
        <v>2.4112921805467317E-2</v>
      </c>
    </row>
    <row r="212" spans="1:7" x14ac:dyDescent="0.3">
      <c r="A212" s="9">
        <v>79</v>
      </c>
      <c r="B212" s="9">
        <v>3.2603108823850958E-2</v>
      </c>
      <c r="C212" s="9">
        <v>2.5223236498210615E-2</v>
      </c>
      <c r="D212" s="9">
        <v>1.0361105662503145</v>
      </c>
      <c r="F212" s="9">
        <v>75.480769230769226</v>
      </c>
      <c r="G212" s="9">
        <v>2.6499834018568393E-2</v>
      </c>
    </row>
    <row r="213" spans="1:7" x14ac:dyDescent="0.3">
      <c r="A213" s="9">
        <v>80</v>
      </c>
      <c r="B213" s="9">
        <v>2.019440931683161E-2</v>
      </c>
      <c r="C213" s="9">
        <v>-6.1311193605953315E-2</v>
      </c>
      <c r="D213" s="9">
        <v>-2.5185180152853723</v>
      </c>
      <c r="F213" s="9">
        <v>76.442307692307693</v>
      </c>
      <c r="G213" s="9">
        <v>2.6788903518693848E-2</v>
      </c>
    </row>
    <row r="214" spans="1:7" x14ac:dyDescent="0.3">
      <c r="A214" s="9">
        <v>81</v>
      </c>
      <c r="B214" s="9">
        <v>1.1672783437960469E-2</v>
      </c>
      <c r="C214" s="9">
        <v>-2.0478939333404139E-3</v>
      </c>
      <c r="D214" s="9">
        <v>-8.4122612220856277E-2</v>
      </c>
      <c r="F214" s="9">
        <v>77.403846153846146</v>
      </c>
      <c r="G214" s="9">
        <v>2.700479274361909E-2</v>
      </c>
    </row>
    <row r="215" spans="1:7" x14ac:dyDescent="0.3">
      <c r="A215" s="9">
        <v>82</v>
      </c>
      <c r="B215" s="9">
        <v>2.8142259887150335E-2</v>
      </c>
      <c r="C215" s="9">
        <v>1.8834657746755128E-2</v>
      </c>
      <c r="D215" s="9">
        <v>0.77368294526777903</v>
      </c>
      <c r="F215" s="9">
        <v>78.365384615384613</v>
      </c>
      <c r="G215" s="9">
        <v>2.8343810472771652E-2</v>
      </c>
    </row>
    <row r="216" spans="1:7" x14ac:dyDescent="0.3">
      <c r="A216" s="9">
        <v>83</v>
      </c>
      <c r="B216" s="9">
        <v>-4.4944333441535034E-2</v>
      </c>
      <c r="C216" s="9">
        <v>4.5302627773518858E-2</v>
      </c>
      <c r="D216" s="9">
        <v>1.8609242044881023</v>
      </c>
      <c r="F216" s="9">
        <v>79.32692307692308</v>
      </c>
      <c r="G216" s="9">
        <v>2.8635568686485143E-2</v>
      </c>
    </row>
    <row r="217" spans="1:7" x14ac:dyDescent="0.3">
      <c r="A217" s="9">
        <v>84</v>
      </c>
      <c r="B217" s="9">
        <v>-6.0748563156171366E-2</v>
      </c>
      <c r="C217" s="9">
        <v>-1.4893706926823506E-2</v>
      </c>
      <c r="D217" s="9">
        <v>-0.61179805845344548</v>
      </c>
      <c r="F217" s="9">
        <v>80.288461538461533</v>
      </c>
      <c r="G217" s="9">
        <v>2.8690220792466536E-2</v>
      </c>
    </row>
    <row r="218" spans="1:7" x14ac:dyDescent="0.3">
      <c r="A218" s="9">
        <v>85</v>
      </c>
      <c r="B218" s="9">
        <v>5.283769699985421E-2</v>
      </c>
      <c r="C218" s="9">
        <v>-4.694755276843935E-2</v>
      </c>
      <c r="D218" s="9">
        <v>-1.9284938111104433</v>
      </c>
      <c r="F218" s="9">
        <v>81.25</v>
      </c>
      <c r="G218" s="9">
        <v>3.0189990839261164E-2</v>
      </c>
    </row>
    <row r="219" spans="1:7" x14ac:dyDescent="0.3">
      <c r="A219" s="9">
        <v>86</v>
      </c>
      <c r="B219" s="9">
        <v>7.7626109648624873E-3</v>
      </c>
      <c r="C219" s="9">
        <v>2.4437550187312963E-2</v>
      </c>
      <c r="D219" s="9">
        <v>1.0038364412173499</v>
      </c>
      <c r="F219" s="9">
        <v>82.211538461538453</v>
      </c>
      <c r="G219" s="9">
        <v>3.2200161152175451E-2</v>
      </c>
    </row>
    <row r="220" spans="1:7" x14ac:dyDescent="0.3">
      <c r="A220" s="9">
        <v>87</v>
      </c>
      <c r="B220" s="9">
        <v>-2.3346913413495034E-2</v>
      </c>
      <c r="C220" s="9">
        <v>-1.4278112002943641E-2</v>
      </c>
      <c r="D220" s="9">
        <v>-0.58651088306628862</v>
      </c>
      <c r="F220" s="9">
        <v>83.17307692307692</v>
      </c>
      <c r="G220" s="9">
        <v>3.2522863548664425E-2</v>
      </c>
    </row>
    <row r="221" spans="1:7" x14ac:dyDescent="0.3">
      <c r="A221" s="9">
        <v>88</v>
      </c>
      <c r="B221" s="9">
        <v>4.3648976478833562E-2</v>
      </c>
      <c r="C221" s="9">
        <v>3.8420643339796071E-3</v>
      </c>
      <c r="D221" s="9">
        <v>0.15782286515579214</v>
      </c>
      <c r="F221" s="9">
        <v>84.134615384615387</v>
      </c>
      <c r="G221" s="9">
        <v>3.3513572483680601E-2</v>
      </c>
    </row>
    <row r="222" spans="1:7" x14ac:dyDescent="0.3">
      <c r="A222" s="9">
        <v>89</v>
      </c>
      <c r="B222" s="9">
        <v>-1.3860679769521267E-2</v>
      </c>
      <c r="C222" s="9">
        <v>1.1767939584012892E-2</v>
      </c>
      <c r="D222" s="9">
        <v>0.48339897010663463</v>
      </c>
      <c r="F222" s="9">
        <v>85.09615384615384</v>
      </c>
      <c r="G222" s="9">
        <v>3.4243090434755298E-2</v>
      </c>
    </row>
    <row r="223" spans="1:7" x14ac:dyDescent="0.3">
      <c r="A223" s="9">
        <v>90</v>
      </c>
      <c r="B223" s="9">
        <v>-7.0388173130611631E-2</v>
      </c>
      <c r="C223" s="9">
        <v>-6.9761644804227058E-2</v>
      </c>
      <c r="D223" s="9">
        <v>-2.8656424525769624</v>
      </c>
      <c r="F223" s="9">
        <v>86.057692307692307</v>
      </c>
      <c r="G223" s="9">
        <v>3.5193920891170939E-2</v>
      </c>
    </row>
    <row r="224" spans="1:7" x14ac:dyDescent="0.3">
      <c r="A224" s="9">
        <v>91</v>
      </c>
      <c r="B224" s="9">
        <v>2.5479425041340223E-2</v>
      </c>
      <c r="C224" s="9">
        <v>-2.4254510326767759E-2</v>
      </c>
      <c r="D224" s="9">
        <v>-0.99631759907473583</v>
      </c>
      <c r="F224" s="9">
        <v>87.019230769230774</v>
      </c>
      <c r="G224" s="9">
        <v>3.6688370241102823E-2</v>
      </c>
    </row>
    <row r="225" spans="1:7" x14ac:dyDescent="0.3">
      <c r="A225" s="9">
        <v>92</v>
      </c>
      <c r="B225" s="9">
        <v>-1.5488686361581433E-2</v>
      </c>
      <c r="C225" s="9">
        <v>-2.0123710238313421E-3</v>
      </c>
      <c r="D225" s="9">
        <v>-8.2663415583306837E-2</v>
      </c>
      <c r="F225" s="9">
        <v>87.980769230769226</v>
      </c>
      <c r="G225" s="9">
        <v>3.9553458841198701E-2</v>
      </c>
    </row>
    <row r="226" spans="1:7" x14ac:dyDescent="0.3">
      <c r="A226" s="9">
        <v>93</v>
      </c>
      <c r="B226" s="9">
        <v>2.4954619284081329E-2</v>
      </c>
      <c r="C226" s="9">
        <v>2.0288773168469245E-2</v>
      </c>
      <c r="D226" s="9">
        <v>0.83341454843029994</v>
      </c>
      <c r="F226" s="9">
        <v>88.942307692307693</v>
      </c>
      <c r="G226" s="9">
        <v>4.0076557519148813E-2</v>
      </c>
    </row>
    <row r="227" spans="1:7" x14ac:dyDescent="0.3">
      <c r="A227" s="9">
        <v>94</v>
      </c>
      <c r="B227" s="9">
        <v>7.2544363759674286E-3</v>
      </c>
      <c r="C227" s="9">
        <v>2.0856281678414551E-3</v>
      </c>
      <c r="D227" s="9">
        <v>8.5672644829822592E-2</v>
      </c>
      <c r="F227" s="9">
        <v>89.903846153846146</v>
      </c>
      <c r="G227" s="9">
        <v>4.2600435582014484E-2</v>
      </c>
    </row>
    <row r="228" spans="1:7" x14ac:dyDescent="0.3">
      <c r="A228" s="9">
        <v>95</v>
      </c>
      <c r="B228" s="9">
        <v>8.8377493881937135E-4</v>
      </c>
      <c r="C228" s="9">
        <v>4.1716660643195111E-2</v>
      </c>
      <c r="D228" s="9">
        <v>1.7136212033756821</v>
      </c>
      <c r="F228" s="9">
        <v>90.865384615384613</v>
      </c>
      <c r="G228" s="9">
        <v>4.5126665646482898E-2</v>
      </c>
    </row>
    <row r="229" spans="1:7" x14ac:dyDescent="0.3">
      <c r="A229" s="9">
        <v>96</v>
      </c>
      <c r="B229" s="9">
        <v>-1.9000978545275606E-3</v>
      </c>
      <c r="C229" s="9">
        <v>1.79182118032493E-2</v>
      </c>
      <c r="D229" s="9">
        <v>0.73603752551639268</v>
      </c>
      <c r="F229" s="9">
        <v>91.82692307692308</v>
      </c>
      <c r="G229" s="9">
        <v>4.5243392452550574E-2</v>
      </c>
    </row>
    <row r="230" spans="1:7" x14ac:dyDescent="0.3">
      <c r="A230" s="9">
        <v>97</v>
      </c>
      <c r="B230" s="9">
        <v>2.9868205581797549E-2</v>
      </c>
      <c r="C230" s="9">
        <v>2.7474616384004162E-2</v>
      </c>
      <c r="D230" s="9">
        <v>1.1285918974418769</v>
      </c>
      <c r="F230" s="9">
        <v>92.788461538461533</v>
      </c>
      <c r="G230" s="9">
        <v>4.6976917633905463E-2</v>
      </c>
    </row>
    <row r="231" spans="1:7" x14ac:dyDescent="0.3">
      <c r="A231" s="9">
        <v>98</v>
      </c>
      <c r="B231" s="9">
        <v>-5.5608028021679684E-3</v>
      </c>
      <c r="C231" s="9">
        <v>-1.891554476137406E-2</v>
      </c>
      <c r="D231" s="9">
        <v>-0.7770055914525803</v>
      </c>
      <c r="F231" s="9">
        <v>93.75</v>
      </c>
      <c r="G231" s="9">
        <v>4.7491040812813169E-2</v>
      </c>
    </row>
    <row r="232" spans="1:7" x14ac:dyDescent="0.3">
      <c r="A232" s="9">
        <v>99</v>
      </c>
      <c r="B232" s="9">
        <v>4.6507345732287441E-3</v>
      </c>
      <c r="C232" s="9">
        <v>6.1857873464936167E-3</v>
      </c>
      <c r="D232" s="9">
        <v>0.25409743237090965</v>
      </c>
      <c r="F232" s="9">
        <v>94.711538461538453</v>
      </c>
      <c r="G232" s="9">
        <v>4.7611352383257297E-2</v>
      </c>
    </row>
    <row r="233" spans="1:7" x14ac:dyDescent="0.3">
      <c r="A233" s="9">
        <v>100</v>
      </c>
      <c r="B233" s="9">
        <v>6.7989271535578572E-3</v>
      </c>
      <c r="C233" s="9">
        <v>4.0812425229699439E-2</v>
      </c>
      <c r="D233" s="9">
        <v>1.6764773631564838</v>
      </c>
      <c r="F233" s="9">
        <v>95.67307692307692</v>
      </c>
      <c r="G233" s="9">
        <v>4.7964580924539722E-2</v>
      </c>
    </row>
    <row r="234" spans="1:7" x14ac:dyDescent="0.3">
      <c r="A234" s="9">
        <v>101</v>
      </c>
      <c r="B234" s="9">
        <v>2.0360721000469994E-2</v>
      </c>
      <c r="C234" s="9">
        <v>-4.7014353963911293E-2</v>
      </c>
      <c r="D234" s="9">
        <v>-1.9312378453453656</v>
      </c>
      <c r="F234" s="9">
        <v>96.634615384615387</v>
      </c>
      <c r="G234" s="9">
        <v>5.555054570255083E-2</v>
      </c>
    </row>
    <row r="235" spans="1:7" x14ac:dyDescent="0.3">
      <c r="A235" s="9">
        <v>102</v>
      </c>
      <c r="B235" s="9">
        <v>1.1350903718729279E-3</v>
      </c>
      <c r="C235" s="9">
        <v>3.3108000062882371E-2</v>
      </c>
      <c r="D235" s="9">
        <v>1.3599979009435235</v>
      </c>
      <c r="F235" s="9">
        <v>97.59615384615384</v>
      </c>
      <c r="G235" s="9">
        <v>5.7342821965801712E-2</v>
      </c>
    </row>
    <row r="236" spans="1:7" x14ac:dyDescent="0.3">
      <c r="A236" s="9">
        <v>103</v>
      </c>
      <c r="B236" s="9">
        <v>-9.7786518899969574E-3</v>
      </c>
      <c r="C236" s="9">
        <v>3.8414220576482097E-2</v>
      </c>
      <c r="D236" s="9">
        <v>1.5779648197164127</v>
      </c>
      <c r="F236" s="9">
        <v>98.557692307692307</v>
      </c>
      <c r="G236" s="9">
        <v>5.7826345322061573E-2</v>
      </c>
    </row>
    <row r="237" spans="1:7" ht="15" thickBot="1" x14ac:dyDescent="0.35">
      <c r="A237" s="10">
        <v>104</v>
      </c>
      <c r="B237" s="10">
        <v>-1.5072907152485479E-2</v>
      </c>
      <c r="C237" s="10">
        <v>-2.315324974759906E-2</v>
      </c>
      <c r="D237" s="10">
        <v>-0.95108043363989647</v>
      </c>
      <c r="F237" s="10">
        <v>99.519230769230774</v>
      </c>
      <c r="G237" s="10">
        <v>7.2277142824926546E-2</v>
      </c>
    </row>
  </sheetData>
  <sortState xmlns:xlrd2="http://schemas.microsoft.com/office/spreadsheetml/2017/richdata2" ref="G134:G237">
    <sortCondition ref="G13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topLeftCell="A109" workbookViewId="0">
      <selection activeCell="H1" sqref="H1:H106"/>
    </sheetView>
  </sheetViews>
  <sheetFormatPr defaultRowHeight="14.4" x14ac:dyDescent="0.3"/>
  <cols>
    <col min="1" max="1" width="17.44140625" bestFit="1" customWidth="1"/>
    <col min="9" max="9" width="20.33203125" bestFit="1" customWidth="1"/>
    <col min="10" max="10" width="19.21875" bestFit="1" customWidth="1"/>
  </cols>
  <sheetData>
    <row r="1" spans="1:10" x14ac:dyDescent="0.3">
      <c r="A1" t="s">
        <v>12</v>
      </c>
      <c r="B1" t="s">
        <v>7</v>
      </c>
      <c r="C1" t="s">
        <v>24</v>
      </c>
      <c r="D1" t="s">
        <v>14</v>
      </c>
      <c r="E1" t="s">
        <v>13</v>
      </c>
      <c r="F1" t="s">
        <v>11</v>
      </c>
      <c r="G1" t="s">
        <v>10</v>
      </c>
      <c r="H1" t="s">
        <v>12</v>
      </c>
      <c r="I1" t="s">
        <v>106</v>
      </c>
      <c r="J1" t="s">
        <v>72</v>
      </c>
    </row>
    <row r="2" spans="1:10" x14ac:dyDescent="0.3">
      <c r="A2" s="1">
        <v>42551</v>
      </c>
      <c r="B2">
        <v>48.768101000000001</v>
      </c>
      <c r="D2">
        <v>0.24299999999999999</v>
      </c>
      <c r="E2" s="5">
        <f>D2*(0.01)/13</f>
        <v>1.869230769230769E-4</v>
      </c>
      <c r="F2">
        <v>2102.9499510000001</v>
      </c>
      <c r="H2" s="1">
        <v>42551</v>
      </c>
    </row>
    <row r="3" spans="1:10" x14ac:dyDescent="0.3">
      <c r="A3" s="1">
        <v>42558</v>
      </c>
      <c r="B3">
        <v>49.854796999999998</v>
      </c>
      <c r="C3" s="4">
        <f>(B3-B2)/B2</f>
        <v>2.2282926292331872E-2</v>
      </c>
      <c r="D3">
        <v>0.27300000000000002</v>
      </c>
      <c r="E3" s="5">
        <f t="shared" ref="E3:E66" si="0">D3*(0.01)/13</f>
        <v>2.1000000000000001E-4</v>
      </c>
      <c r="F3">
        <v>2129.8999020000001</v>
      </c>
      <c r="G3" s="2">
        <v>1.2800000000000001E-2</v>
      </c>
      <c r="H3" s="1">
        <v>42558</v>
      </c>
      <c r="I3" s="13">
        <f>C3-E3</f>
        <v>2.2072926292331874E-2</v>
      </c>
      <c r="J3" s="13">
        <f>G3-E3</f>
        <v>1.259E-2</v>
      </c>
    </row>
    <row r="4" spans="1:10" x14ac:dyDescent="0.3">
      <c r="A4" s="1">
        <v>42565</v>
      </c>
      <c r="B4">
        <v>51.189346</v>
      </c>
      <c r="C4" s="4">
        <f t="shared" ref="C4:C67" si="1">(B4-B3)/B3</f>
        <v>2.676871796308794E-2</v>
      </c>
      <c r="D4">
        <v>0.29799999999999999</v>
      </c>
      <c r="E4" s="5">
        <f t="shared" si="0"/>
        <v>2.2923076923076922E-4</v>
      </c>
      <c r="F4">
        <v>2161.73999</v>
      </c>
      <c r="G4" s="2">
        <v>1.49E-2</v>
      </c>
      <c r="H4" s="1">
        <v>42565</v>
      </c>
      <c r="I4" s="13">
        <f t="shared" ref="I4:I67" si="2">C4-E4</f>
        <v>2.653948719385717E-2</v>
      </c>
      <c r="J4" s="13">
        <f t="shared" ref="J4:J67" si="3">G4-E4</f>
        <v>1.467076923076923E-2</v>
      </c>
    </row>
    <row r="5" spans="1:10" x14ac:dyDescent="0.3">
      <c r="A5" s="1">
        <v>42572</v>
      </c>
      <c r="B5">
        <v>53.925162999999998</v>
      </c>
      <c r="C5" s="4">
        <f t="shared" si="1"/>
        <v>5.3445046943948006E-2</v>
      </c>
      <c r="D5">
        <v>0.30299999999999999</v>
      </c>
      <c r="E5" s="5">
        <f t="shared" si="0"/>
        <v>2.3307692307692309E-4</v>
      </c>
      <c r="F5">
        <v>2175.030029</v>
      </c>
      <c r="G5" s="2">
        <v>6.1000000000000004E-3</v>
      </c>
      <c r="H5" s="1">
        <v>42572</v>
      </c>
      <c r="I5" s="13">
        <f t="shared" si="2"/>
        <v>5.321197002087108E-2</v>
      </c>
      <c r="J5" s="13">
        <f t="shared" si="3"/>
        <v>5.8669230769230769E-3</v>
      </c>
    </row>
    <row r="6" spans="1:10" x14ac:dyDescent="0.3">
      <c r="A6" s="1">
        <v>42579</v>
      </c>
      <c r="B6">
        <v>54.030017999999998</v>
      </c>
      <c r="C6" s="4">
        <f t="shared" si="1"/>
        <v>1.944454020472791E-3</v>
      </c>
      <c r="D6">
        <v>0.24</v>
      </c>
      <c r="E6" s="5">
        <f t="shared" si="0"/>
        <v>1.8461538461538461E-4</v>
      </c>
      <c r="F6">
        <v>2173.6000979999999</v>
      </c>
      <c r="G6" s="2">
        <v>-6.9999999999999999E-4</v>
      </c>
      <c r="H6" s="1">
        <v>42579</v>
      </c>
      <c r="I6" s="13">
        <f t="shared" si="2"/>
        <v>1.7598386358574063E-3</v>
      </c>
      <c r="J6" s="13">
        <f t="shared" si="3"/>
        <v>-8.8461538461538463E-4</v>
      </c>
    </row>
    <row r="7" spans="1:10" x14ac:dyDescent="0.3">
      <c r="A7" s="1">
        <v>42586</v>
      </c>
      <c r="B7">
        <v>55.250171999999999</v>
      </c>
      <c r="C7" s="4">
        <f t="shared" si="1"/>
        <v>2.2582890866332875E-2</v>
      </c>
      <c r="D7">
        <v>0.25</v>
      </c>
      <c r="E7" s="5">
        <f t="shared" si="0"/>
        <v>1.9230769230769231E-4</v>
      </c>
      <c r="F7">
        <v>2182.8701169999999</v>
      </c>
      <c r="G7" s="2">
        <v>4.3E-3</v>
      </c>
      <c r="H7" s="1">
        <v>42586</v>
      </c>
      <c r="I7" s="13">
        <f t="shared" si="2"/>
        <v>2.2390583174025182E-2</v>
      </c>
      <c r="J7" s="13">
        <f t="shared" si="3"/>
        <v>4.1076923076923079E-3</v>
      </c>
    </row>
    <row r="8" spans="1:10" x14ac:dyDescent="0.3">
      <c r="A8" s="1">
        <v>42593</v>
      </c>
      <c r="B8">
        <v>55.231110000000001</v>
      </c>
      <c r="C8" s="4">
        <f t="shared" si="1"/>
        <v>-3.4501250059453453E-4</v>
      </c>
      <c r="D8">
        <v>0.26300000000000001</v>
      </c>
      <c r="E8" s="5">
        <f t="shared" si="0"/>
        <v>2.0230769230769231E-4</v>
      </c>
      <c r="F8">
        <v>2184.0500489999999</v>
      </c>
      <c r="G8" s="2">
        <v>5.0000000000000001E-4</v>
      </c>
      <c r="H8" s="1">
        <v>42593</v>
      </c>
      <c r="I8" s="13">
        <f t="shared" si="2"/>
        <v>-5.4732019290222686E-4</v>
      </c>
      <c r="J8" s="13">
        <f t="shared" si="3"/>
        <v>2.9769230769230773E-4</v>
      </c>
    </row>
    <row r="9" spans="1:10" x14ac:dyDescent="0.3">
      <c r="A9" s="1">
        <v>42600</v>
      </c>
      <c r="B9">
        <v>54.926067000000003</v>
      </c>
      <c r="C9" s="4">
        <f t="shared" si="1"/>
        <v>-5.5230285974697544E-3</v>
      </c>
      <c r="D9">
        <v>0.29299999999999998</v>
      </c>
      <c r="E9" s="5">
        <f t="shared" si="0"/>
        <v>2.2538461538461539E-4</v>
      </c>
      <c r="F9">
        <v>2183.8701169999999</v>
      </c>
      <c r="G9" s="2">
        <v>-1E-4</v>
      </c>
      <c r="H9" s="1">
        <v>42600</v>
      </c>
      <c r="I9" s="13">
        <f t="shared" si="2"/>
        <v>-5.7484132128543695E-3</v>
      </c>
      <c r="J9" s="13">
        <f t="shared" si="3"/>
        <v>-3.253846153846154E-4</v>
      </c>
    </row>
    <row r="10" spans="1:10" x14ac:dyDescent="0.3">
      <c r="A10" s="1">
        <v>42607</v>
      </c>
      <c r="B10">
        <v>55.661673999999998</v>
      </c>
      <c r="C10" s="4">
        <f t="shared" si="1"/>
        <v>1.3392675648886248E-2</v>
      </c>
      <c r="D10">
        <v>0.30499999999999999</v>
      </c>
      <c r="E10" s="5">
        <f t="shared" si="0"/>
        <v>2.3461538461538463E-4</v>
      </c>
      <c r="F10">
        <v>2169.040039</v>
      </c>
      <c r="G10" s="2">
        <v>-6.7999999999999996E-3</v>
      </c>
      <c r="H10" s="1">
        <v>42607</v>
      </c>
      <c r="I10" s="13">
        <f t="shared" si="2"/>
        <v>1.3158060264270863E-2</v>
      </c>
      <c r="J10" s="13">
        <f t="shared" si="3"/>
        <v>-7.034615384615384E-3</v>
      </c>
    </row>
    <row r="11" spans="1:10" x14ac:dyDescent="0.3">
      <c r="A11" s="1">
        <v>42614</v>
      </c>
      <c r="B11">
        <v>55.316360000000003</v>
      </c>
      <c r="C11" s="4">
        <f t="shared" si="1"/>
        <v>-6.2038019194319378E-3</v>
      </c>
      <c r="D11">
        <v>0.30299999999999999</v>
      </c>
      <c r="E11" s="5">
        <f t="shared" si="0"/>
        <v>2.3307692307692309E-4</v>
      </c>
      <c r="F11">
        <v>2179.9799800000001</v>
      </c>
      <c r="G11" s="2">
        <v>5.0000000000000001E-3</v>
      </c>
      <c r="H11" s="1">
        <v>42614</v>
      </c>
      <c r="I11" s="13">
        <f t="shared" si="2"/>
        <v>-6.4368788425088613E-3</v>
      </c>
      <c r="J11" s="13">
        <f t="shared" si="3"/>
        <v>4.7669230769230766E-3</v>
      </c>
    </row>
    <row r="12" spans="1:10" x14ac:dyDescent="0.3">
      <c r="A12" s="1">
        <v>42621</v>
      </c>
      <c r="B12">
        <v>53.915954999999997</v>
      </c>
      <c r="C12" s="4">
        <f t="shared" si="1"/>
        <v>-2.5316289792025475E-2</v>
      </c>
      <c r="D12">
        <v>0.33300000000000002</v>
      </c>
      <c r="E12" s="5">
        <f t="shared" si="0"/>
        <v>2.5615384615384617E-4</v>
      </c>
      <c r="F12">
        <v>2127.8100589999999</v>
      </c>
      <c r="G12" s="2">
        <v>-2.3900000000000001E-2</v>
      </c>
      <c r="H12" s="1">
        <v>42621</v>
      </c>
      <c r="I12" s="13">
        <f t="shared" si="2"/>
        <v>-2.5572443638179322E-2</v>
      </c>
      <c r="J12" s="13">
        <f t="shared" si="3"/>
        <v>-2.4156153846153848E-2</v>
      </c>
    </row>
    <row r="13" spans="1:10" x14ac:dyDescent="0.3">
      <c r="A13" s="1">
        <v>42628</v>
      </c>
      <c r="B13">
        <v>54.913508999999998</v>
      </c>
      <c r="C13" s="4">
        <f t="shared" si="1"/>
        <v>1.8502018558328438E-2</v>
      </c>
      <c r="D13">
        <v>0.27300000000000002</v>
      </c>
      <c r="E13" s="5">
        <f t="shared" si="0"/>
        <v>2.1000000000000001E-4</v>
      </c>
      <c r="F13">
        <v>2139.1599120000001</v>
      </c>
      <c r="G13" s="2">
        <v>5.3E-3</v>
      </c>
      <c r="H13" s="1">
        <v>42628</v>
      </c>
      <c r="I13" s="13">
        <f t="shared" si="2"/>
        <v>1.8292018558328439E-2</v>
      </c>
      <c r="J13" s="13">
        <f t="shared" si="3"/>
        <v>5.0899999999999999E-3</v>
      </c>
    </row>
    <row r="14" spans="1:10" x14ac:dyDescent="0.3">
      <c r="A14" s="1">
        <v>42635</v>
      </c>
      <c r="B14">
        <v>55.086159000000002</v>
      </c>
      <c r="C14" s="4">
        <f t="shared" si="1"/>
        <v>3.1440351043675687E-3</v>
      </c>
      <c r="D14">
        <v>0.16500000000000001</v>
      </c>
      <c r="E14" s="5">
        <f t="shared" si="0"/>
        <v>1.2692307692307693E-4</v>
      </c>
      <c r="F14">
        <v>2164.6899410000001</v>
      </c>
      <c r="G14" s="2">
        <v>1.1900000000000001E-2</v>
      </c>
      <c r="H14" s="1">
        <v>42635</v>
      </c>
      <c r="I14" s="13">
        <f t="shared" si="2"/>
        <v>3.0171120274444917E-3</v>
      </c>
      <c r="J14" s="13">
        <f t="shared" si="3"/>
        <v>1.1773076923076924E-2</v>
      </c>
    </row>
    <row r="15" spans="1:10" x14ac:dyDescent="0.3">
      <c r="A15" s="1">
        <v>42642</v>
      </c>
      <c r="B15">
        <v>55.249226</v>
      </c>
      <c r="C15" s="4">
        <f t="shared" si="1"/>
        <v>2.9602172843453847E-3</v>
      </c>
      <c r="D15">
        <v>0.26</v>
      </c>
      <c r="E15" s="5">
        <f t="shared" si="0"/>
        <v>2.0000000000000004E-4</v>
      </c>
      <c r="F15">
        <v>2168.2700199999999</v>
      </c>
      <c r="G15" s="2">
        <v>1.6999999999999999E-3</v>
      </c>
      <c r="H15" s="1">
        <v>42642</v>
      </c>
      <c r="I15" s="13">
        <f t="shared" si="2"/>
        <v>2.7602172843453846E-3</v>
      </c>
      <c r="J15" s="13">
        <f t="shared" si="3"/>
        <v>1.4999999999999998E-3</v>
      </c>
    </row>
    <row r="16" spans="1:10" x14ac:dyDescent="0.3">
      <c r="A16" s="1">
        <v>42649</v>
      </c>
      <c r="B16">
        <v>55.441059000000003</v>
      </c>
      <c r="C16" s="4">
        <f t="shared" si="1"/>
        <v>3.4721391391076247E-3</v>
      </c>
      <c r="D16">
        <v>0.31</v>
      </c>
      <c r="E16" s="5">
        <f t="shared" si="0"/>
        <v>2.3846153846153847E-4</v>
      </c>
      <c r="F16">
        <v>2153.73999</v>
      </c>
      <c r="G16" s="2">
        <v>-6.7000000000000002E-3</v>
      </c>
      <c r="H16" s="1">
        <v>42649</v>
      </c>
      <c r="I16" s="13">
        <f t="shared" si="2"/>
        <v>3.2336776006460862E-3</v>
      </c>
      <c r="J16" s="13">
        <f t="shared" si="3"/>
        <v>-6.9384615384615383E-3</v>
      </c>
    </row>
    <row r="17" spans="1:10" x14ac:dyDescent="0.3">
      <c r="A17" s="1">
        <v>42656</v>
      </c>
      <c r="B17">
        <v>55.076565000000002</v>
      </c>
      <c r="C17" s="4">
        <f t="shared" si="1"/>
        <v>-6.5744415163498321E-3</v>
      </c>
      <c r="D17">
        <v>0.28999999999999998</v>
      </c>
      <c r="E17" s="5">
        <f t="shared" si="0"/>
        <v>2.2307692307692306E-4</v>
      </c>
      <c r="F17">
        <v>2132.9799800000001</v>
      </c>
      <c r="G17" s="2">
        <v>-9.5999999999999992E-3</v>
      </c>
      <c r="H17" s="1">
        <v>42656</v>
      </c>
      <c r="I17" s="13">
        <f t="shared" si="2"/>
        <v>-6.7975184394267552E-3</v>
      </c>
      <c r="J17" s="13">
        <f t="shared" si="3"/>
        <v>-9.8230769230769222E-3</v>
      </c>
    </row>
    <row r="18" spans="1:10" x14ac:dyDescent="0.3">
      <c r="A18" s="1">
        <v>42663</v>
      </c>
      <c r="B18">
        <v>57.225150999999997</v>
      </c>
      <c r="C18" s="4">
        <f t="shared" si="1"/>
        <v>3.9010893290095244E-2</v>
      </c>
      <c r="D18">
        <v>0.315</v>
      </c>
      <c r="E18" s="5">
        <f t="shared" si="0"/>
        <v>2.423076923076923E-4</v>
      </c>
      <c r="F18">
        <v>2141.1599120000001</v>
      </c>
      <c r="G18" s="2">
        <v>3.8E-3</v>
      </c>
      <c r="H18" s="1">
        <v>42663</v>
      </c>
      <c r="I18" s="13">
        <f t="shared" si="2"/>
        <v>3.876858559778755E-2</v>
      </c>
      <c r="J18" s="13">
        <f t="shared" si="3"/>
        <v>3.5576923076923077E-3</v>
      </c>
    </row>
    <row r="19" spans="1:10" x14ac:dyDescent="0.3">
      <c r="A19" s="1">
        <v>42670</v>
      </c>
      <c r="B19">
        <v>57.426578999999997</v>
      </c>
      <c r="C19" s="4">
        <f t="shared" si="1"/>
        <v>3.5199208124413678E-3</v>
      </c>
      <c r="D19">
        <v>0.27300000000000002</v>
      </c>
      <c r="E19" s="5">
        <f t="shared" si="0"/>
        <v>2.1000000000000001E-4</v>
      </c>
      <c r="F19">
        <v>2126.4099120000001</v>
      </c>
      <c r="G19" s="2">
        <v>-6.8999999999999999E-3</v>
      </c>
      <c r="H19" s="1">
        <v>42670</v>
      </c>
      <c r="I19" s="13">
        <f t="shared" si="2"/>
        <v>3.3099208124413677E-3</v>
      </c>
      <c r="J19" s="13">
        <f t="shared" si="3"/>
        <v>-7.11E-3</v>
      </c>
    </row>
    <row r="20" spans="1:10" x14ac:dyDescent="0.3">
      <c r="A20" s="1">
        <v>42677</v>
      </c>
      <c r="B20">
        <v>56.313923000000003</v>
      </c>
      <c r="C20" s="4">
        <f t="shared" si="1"/>
        <v>-1.9375279171687975E-2</v>
      </c>
      <c r="D20">
        <v>0.35799999999999998</v>
      </c>
      <c r="E20" s="5">
        <f t="shared" si="0"/>
        <v>2.7538461538461538E-4</v>
      </c>
      <c r="F20">
        <v>2085.179932</v>
      </c>
      <c r="G20" s="2">
        <v>-1.9400000000000001E-2</v>
      </c>
      <c r="H20" s="1">
        <v>42677</v>
      </c>
      <c r="I20" s="13">
        <f t="shared" si="2"/>
        <v>-1.965066378707259E-2</v>
      </c>
      <c r="J20" s="13">
        <f t="shared" si="3"/>
        <v>-1.9675384615384615E-2</v>
      </c>
    </row>
    <row r="21" spans="1:10" x14ac:dyDescent="0.3">
      <c r="A21" s="1">
        <v>42684</v>
      </c>
      <c r="B21">
        <v>56.611271000000002</v>
      </c>
      <c r="C21" s="4">
        <f t="shared" si="1"/>
        <v>5.2801862161156749E-3</v>
      </c>
      <c r="D21">
        <v>0.45800000000000002</v>
      </c>
      <c r="E21" s="5">
        <f t="shared" si="0"/>
        <v>3.5230769230769229E-4</v>
      </c>
      <c r="F21">
        <v>2164.4499510000001</v>
      </c>
      <c r="G21" s="2">
        <v>3.7999999999999999E-2</v>
      </c>
      <c r="H21" s="1">
        <v>42684</v>
      </c>
      <c r="I21" s="13">
        <f t="shared" si="2"/>
        <v>4.9278785238079824E-3</v>
      </c>
      <c r="J21" s="13">
        <f t="shared" si="3"/>
        <v>3.7647692307692306E-2</v>
      </c>
    </row>
    <row r="22" spans="1:10" x14ac:dyDescent="0.3">
      <c r="A22" s="1">
        <v>42691</v>
      </c>
      <c r="B22">
        <v>57.886989999999997</v>
      </c>
      <c r="C22" s="4">
        <f t="shared" si="1"/>
        <v>2.2534717512348295E-2</v>
      </c>
      <c r="D22">
        <v>0.41799999999999998</v>
      </c>
      <c r="E22" s="5">
        <f t="shared" si="0"/>
        <v>3.2153846153846154E-4</v>
      </c>
      <c r="F22">
        <v>2181.8999020000001</v>
      </c>
      <c r="G22" s="2">
        <v>8.0999999999999996E-3</v>
      </c>
      <c r="H22" s="1">
        <v>42691</v>
      </c>
      <c r="I22" s="13">
        <f t="shared" si="2"/>
        <v>2.2213179050809835E-2</v>
      </c>
      <c r="J22" s="13">
        <f t="shared" si="3"/>
        <v>7.7784615384615379E-3</v>
      </c>
    </row>
    <row r="23" spans="1:10" x14ac:dyDescent="0.3">
      <c r="A23" s="1">
        <v>42698</v>
      </c>
      <c r="B23">
        <v>58.451866000000003</v>
      </c>
      <c r="C23" s="4">
        <f t="shared" si="1"/>
        <v>9.7582548341173941E-3</v>
      </c>
      <c r="D23">
        <v>0.48</v>
      </c>
      <c r="E23" s="5">
        <f t="shared" si="0"/>
        <v>3.6923076923076921E-4</v>
      </c>
      <c r="F23">
        <v>2213.3500979999999</v>
      </c>
      <c r="G23" s="2">
        <v>1.44E-2</v>
      </c>
      <c r="H23" s="1">
        <v>42698</v>
      </c>
      <c r="I23" s="13">
        <f t="shared" si="2"/>
        <v>9.3890240648866249E-3</v>
      </c>
      <c r="J23" s="13">
        <f t="shared" si="3"/>
        <v>1.403076923076923E-2</v>
      </c>
    </row>
    <row r="24" spans="1:10" x14ac:dyDescent="0.3">
      <c r="A24" s="1">
        <v>42705</v>
      </c>
      <c r="B24">
        <v>57.215812999999997</v>
      </c>
      <c r="C24" s="4">
        <f t="shared" si="1"/>
        <v>-2.114651053227292E-2</v>
      </c>
      <c r="D24">
        <v>0.45500000000000002</v>
      </c>
      <c r="E24" s="5">
        <f t="shared" si="0"/>
        <v>3.5E-4</v>
      </c>
      <c r="F24">
        <v>2191.9499510000001</v>
      </c>
      <c r="G24" s="2">
        <v>-9.7000000000000003E-3</v>
      </c>
      <c r="H24" s="1">
        <v>42705</v>
      </c>
      <c r="I24" s="13">
        <f t="shared" si="2"/>
        <v>-2.149651053227292E-2</v>
      </c>
      <c r="J24" s="13">
        <f t="shared" si="3"/>
        <v>-1.005E-2</v>
      </c>
    </row>
    <row r="25" spans="1:10" x14ac:dyDescent="0.3">
      <c r="A25" s="1">
        <v>42712</v>
      </c>
      <c r="B25">
        <v>59.84243</v>
      </c>
      <c r="C25" s="4">
        <f t="shared" si="1"/>
        <v>4.5907186532506375E-2</v>
      </c>
      <c r="D25">
        <v>0.52</v>
      </c>
      <c r="E25" s="5">
        <f t="shared" si="0"/>
        <v>4.0000000000000007E-4</v>
      </c>
      <c r="F25">
        <v>2259.530029</v>
      </c>
      <c r="G25" s="2">
        <v>3.0800000000000001E-2</v>
      </c>
      <c r="H25" s="1">
        <v>42712</v>
      </c>
      <c r="I25" s="13">
        <f t="shared" si="2"/>
        <v>4.5507186532506377E-2</v>
      </c>
      <c r="J25" s="13">
        <f t="shared" si="3"/>
        <v>3.04E-2</v>
      </c>
    </row>
    <row r="26" spans="1:10" x14ac:dyDescent="0.3">
      <c r="A26" s="1">
        <v>42719</v>
      </c>
      <c r="B26">
        <v>60.161095000000003</v>
      </c>
      <c r="C26" s="4">
        <f t="shared" si="1"/>
        <v>5.3250678490162056E-3</v>
      </c>
      <c r="D26">
        <v>0.48499999999999999</v>
      </c>
      <c r="E26" s="5">
        <f t="shared" si="0"/>
        <v>3.7307692307692308E-4</v>
      </c>
      <c r="F26">
        <v>2258.070068</v>
      </c>
      <c r="G26" s="2">
        <v>-5.9999999999999995E-4</v>
      </c>
      <c r="H26" s="1">
        <v>42719</v>
      </c>
      <c r="I26" s="13">
        <f t="shared" si="2"/>
        <v>4.9519909259392826E-3</v>
      </c>
      <c r="J26" s="13">
        <f t="shared" si="3"/>
        <v>-9.7307692307692308E-4</v>
      </c>
    </row>
    <row r="27" spans="1:10" x14ac:dyDescent="0.3">
      <c r="A27" s="1">
        <v>42726</v>
      </c>
      <c r="B27">
        <v>61.068832</v>
      </c>
      <c r="C27" s="4">
        <f t="shared" si="1"/>
        <v>1.5088438799194019E-2</v>
      </c>
      <c r="D27">
        <v>0.5</v>
      </c>
      <c r="E27" s="5">
        <f t="shared" si="0"/>
        <v>3.8461538461538462E-4</v>
      </c>
      <c r="F27">
        <v>2263.790039</v>
      </c>
      <c r="G27" s="2">
        <v>2.5000000000000001E-3</v>
      </c>
      <c r="H27" s="1">
        <v>42726</v>
      </c>
      <c r="I27" s="13">
        <f t="shared" si="2"/>
        <v>1.4703823414578635E-2</v>
      </c>
      <c r="J27" s="13">
        <f t="shared" si="3"/>
        <v>2.1153846153846153E-3</v>
      </c>
    </row>
    <row r="28" spans="1:10" x14ac:dyDescent="0.3">
      <c r="A28" s="1">
        <v>42733</v>
      </c>
      <c r="B28">
        <v>60.006588000000001</v>
      </c>
      <c r="C28" s="4">
        <f t="shared" si="1"/>
        <v>-1.7394208554701026E-2</v>
      </c>
      <c r="D28">
        <v>0.48</v>
      </c>
      <c r="E28" s="5">
        <f t="shared" si="0"/>
        <v>3.6923076923076921E-4</v>
      </c>
      <c r="F28">
        <v>2238.830078</v>
      </c>
      <c r="G28" s="2">
        <v>-1.0999999999999999E-2</v>
      </c>
      <c r="H28" s="1">
        <v>42733</v>
      </c>
      <c r="I28" s="13">
        <f t="shared" si="2"/>
        <v>-1.7763439323931794E-2</v>
      </c>
      <c r="J28" s="13">
        <f t="shared" si="3"/>
        <v>-1.1369230769230769E-2</v>
      </c>
    </row>
    <row r="29" spans="1:10" x14ac:dyDescent="0.3">
      <c r="A29" s="1">
        <v>42740</v>
      </c>
      <c r="B29">
        <v>60.682560000000002</v>
      </c>
      <c r="C29" s="4">
        <f t="shared" si="1"/>
        <v>1.1264963107050873E-2</v>
      </c>
      <c r="D29">
        <v>0.503</v>
      </c>
      <c r="E29" s="5">
        <f t="shared" si="0"/>
        <v>3.8692307692307691E-4</v>
      </c>
      <c r="F29">
        <v>2276.9799800000001</v>
      </c>
      <c r="G29" s="2">
        <v>1.7000000000000001E-2</v>
      </c>
      <c r="H29" s="1">
        <v>42740</v>
      </c>
      <c r="I29" s="13">
        <f t="shared" si="2"/>
        <v>1.0878040030127796E-2</v>
      </c>
      <c r="J29" s="13">
        <f t="shared" si="3"/>
        <v>1.6613076923076925E-2</v>
      </c>
    </row>
    <row r="30" spans="1:10" x14ac:dyDescent="0.3">
      <c r="A30" s="1">
        <v>42747</v>
      </c>
      <c r="B30">
        <v>60.547370999999998</v>
      </c>
      <c r="C30" s="4">
        <f t="shared" si="1"/>
        <v>-2.2278064735568835E-3</v>
      </c>
      <c r="D30">
        <v>0.51300000000000001</v>
      </c>
      <c r="E30" s="5">
        <f t="shared" si="0"/>
        <v>3.9461538461538464E-4</v>
      </c>
      <c r="F30">
        <v>2274.639893</v>
      </c>
      <c r="G30" s="2">
        <v>-1E-3</v>
      </c>
      <c r="H30" s="1">
        <v>42747</v>
      </c>
      <c r="I30" s="13">
        <f t="shared" si="2"/>
        <v>-2.6224218581722683E-3</v>
      </c>
      <c r="J30" s="13">
        <f t="shared" si="3"/>
        <v>-1.3946153846153848E-3</v>
      </c>
    </row>
    <row r="31" spans="1:10" x14ac:dyDescent="0.3">
      <c r="A31" s="1">
        <v>42754</v>
      </c>
      <c r="B31">
        <v>60.585999000000001</v>
      </c>
      <c r="C31" s="4">
        <f t="shared" si="1"/>
        <v>6.379798059275402E-4</v>
      </c>
      <c r="D31">
        <v>0.48</v>
      </c>
      <c r="E31" s="5">
        <f t="shared" si="0"/>
        <v>3.6923076923076921E-4</v>
      </c>
      <c r="F31">
        <v>2271.3100589999999</v>
      </c>
      <c r="G31" s="2">
        <v>-1.5E-3</v>
      </c>
      <c r="H31" s="1">
        <v>42754</v>
      </c>
      <c r="I31" s="13">
        <f t="shared" si="2"/>
        <v>2.6874903669677099E-4</v>
      </c>
      <c r="J31" s="13">
        <f t="shared" si="3"/>
        <v>-1.8692307692307693E-3</v>
      </c>
    </row>
    <row r="32" spans="1:10" x14ac:dyDescent="0.3">
      <c r="A32" s="1">
        <v>42761</v>
      </c>
      <c r="B32">
        <v>63.521628999999997</v>
      </c>
      <c r="C32" s="4">
        <f t="shared" si="1"/>
        <v>4.845393405166095E-2</v>
      </c>
      <c r="D32">
        <v>0.498</v>
      </c>
      <c r="E32" s="5">
        <f t="shared" si="0"/>
        <v>3.830769230769231E-4</v>
      </c>
      <c r="F32">
        <v>2294.6899410000001</v>
      </c>
      <c r="G32" s="2">
        <v>1.03E-2</v>
      </c>
      <c r="H32" s="1">
        <v>42761</v>
      </c>
      <c r="I32" s="13">
        <f t="shared" si="2"/>
        <v>4.8070857128584027E-2</v>
      </c>
      <c r="J32" s="13">
        <f t="shared" si="3"/>
        <v>9.9169230769230766E-3</v>
      </c>
    </row>
    <row r="33" spans="1:10" x14ac:dyDescent="0.3">
      <c r="A33" s="1">
        <v>42768</v>
      </c>
      <c r="B33">
        <v>61.493729000000002</v>
      </c>
      <c r="C33" s="4">
        <f t="shared" si="1"/>
        <v>-3.1924559113557925E-2</v>
      </c>
      <c r="D33">
        <v>0.48799999999999999</v>
      </c>
      <c r="E33" s="5">
        <f t="shared" si="0"/>
        <v>3.7538461538461537E-4</v>
      </c>
      <c r="F33">
        <v>2297.419922</v>
      </c>
      <c r="G33" s="2">
        <v>1.1999999999999999E-3</v>
      </c>
      <c r="H33" s="1">
        <v>42768</v>
      </c>
      <c r="I33" s="13">
        <f t="shared" si="2"/>
        <v>-3.2299943728942543E-2</v>
      </c>
      <c r="J33" s="13">
        <f t="shared" si="3"/>
        <v>8.2461538461538458E-4</v>
      </c>
    </row>
    <row r="34" spans="1:10" x14ac:dyDescent="0.3">
      <c r="A34" s="1">
        <v>42775</v>
      </c>
      <c r="B34">
        <v>61.802742000000002</v>
      </c>
      <c r="C34" s="4">
        <f t="shared" si="1"/>
        <v>5.0251140242283925E-3</v>
      </c>
      <c r="D34">
        <v>0.52300000000000002</v>
      </c>
      <c r="E34" s="5">
        <f t="shared" si="0"/>
        <v>4.0230769230769232E-4</v>
      </c>
      <c r="F34">
        <v>2316.1000979999999</v>
      </c>
      <c r="G34" s="2">
        <v>8.0999999999999996E-3</v>
      </c>
      <c r="H34" s="1">
        <v>42775</v>
      </c>
      <c r="I34" s="13">
        <f t="shared" si="2"/>
        <v>4.6228063319207003E-3</v>
      </c>
      <c r="J34" s="13">
        <f t="shared" si="3"/>
        <v>7.6976923076923073E-3</v>
      </c>
    </row>
    <row r="35" spans="1:10" x14ac:dyDescent="0.3">
      <c r="A35" s="1">
        <v>42782</v>
      </c>
      <c r="B35">
        <v>62.401454999999999</v>
      </c>
      <c r="C35" s="4">
        <f t="shared" si="1"/>
        <v>9.687482798093271E-3</v>
      </c>
      <c r="D35">
        <v>0.50800000000000001</v>
      </c>
      <c r="E35" s="5">
        <f t="shared" si="0"/>
        <v>3.9076923076923078E-4</v>
      </c>
      <c r="F35">
        <v>2351.1599120000001</v>
      </c>
      <c r="G35" s="2">
        <v>1.5100000000000001E-2</v>
      </c>
      <c r="H35" s="1">
        <v>42782</v>
      </c>
      <c r="I35" s="13">
        <f t="shared" si="2"/>
        <v>9.29671356732404E-3</v>
      </c>
      <c r="J35" s="13">
        <f t="shared" si="3"/>
        <v>1.470923076923077E-2</v>
      </c>
    </row>
    <row r="36" spans="1:10" x14ac:dyDescent="0.3">
      <c r="A36" s="1">
        <v>42789</v>
      </c>
      <c r="B36">
        <v>62.779758000000001</v>
      </c>
      <c r="C36" s="4">
        <f t="shared" si="1"/>
        <v>6.0624067179203198E-3</v>
      </c>
      <c r="D36">
        <v>0.498</v>
      </c>
      <c r="E36" s="5">
        <f t="shared" si="0"/>
        <v>3.830769230769231E-4</v>
      </c>
      <c r="F36">
        <v>2367.3400879999999</v>
      </c>
      <c r="G36" s="2">
        <v>6.8999999999999999E-3</v>
      </c>
      <c r="H36" s="1">
        <v>42789</v>
      </c>
      <c r="I36" s="13">
        <f t="shared" si="2"/>
        <v>5.6793297948433963E-3</v>
      </c>
      <c r="J36" s="13">
        <f t="shared" si="3"/>
        <v>6.5169230769230764E-3</v>
      </c>
    </row>
    <row r="37" spans="1:10" x14ac:dyDescent="0.3">
      <c r="A37" s="1">
        <v>42796</v>
      </c>
      <c r="B37">
        <v>62.420296</v>
      </c>
      <c r="C37" s="4">
        <f t="shared" si="1"/>
        <v>-5.7257627530198606E-3</v>
      </c>
      <c r="D37">
        <v>0.68300000000000005</v>
      </c>
      <c r="E37" s="5">
        <f t="shared" si="0"/>
        <v>5.2538461538461549E-4</v>
      </c>
      <c r="F37">
        <v>2383.1201169999999</v>
      </c>
      <c r="G37" s="2">
        <v>6.7000000000000002E-3</v>
      </c>
      <c r="H37" s="1">
        <v>42796</v>
      </c>
      <c r="I37" s="13">
        <f t="shared" si="2"/>
        <v>-6.2511473684044756E-3</v>
      </c>
      <c r="J37" s="13">
        <f t="shared" si="3"/>
        <v>6.1746153846153843E-3</v>
      </c>
    </row>
    <row r="38" spans="1:10" x14ac:dyDescent="0.3">
      <c r="A38" s="1">
        <v>42803</v>
      </c>
      <c r="B38">
        <v>63.080928999999998</v>
      </c>
      <c r="C38" s="4">
        <f t="shared" si="1"/>
        <v>1.0583624915844634E-2</v>
      </c>
      <c r="D38">
        <v>0.72499999999999998</v>
      </c>
      <c r="E38" s="5">
        <f t="shared" si="0"/>
        <v>5.5769230769230765E-4</v>
      </c>
      <c r="F38">
        <v>2372.6000979999999</v>
      </c>
      <c r="G38" s="2">
        <v>-4.4000000000000003E-3</v>
      </c>
      <c r="H38" s="1">
        <v>42803</v>
      </c>
      <c r="I38" s="13">
        <f t="shared" si="2"/>
        <v>1.0025932608152327E-2</v>
      </c>
      <c r="J38" s="13">
        <f t="shared" si="3"/>
        <v>-4.9576923076923079E-3</v>
      </c>
    </row>
    <row r="39" spans="1:10" x14ac:dyDescent="0.3">
      <c r="A39" s="1">
        <v>42810</v>
      </c>
      <c r="B39">
        <v>63.022644</v>
      </c>
      <c r="C39" s="4">
        <f t="shared" si="1"/>
        <v>-9.2397180770749149E-4</v>
      </c>
      <c r="D39">
        <v>0.70799999999999996</v>
      </c>
      <c r="E39" s="5">
        <f t="shared" si="0"/>
        <v>5.446153846153846E-4</v>
      </c>
      <c r="F39">
        <v>2378.25</v>
      </c>
      <c r="G39" s="2">
        <v>2.3999999999999998E-3</v>
      </c>
      <c r="H39" s="1">
        <v>42810</v>
      </c>
      <c r="I39" s="13">
        <f t="shared" si="2"/>
        <v>-1.4685871923228761E-3</v>
      </c>
      <c r="J39" s="13">
        <f t="shared" si="3"/>
        <v>1.8553846153846151E-3</v>
      </c>
    </row>
    <row r="40" spans="1:10" x14ac:dyDescent="0.3">
      <c r="A40" s="1">
        <v>42817</v>
      </c>
      <c r="B40">
        <v>63.129513000000003</v>
      </c>
      <c r="C40" s="4">
        <f t="shared" si="1"/>
        <v>1.6957238417354119E-3</v>
      </c>
      <c r="D40">
        <v>0.748</v>
      </c>
      <c r="E40" s="5">
        <f t="shared" si="0"/>
        <v>5.7538461538461541E-4</v>
      </c>
      <c r="F40">
        <v>2343.9799800000001</v>
      </c>
      <c r="G40" s="2">
        <v>-1.44E-2</v>
      </c>
      <c r="H40" s="1">
        <v>42817</v>
      </c>
      <c r="I40" s="13">
        <f t="shared" si="2"/>
        <v>1.1203392263507965E-3</v>
      </c>
      <c r="J40" s="13">
        <f t="shared" si="3"/>
        <v>-1.4975384615384614E-2</v>
      </c>
    </row>
    <row r="41" spans="1:10" x14ac:dyDescent="0.3">
      <c r="A41" s="1">
        <v>42824</v>
      </c>
      <c r="B41">
        <v>63.984439999999999</v>
      </c>
      <c r="C41" s="4">
        <f t="shared" si="1"/>
        <v>1.3542429829927509E-2</v>
      </c>
      <c r="D41">
        <v>0.73799999999999999</v>
      </c>
      <c r="E41" s="5">
        <f t="shared" si="0"/>
        <v>5.6769230769230768E-4</v>
      </c>
      <c r="F41">
        <v>2362.719971</v>
      </c>
      <c r="G41" s="2">
        <v>8.0000000000000002E-3</v>
      </c>
      <c r="H41" s="1">
        <v>42824</v>
      </c>
      <c r="I41" s="13">
        <f t="shared" si="2"/>
        <v>1.2974737522235201E-2</v>
      </c>
      <c r="J41" s="13">
        <f t="shared" si="3"/>
        <v>7.4323076923076929E-3</v>
      </c>
    </row>
    <row r="42" spans="1:10" x14ac:dyDescent="0.3">
      <c r="A42" s="1">
        <v>42831</v>
      </c>
      <c r="B42">
        <v>63.809586000000003</v>
      </c>
      <c r="C42" s="4">
        <f t="shared" si="1"/>
        <v>-2.7327581518256047E-3</v>
      </c>
      <c r="D42">
        <v>0.79800000000000004</v>
      </c>
      <c r="E42" s="5">
        <f t="shared" si="0"/>
        <v>6.1384615384615395E-4</v>
      </c>
      <c r="F42">
        <v>2355.540039</v>
      </c>
      <c r="G42" s="2">
        <v>-3.0000000000000001E-3</v>
      </c>
      <c r="H42" s="1">
        <v>42831</v>
      </c>
      <c r="I42" s="13">
        <f t="shared" si="2"/>
        <v>-3.3466043056717587E-3</v>
      </c>
      <c r="J42" s="13">
        <f t="shared" si="3"/>
        <v>-3.6138461538461541E-3</v>
      </c>
    </row>
    <row r="43" spans="1:10" x14ac:dyDescent="0.3">
      <c r="A43" s="1">
        <v>42838</v>
      </c>
      <c r="B43">
        <v>63.100357000000002</v>
      </c>
      <c r="C43" s="4">
        <f t="shared" si="1"/>
        <v>-1.1114772003065503E-2</v>
      </c>
      <c r="D43">
        <v>0.79</v>
      </c>
      <c r="E43" s="5">
        <f t="shared" si="0"/>
        <v>6.0769230769230779E-4</v>
      </c>
      <c r="F43">
        <v>2328.9499510000001</v>
      </c>
      <c r="G43" s="2">
        <v>-1.1299999999999999E-2</v>
      </c>
      <c r="H43" s="1">
        <v>42838</v>
      </c>
      <c r="I43" s="13">
        <f t="shared" si="2"/>
        <v>-1.172246431075781E-2</v>
      </c>
      <c r="J43" s="13">
        <f t="shared" si="3"/>
        <v>-1.1907692307692307E-2</v>
      </c>
    </row>
    <row r="44" spans="1:10" x14ac:dyDescent="0.3">
      <c r="A44" s="1">
        <v>42845</v>
      </c>
      <c r="B44">
        <v>64.509063999999995</v>
      </c>
      <c r="C44" s="4">
        <f t="shared" si="1"/>
        <v>2.2324865768984358E-2</v>
      </c>
      <c r="D44">
        <v>0.76300000000000001</v>
      </c>
      <c r="E44" s="5">
        <f t="shared" si="0"/>
        <v>5.86923076923077E-4</v>
      </c>
      <c r="F44">
        <v>2348.6899410000001</v>
      </c>
      <c r="G44" s="2">
        <v>8.5000000000000006E-3</v>
      </c>
      <c r="H44" s="1">
        <v>42845</v>
      </c>
      <c r="I44" s="13">
        <f t="shared" si="2"/>
        <v>2.1737942692061279E-2</v>
      </c>
      <c r="J44" s="13">
        <f t="shared" si="3"/>
        <v>7.9130769230769237E-3</v>
      </c>
    </row>
    <row r="45" spans="1:10" x14ac:dyDescent="0.3">
      <c r="A45" s="1">
        <v>42852</v>
      </c>
      <c r="B45">
        <v>66.510399000000007</v>
      </c>
      <c r="C45" s="4">
        <f t="shared" si="1"/>
        <v>3.1024089886035423E-2</v>
      </c>
      <c r="D45">
        <v>0.78</v>
      </c>
      <c r="E45" s="5">
        <f t="shared" si="0"/>
        <v>6.0000000000000006E-4</v>
      </c>
      <c r="F45">
        <v>2384.1999510000001</v>
      </c>
      <c r="G45" s="2">
        <v>1.5100000000000001E-2</v>
      </c>
      <c r="H45" s="1">
        <v>42852</v>
      </c>
      <c r="I45" s="13">
        <f t="shared" si="2"/>
        <v>3.0424089886035423E-2</v>
      </c>
      <c r="J45" s="13">
        <f t="shared" si="3"/>
        <v>1.4500000000000001E-2</v>
      </c>
    </row>
    <row r="46" spans="1:10" x14ac:dyDescent="0.3">
      <c r="A46" s="1">
        <v>42859</v>
      </c>
      <c r="B46">
        <v>67.035026999999999</v>
      </c>
      <c r="C46" s="4">
        <f t="shared" si="1"/>
        <v>7.8879093779003293E-3</v>
      </c>
      <c r="D46">
        <v>0.86799999999999999</v>
      </c>
      <c r="E46" s="5">
        <f t="shared" si="0"/>
        <v>6.6769230769230773E-4</v>
      </c>
      <c r="F46">
        <v>2399.290039</v>
      </c>
      <c r="G46" s="2">
        <v>6.3E-3</v>
      </c>
      <c r="H46" s="1">
        <v>42859</v>
      </c>
      <c r="I46" s="13">
        <f t="shared" si="2"/>
        <v>7.2202170702080218E-3</v>
      </c>
      <c r="J46" s="13">
        <f t="shared" si="3"/>
        <v>5.6323076923076925E-3</v>
      </c>
    </row>
    <row r="47" spans="1:10" x14ac:dyDescent="0.3">
      <c r="A47" s="1">
        <v>42866</v>
      </c>
      <c r="B47">
        <v>66.432677999999996</v>
      </c>
      <c r="C47" s="4">
        <f t="shared" si="1"/>
        <v>-8.985585998197685E-3</v>
      </c>
      <c r="D47">
        <v>0.85499999999999998</v>
      </c>
      <c r="E47" s="5">
        <f t="shared" si="0"/>
        <v>6.576923076923077E-4</v>
      </c>
      <c r="F47">
        <v>2390.8999020000001</v>
      </c>
      <c r="G47" s="2">
        <v>-3.5000000000000001E-3</v>
      </c>
      <c r="H47" s="1">
        <v>42866</v>
      </c>
      <c r="I47" s="13">
        <f t="shared" si="2"/>
        <v>-9.6432783058899921E-3</v>
      </c>
      <c r="J47" s="13">
        <f t="shared" si="3"/>
        <v>-4.1576923076923076E-3</v>
      </c>
    </row>
    <row r="48" spans="1:10" x14ac:dyDescent="0.3">
      <c r="A48" s="1">
        <v>42873</v>
      </c>
      <c r="B48">
        <v>65.762328999999994</v>
      </c>
      <c r="C48" s="4">
        <f t="shared" si="1"/>
        <v>-1.0090651471253374E-2</v>
      </c>
      <c r="D48">
        <v>0.88800000000000001</v>
      </c>
      <c r="E48" s="5">
        <f t="shared" si="0"/>
        <v>6.8307692307692318E-4</v>
      </c>
      <c r="F48">
        <v>2381.7299800000001</v>
      </c>
      <c r="G48" s="2">
        <v>-3.8E-3</v>
      </c>
      <c r="H48" s="1">
        <v>42873</v>
      </c>
      <c r="I48" s="13">
        <f t="shared" si="2"/>
        <v>-1.0773728394330297E-2</v>
      </c>
      <c r="J48" s="13">
        <f t="shared" si="3"/>
        <v>-4.483076923076923E-3</v>
      </c>
    </row>
    <row r="49" spans="1:10" x14ac:dyDescent="0.3">
      <c r="A49" s="1">
        <v>42880</v>
      </c>
      <c r="B49">
        <v>68.357269000000002</v>
      </c>
      <c r="C49" s="4">
        <f t="shared" si="1"/>
        <v>3.945936890404244E-2</v>
      </c>
      <c r="D49">
        <v>0.91</v>
      </c>
      <c r="E49" s="5">
        <f t="shared" si="0"/>
        <v>6.9999999999999999E-4</v>
      </c>
      <c r="F49">
        <v>2415.820068</v>
      </c>
      <c r="G49" s="2">
        <v>1.43E-2</v>
      </c>
      <c r="H49" s="1">
        <v>42880</v>
      </c>
      <c r="I49" s="13">
        <f t="shared" si="2"/>
        <v>3.8759368904042441E-2</v>
      </c>
      <c r="J49" s="13">
        <f t="shared" si="3"/>
        <v>1.3600000000000001E-2</v>
      </c>
    </row>
    <row r="50" spans="1:10" x14ac:dyDescent="0.3">
      <c r="A50" s="1">
        <v>42887</v>
      </c>
      <c r="B50">
        <v>70.116043000000005</v>
      </c>
      <c r="C50" s="4">
        <f t="shared" si="1"/>
        <v>2.5729143743293818E-2</v>
      </c>
      <c r="D50">
        <v>0.95299999999999996</v>
      </c>
      <c r="E50" s="5">
        <f t="shared" si="0"/>
        <v>7.330769230769231E-4</v>
      </c>
      <c r="F50">
        <v>2439.070068</v>
      </c>
      <c r="G50" s="2">
        <v>9.5999999999999992E-3</v>
      </c>
      <c r="H50" s="1">
        <v>42887</v>
      </c>
      <c r="I50" s="13">
        <f t="shared" si="2"/>
        <v>2.4996066820216895E-2</v>
      </c>
      <c r="J50" s="13">
        <f t="shared" si="3"/>
        <v>8.8669230769230761E-3</v>
      </c>
    </row>
    <row r="51" spans="1:10" x14ac:dyDescent="0.3">
      <c r="A51" s="1">
        <v>42894</v>
      </c>
      <c r="B51">
        <v>68.709023000000002</v>
      </c>
      <c r="C51" s="4">
        <f t="shared" si="1"/>
        <v>-2.0067019469424463E-2</v>
      </c>
      <c r="D51">
        <v>0.98</v>
      </c>
      <c r="E51" s="5">
        <f t="shared" si="0"/>
        <v>7.5384615384615377E-4</v>
      </c>
      <c r="F51">
        <v>2431.7700199999999</v>
      </c>
      <c r="G51" s="2">
        <v>-3.0000000000000001E-3</v>
      </c>
      <c r="H51" s="1">
        <v>42894</v>
      </c>
      <c r="I51" s="13">
        <f t="shared" si="2"/>
        <v>-2.0820865623270617E-2</v>
      </c>
      <c r="J51" s="13">
        <f t="shared" si="3"/>
        <v>-3.7538461538461536E-3</v>
      </c>
    </row>
    <row r="52" spans="1:10" x14ac:dyDescent="0.3">
      <c r="A52" s="1">
        <v>42901</v>
      </c>
      <c r="B52">
        <v>68.396361999999996</v>
      </c>
      <c r="C52" s="4">
        <f t="shared" si="1"/>
        <v>-4.5505085991399651E-3</v>
      </c>
      <c r="D52">
        <v>0.98499999999999999</v>
      </c>
      <c r="E52" s="5">
        <f t="shared" si="0"/>
        <v>7.5769230769230764E-4</v>
      </c>
      <c r="F52">
        <v>2433.1499020000001</v>
      </c>
      <c r="G52" s="2">
        <v>5.9999999999999995E-4</v>
      </c>
      <c r="H52" s="1">
        <v>42901</v>
      </c>
      <c r="I52" s="13">
        <f t="shared" si="2"/>
        <v>-5.3082009068322724E-3</v>
      </c>
      <c r="J52" s="13">
        <f t="shared" si="3"/>
        <v>-1.5769230769230769E-4</v>
      </c>
    </row>
    <row r="53" spans="1:10" x14ac:dyDescent="0.3">
      <c r="A53" s="1">
        <v>42908</v>
      </c>
      <c r="B53">
        <v>69.578636000000003</v>
      </c>
      <c r="C53" s="4">
        <f t="shared" si="1"/>
        <v>1.7285626975306185E-2</v>
      </c>
      <c r="D53">
        <v>0.93300000000000005</v>
      </c>
      <c r="E53" s="5">
        <f t="shared" si="0"/>
        <v>7.1769230769230786E-4</v>
      </c>
      <c r="F53">
        <v>2438.3000489999999</v>
      </c>
      <c r="G53" s="2">
        <v>2.0999999999999999E-3</v>
      </c>
      <c r="H53" s="1">
        <v>42908</v>
      </c>
      <c r="I53" s="13">
        <f t="shared" si="2"/>
        <v>1.6567934667613877E-2</v>
      </c>
      <c r="J53" s="13">
        <f t="shared" si="3"/>
        <v>1.382307692307692E-3</v>
      </c>
    </row>
    <row r="54" spans="1:10" x14ac:dyDescent="0.3">
      <c r="A54" s="1">
        <v>42915</v>
      </c>
      <c r="B54">
        <v>67.350868000000006</v>
      </c>
      <c r="C54" s="4">
        <f t="shared" si="1"/>
        <v>-3.2017988970062555E-2</v>
      </c>
      <c r="D54">
        <v>0.99299999999999999</v>
      </c>
      <c r="E54" s="5">
        <f t="shared" si="0"/>
        <v>7.638461538461538E-4</v>
      </c>
      <c r="F54">
        <v>2423.4099120000001</v>
      </c>
      <c r="G54" s="2">
        <v>-6.1000000000000004E-3</v>
      </c>
      <c r="H54" s="1">
        <v>42915</v>
      </c>
      <c r="I54" s="13">
        <f t="shared" si="2"/>
        <v>-3.2781835123908712E-2</v>
      </c>
      <c r="J54" s="13">
        <f t="shared" si="3"/>
        <v>-6.8638461538461544E-3</v>
      </c>
    </row>
    <row r="55" spans="1:10" x14ac:dyDescent="0.3">
      <c r="A55" s="1">
        <v>42922</v>
      </c>
      <c r="B55">
        <v>67.868729000000002</v>
      </c>
      <c r="C55" s="4">
        <f t="shared" si="1"/>
        <v>7.6890026124087412E-3</v>
      </c>
      <c r="D55">
        <v>1.008</v>
      </c>
      <c r="E55" s="5">
        <f t="shared" si="0"/>
        <v>7.7538461538461539E-4</v>
      </c>
      <c r="F55">
        <v>2425.179932</v>
      </c>
      <c r="G55" s="2">
        <v>6.9999999999999999E-4</v>
      </c>
      <c r="H55" s="1">
        <v>42922</v>
      </c>
      <c r="I55" s="13">
        <f t="shared" si="2"/>
        <v>6.913617997024126E-3</v>
      </c>
      <c r="J55" s="13">
        <f t="shared" si="3"/>
        <v>-7.5384615384615399E-5</v>
      </c>
    </row>
    <row r="56" spans="1:10" x14ac:dyDescent="0.3">
      <c r="A56" s="1">
        <v>42929</v>
      </c>
      <c r="B56">
        <v>71.112671000000006</v>
      </c>
      <c r="C56" s="4">
        <f t="shared" si="1"/>
        <v>4.7797299990692384E-2</v>
      </c>
      <c r="D56">
        <v>1.008</v>
      </c>
      <c r="E56" s="5">
        <f t="shared" si="0"/>
        <v>7.7538461538461539E-4</v>
      </c>
      <c r="F56">
        <v>2459.2700199999999</v>
      </c>
      <c r="G56" s="2">
        <v>1.41E-2</v>
      </c>
      <c r="H56" s="1">
        <v>42929</v>
      </c>
      <c r="I56" s="13">
        <f t="shared" si="2"/>
        <v>4.7021915375307768E-2</v>
      </c>
      <c r="J56" s="13">
        <f t="shared" si="3"/>
        <v>1.3324615384615384E-2</v>
      </c>
    </row>
    <row r="57" spans="1:10" x14ac:dyDescent="0.3">
      <c r="A57" s="1">
        <v>42936</v>
      </c>
      <c r="B57">
        <v>72.099532999999994</v>
      </c>
      <c r="C57" s="4">
        <f t="shared" si="1"/>
        <v>1.3877442460289361E-2</v>
      </c>
      <c r="D57">
        <v>1.1379999999999999</v>
      </c>
      <c r="E57" s="5">
        <f t="shared" si="0"/>
        <v>8.7538461538461533E-4</v>
      </c>
      <c r="F57">
        <v>2472.540039</v>
      </c>
      <c r="G57" s="2">
        <v>5.4000000000000003E-3</v>
      </c>
      <c r="H57" s="1">
        <v>42936</v>
      </c>
      <c r="I57" s="13">
        <f t="shared" si="2"/>
        <v>1.3002057844904746E-2</v>
      </c>
      <c r="J57" s="13">
        <f t="shared" si="3"/>
        <v>4.5246153846153847E-3</v>
      </c>
    </row>
    <row r="58" spans="1:10" x14ac:dyDescent="0.3">
      <c r="A58" s="1">
        <v>42943</v>
      </c>
      <c r="B58">
        <v>71.366714000000002</v>
      </c>
      <c r="C58" s="4">
        <f t="shared" si="1"/>
        <v>-1.0163990937361441E-2</v>
      </c>
      <c r="D58">
        <v>1.0529999999999999</v>
      </c>
      <c r="E58" s="5">
        <f t="shared" si="0"/>
        <v>8.0999999999999996E-4</v>
      </c>
      <c r="F58">
        <v>2472.1000979999999</v>
      </c>
      <c r="G58" s="2">
        <v>-2.0000000000000001E-4</v>
      </c>
      <c r="H58" s="1">
        <v>42943</v>
      </c>
      <c r="I58" s="13">
        <f t="shared" si="2"/>
        <v>-1.0973990937361441E-2</v>
      </c>
      <c r="J58" s="13">
        <f t="shared" si="3"/>
        <v>-1.01E-3</v>
      </c>
    </row>
    <row r="59" spans="1:10" x14ac:dyDescent="0.3">
      <c r="A59" s="1">
        <v>42950</v>
      </c>
      <c r="B59">
        <v>71.014961</v>
      </c>
      <c r="C59" s="4">
        <f t="shared" si="1"/>
        <v>-4.9288103694952552E-3</v>
      </c>
      <c r="D59">
        <v>1.0529999999999999</v>
      </c>
      <c r="E59" s="5">
        <f t="shared" si="0"/>
        <v>8.0999999999999996E-4</v>
      </c>
      <c r="F59">
        <v>2476.830078</v>
      </c>
      <c r="G59" s="2">
        <v>1.9E-3</v>
      </c>
      <c r="H59" s="1">
        <v>42950</v>
      </c>
      <c r="I59" s="13">
        <f t="shared" si="2"/>
        <v>-5.7388103694952551E-3</v>
      </c>
      <c r="J59" s="13">
        <f t="shared" si="3"/>
        <v>1.09E-3</v>
      </c>
    </row>
    <row r="60" spans="1:10" x14ac:dyDescent="0.3">
      <c r="A60" s="1">
        <v>42957</v>
      </c>
      <c r="B60">
        <v>70.839088000000004</v>
      </c>
      <c r="C60" s="4">
        <f t="shared" si="1"/>
        <v>-2.4765626499463362E-3</v>
      </c>
      <c r="D60">
        <v>1.0129999999999999</v>
      </c>
      <c r="E60" s="5">
        <f t="shared" si="0"/>
        <v>7.7923076923076915E-4</v>
      </c>
      <c r="F60">
        <v>2441.320068</v>
      </c>
      <c r="G60" s="2">
        <v>-1.43E-2</v>
      </c>
      <c r="H60" s="1">
        <v>42957</v>
      </c>
      <c r="I60" s="13">
        <f t="shared" si="2"/>
        <v>-3.2557934191771052E-3</v>
      </c>
      <c r="J60" s="13">
        <f t="shared" si="3"/>
        <v>-1.507923076923077E-2</v>
      </c>
    </row>
    <row r="61" spans="1:10" x14ac:dyDescent="0.3">
      <c r="A61" s="1">
        <v>42964</v>
      </c>
      <c r="B61">
        <v>70.829307999999997</v>
      </c>
      <c r="C61" s="4">
        <f t="shared" si="1"/>
        <v>-1.3805937196715941E-4</v>
      </c>
      <c r="D61">
        <v>0.98799999999999999</v>
      </c>
      <c r="E61" s="5">
        <f t="shared" si="0"/>
        <v>7.6000000000000004E-4</v>
      </c>
      <c r="F61">
        <v>2425.5500489999999</v>
      </c>
      <c r="G61" s="2">
        <v>-6.4999999999999997E-3</v>
      </c>
      <c r="H61" s="1">
        <v>42964</v>
      </c>
      <c r="I61" s="13">
        <f t="shared" si="2"/>
        <v>-8.9805937196715943E-4</v>
      </c>
      <c r="J61" s="13">
        <f t="shared" si="3"/>
        <v>-7.26E-3</v>
      </c>
    </row>
    <row r="62" spans="1:10" x14ac:dyDescent="0.3">
      <c r="A62" s="1">
        <v>42971</v>
      </c>
      <c r="B62">
        <v>71.530829999999995</v>
      </c>
      <c r="C62" s="4">
        <f t="shared" si="1"/>
        <v>9.9044028497355524E-3</v>
      </c>
      <c r="D62">
        <v>0.995</v>
      </c>
      <c r="E62" s="5">
        <f t="shared" si="0"/>
        <v>7.6538461538461547E-4</v>
      </c>
      <c r="F62">
        <v>2443.0500489999999</v>
      </c>
      <c r="G62" s="2">
        <v>7.1999999999999998E-3</v>
      </c>
      <c r="H62" s="1">
        <v>42971</v>
      </c>
      <c r="I62" s="13">
        <f t="shared" si="2"/>
        <v>9.1390182343509367E-3</v>
      </c>
      <c r="J62" s="13">
        <f t="shared" si="3"/>
        <v>6.4346153846153841E-3</v>
      </c>
    </row>
    <row r="63" spans="1:10" x14ac:dyDescent="0.3">
      <c r="A63" s="1">
        <v>42978</v>
      </c>
      <c r="B63">
        <v>72.631020000000007</v>
      </c>
      <c r="C63" s="4">
        <f t="shared" si="1"/>
        <v>1.5380640767065223E-2</v>
      </c>
      <c r="D63">
        <v>0.98499999999999999</v>
      </c>
      <c r="E63" s="5">
        <f t="shared" si="0"/>
        <v>7.5769230769230764E-4</v>
      </c>
      <c r="F63">
        <v>2476.5500489999999</v>
      </c>
      <c r="G63" s="2">
        <v>1.37E-2</v>
      </c>
      <c r="H63" s="1">
        <v>42978</v>
      </c>
      <c r="I63" s="13">
        <f t="shared" si="2"/>
        <v>1.4622948459372915E-2</v>
      </c>
      <c r="J63" s="13">
        <f t="shared" si="3"/>
        <v>1.2942307692307692E-2</v>
      </c>
    </row>
    <row r="64" spans="1:10" x14ac:dyDescent="0.3">
      <c r="A64" s="1">
        <v>42985</v>
      </c>
      <c r="B64">
        <v>72.670310999999998</v>
      </c>
      <c r="C64" s="4">
        <f t="shared" si="1"/>
        <v>5.4096720657360344E-4</v>
      </c>
      <c r="D64">
        <v>1.02</v>
      </c>
      <c r="E64" s="5">
        <f t="shared" si="0"/>
        <v>7.8461538461538469E-4</v>
      </c>
      <c r="F64">
        <v>2461.429932</v>
      </c>
      <c r="G64" s="2">
        <v>-6.1000000000000004E-3</v>
      </c>
      <c r="H64" s="1">
        <v>42985</v>
      </c>
      <c r="I64" s="13">
        <f t="shared" si="2"/>
        <v>-2.4364817804178125E-4</v>
      </c>
      <c r="J64" s="13">
        <f t="shared" si="3"/>
        <v>-6.8846153846153849E-3</v>
      </c>
    </row>
    <row r="65" spans="1:10" x14ac:dyDescent="0.3">
      <c r="A65" s="1">
        <v>42992</v>
      </c>
      <c r="B65">
        <v>73.976760999999996</v>
      </c>
      <c r="C65" s="4">
        <f t="shared" si="1"/>
        <v>1.7977768114959602E-2</v>
      </c>
      <c r="D65">
        <v>1.01</v>
      </c>
      <c r="E65" s="5">
        <f t="shared" si="0"/>
        <v>7.7692307692307685E-4</v>
      </c>
      <c r="F65">
        <v>2500.2299800000001</v>
      </c>
      <c r="G65" s="2">
        <v>1.5800000000000002E-2</v>
      </c>
      <c r="H65" s="1">
        <v>42992</v>
      </c>
      <c r="I65" s="13">
        <f t="shared" si="2"/>
        <v>1.7200845038036525E-2</v>
      </c>
      <c r="J65" s="13">
        <f t="shared" si="3"/>
        <v>1.5023076923076925E-2</v>
      </c>
    </row>
    <row r="66" spans="1:10" x14ac:dyDescent="0.3">
      <c r="A66" s="1">
        <v>42999</v>
      </c>
      <c r="B66">
        <v>73.092697000000001</v>
      </c>
      <c r="C66" s="4">
        <f t="shared" si="1"/>
        <v>-1.1950563772317568E-2</v>
      </c>
      <c r="D66">
        <v>1.0029999999999999</v>
      </c>
      <c r="E66" s="5">
        <f t="shared" si="0"/>
        <v>7.7153846153846142E-4</v>
      </c>
      <c r="F66">
        <v>2502.219971</v>
      </c>
      <c r="G66" s="2">
        <v>8.0000000000000004E-4</v>
      </c>
      <c r="H66" s="1">
        <v>42999</v>
      </c>
      <c r="I66" s="13">
        <f t="shared" si="2"/>
        <v>-1.2722102233856029E-2</v>
      </c>
      <c r="J66" s="13">
        <f t="shared" si="3"/>
        <v>2.846153846153862E-5</v>
      </c>
    </row>
    <row r="67" spans="1:10" x14ac:dyDescent="0.3">
      <c r="A67" s="1">
        <v>43006</v>
      </c>
      <c r="B67">
        <v>73.171272000000002</v>
      </c>
      <c r="C67" s="4">
        <f t="shared" si="1"/>
        <v>1.0750047983590033E-3</v>
      </c>
      <c r="D67">
        <v>1.028</v>
      </c>
      <c r="E67" s="5">
        <f t="shared" ref="E67:E106" si="4">D67*(0.01)/13</f>
        <v>7.9076923076923085E-4</v>
      </c>
      <c r="F67">
        <v>2519.360107</v>
      </c>
      <c r="G67" s="2">
        <v>6.7999999999999996E-3</v>
      </c>
      <c r="H67" s="1">
        <v>43006</v>
      </c>
      <c r="I67" s="13">
        <f t="shared" si="2"/>
        <v>2.8423556758977247E-4</v>
      </c>
      <c r="J67" s="13">
        <f t="shared" si="3"/>
        <v>6.0092307692307684E-3</v>
      </c>
    </row>
    <row r="68" spans="1:10" x14ac:dyDescent="0.3">
      <c r="A68" s="1">
        <v>43013</v>
      </c>
      <c r="B68">
        <v>74.654549000000003</v>
      </c>
      <c r="C68" s="4">
        <f t="shared" ref="C68:C106" si="5">(B68-B67)/B67</f>
        <v>2.027130265003458E-2</v>
      </c>
      <c r="D68">
        <v>1.0429999999999999</v>
      </c>
      <c r="E68" s="5">
        <f t="shared" si="4"/>
        <v>8.0230769230769234E-4</v>
      </c>
      <c r="F68">
        <v>2549.330078</v>
      </c>
      <c r="G68" s="2">
        <v>1.1900000000000001E-2</v>
      </c>
      <c r="H68" s="1">
        <v>43013</v>
      </c>
      <c r="I68" s="13">
        <f t="shared" ref="I68:I106" si="6">C68-E68</f>
        <v>1.9468994957726887E-2</v>
      </c>
      <c r="J68" s="13">
        <f t="shared" ref="J68:J106" si="7">G68-E68</f>
        <v>1.1097692307692308E-2</v>
      </c>
    </row>
    <row r="69" spans="1:10" x14ac:dyDescent="0.3">
      <c r="A69" s="1">
        <v>43020</v>
      </c>
      <c r="B69">
        <v>76.118172000000001</v>
      </c>
      <c r="C69" s="4">
        <f t="shared" si="5"/>
        <v>1.9605275493660784E-2</v>
      </c>
      <c r="D69">
        <v>1.05</v>
      </c>
      <c r="E69" s="5">
        <f t="shared" si="4"/>
        <v>8.0769230769230777E-4</v>
      </c>
      <c r="F69">
        <v>2553.169922</v>
      </c>
      <c r="G69" s="2">
        <v>1.5E-3</v>
      </c>
      <c r="H69" s="1">
        <v>43020</v>
      </c>
      <c r="I69" s="13">
        <f t="shared" si="6"/>
        <v>1.8797583185968476E-2</v>
      </c>
      <c r="J69" s="13">
        <f t="shared" si="7"/>
        <v>6.9230769230769226E-4</v>
      </c>
    </row>
    <row r="70" spans="1:10" x14ac:dyDescent="0.3">
      <c r="A70" s="1">
        <v>43027</v>
      </c>
      <c r="B70">
        <v>77.414794999999998</v>
      </c>
      <c r="C70" s="4">
        <f t="shared" si="5"/>
        <v>1.7034342338121268E-2</v>
      </c>
      <c r="D70">
        <v>1.075</v>
      </c>
      <c r="E70" s="5">
        <f t="shared" si="4"/>
        <v>8.2692307692307687E-4</v>
      </c>
      <c r="F70">
        <v>2575.209961</v>
      </c>
      <c r="G70" s="2">
        <v>8.6E-3</v>
      </c>
      <c r="H70" s="1">
        <v>43027</v>
      </c>
      <c r="I70" s="13">
        <f t="shared" si="6"/>
        <v>1.6207419261198192E-2</v>
      </c>
      <c r="J70" s="13">
        <f t="shared" si="7"/>
        <v>7.7730769230769233E-3</v>
      </c>
    </row>
    <row r="71" spans="1:10" x14ac:dyDescent="0.3">
      <c r="A71" s="1">
        <v>43034</v>
      </c>
      <c r="B71">
        <v>82.326285999999996</v>
      </c>
      <c r="C71" s="4">
        <f t="shared" si="5"/>
        <v>6.3443828792674559E-2</v>
      </c>
      <c r="D71">
        <v>1.073</v>
      </c>
      <c r="E71" s="5">
        <f t="shared" si="4"/>
        <v>8.2538461538461541E-4</v>
      </c>
      <c r="F71">
        <v>2581.070068</v>
      </c>
      <c r="G71" s="2">
        <v>2.3E-3</v>
      </c>
      <c r="H71" s="1">
        <v>43034</v>
      </c>
      <c r="I71" s="13">
        <f t="shared" si="6"/>
        <v>6.2618444177289942E-2</v>
      </c>
      <c r="J71" s="13">
        <f t="shared" si="7"/>
        <v>1.4746153846153845E-3</v>
      </c>
    </row>
    <row r="72" spans="1:10" x14ac:dyDescent="0.3">
      <c r="A72" s="1">
        <v>43041</v>
      </c>
      <c r="B72">
        <v>82.650443999999993</v>
      </c>
      <c r="C72" s="4">
        <f t="shared" si="5"/>
        <v>3.9374787294546125E-3</v>
      </c>
      <c r="D72">
        <v>1.1479999999999999</v>
      </c>
      <c r="E72" s="5">
        <f t="shared" si="4"/>
        <v>8.8307692307692295E-4</v>
      </c>
      <c r="F72">
        <v>2587.8400879999999</v>
      </c>
      <c r="G72" s="2">
        <v>2.5999999999999999E-3</v>
      </c>
      <c r="H72" s="1">
        <v>43041</v>
      </c>
      <c r="I72" s="13">
        <f t="shared" si="6"/>
        <v>3.0544018063776894E-3</v>
      </c>
      <c r="J72" s="13">
        <f t="shared" si="7"/>
        <v>1.7169230769230768E-3</v>
      </c>
    </row>
    <row r="73" spans="1:10" x14ac:dyDescent="0.3">
      <c r="A73" s="1">
        <v>43048</v>
      </c>
      <c r="B73">
        <v>82.385222999999996</v>
      </c>
      <c r="C73" s="4">
        <f t="shared" si="5"/>
        <v>-3.2089482786081202E-3</v>
      </c>
      <c r="D73">
        <v>1.2</v>
      </c>
      <c r="E73" s="5">
        <f t="shared" si="4"/>
        <v>9.2307692307692305E-4</v>
      </c>
      <c r="F73">
        <v>2582.3000489999999</v>
      </c>
      <c r="G73" s="2">
        <v>-2.0999999999999999E-3</v>
      </c>
      <c r="H73" s="1">
        <v>43048</v>
      </c>
      <c r="I73" s="13">
        <f t="shared" si="6"/>
        <v>-4.1320252016850429E-3</v>
      </c>
      <c r="J73" s="13">
        <f t="shared" si="7"/>
        <v>-3.023076923076923E-3</v>
      </c>
    </row>
    <row r="74" spans="1:10" x14ac:dyDescent="0.3">
      <c r="A74" s="1">
        <v>43055</v>
      </c>
      <c r="B74">
        <v>80.941246000000007</v>
      </c>
      <c r="C74" s="4">
        <f t="shared" si="5"/>
        <v>-1.752713590397139E-2</v>
      </c>
      <c r="D74">
        <v>1.24</v>
      </c>
      <c r="E74" s="5">
        <f t="shared" si="4"/>
        <v>9.5384615384615386E-4</v>
      </c>
      <c r="F74">
        <v>2578.8500979999999</v>
      </c>
      <c r="G74" s="2">
        <v>-1.2999999999999999E-3</v>
      </c>
      <c r="H74" s="1">
        <v>43055</v>
      </c>
      <c r="I74" s="13">
        <f t="shared" si="6"/>
        <v>-1.8480982057817542E-2</v>
      </c>
      <c r="J74" s="13">
        <f t="shared" si="7"/>
        <v>-2.253846153846154E-3</v>
      </c>
    </row>
    <row r="75" spans="1:10" x14ac:dyDescent="0.3">
      <c r="A75" s="1">
        <v>43062</v>
      </c>
      <c r="B75">
        <v>82.196762000000007</v>
      </c>
      <c r="C75" s="4">
        <f t="shared" si="5"/>
        <v>1.5511448884787367E-2</v>
      </c>
      <c r="D75">
        <v>1.24</v>
      </c>
      <c r="E75" s="5">
        <f t="shared" si="4"/>
        <v>9.5384615384615386E-4</v>
      </c>
      <c r="F75">
        <v>2602.419922</v>
      </c>
      <c r="G75" s="2">
        <v>9.1000000000000004E-3</v>
      </c>
      <c r="H75" s="1">
        <v>43062</v>
      </c>
      <c r="I75" s="13">
        <f t="shared" si="6"/>
        <v>1.4557602730941213E-2</v>
      </c>
      <c r="J75" s="13">
        <f t="shared" si="7"/>
        <v>8.1461538461538464E-3</v>
      </c>
    </row>
    <row r="76" spans="1:10" x14ac:dyDescent="0.3">
      <c r="A76" s="1">
        <v>43069</v>
      </c>
      <c r="B76">
        <v>83.183989999999994</v>
      </c>
      <c r="C76" s="4">
        <f t="shared" si="5"/>
        <v>1.2010546108859951E-2</v>
      </c>
      <c r="D76">
        <v>1.2350000000000001</v>
      </c>
      <c r="E76" s="5">
        <f t="shared" si="4"/>
        <v>9.5000000000000011E-4</v>
      </c>
      <c r="F76">
        <v>2642.219971</v>
      </c>
      <c r="G76" s="2">
        <v>1.5299999999999999E-2</v>
      </c>
      <c r="H76" s="1">
        <v>43069</v>
      </c>
      <c r="I76" s="13">
        <f t="shared" si="6"/>
        <v>1.1060546108859952E-2</v>
      </c>
      <c r="J76" s="13">
        <f t="shared" si="7"/>
        <v>1.435E-2</v>
      </c>
    </row>
    <row r="77" spans="1:10" x14ac:dyDescent="0.3">
      <c r="A77" s="1">
        <v>43076</v>
      </c>
      <c r="B77">
        <v>83.085273999999998</v>
      </c>
      <c r="C77" s="4">
        <f t="shared" si="5"/>
        <v>-1.1867187423925691E-3</v>
      </c>
      <c r="D77">
        <v>1.2529999999999999</v>
      </c>
      <c r="E77" s="5">
        <f t="shared" si="4"/>
        <v>9.6384615384615378E-4</v>
      </c>
      <c r="F77">
        <v>2651.5</v>
      </c>
      <c r="G77" s="2">
        <v>3.5000000000000001E-3</v>
      </c>
      <c r="H77" s="1">
        <v>43076</v>
      </c>
      <c r="I77" s="13">
        <f t="shared" si="6"/>
        <v>-2.1505648962387228E-3</v>
      </c>
      <c r="J77" s="13">
        <f t="shared" si="7"/>
        <v>2.5361538461538464E-3</v>
      </c>
    </row>
    <row r="78" spans="1:10" x14ac:dyDescent="0.3">
      <c r="A78" s="1">
        <v>43083</v>
      </c>
      <c r="B78">
        <v>85.740913000000006</v>
      </c>
      <c r="C78" s="4">
        <f t="shared" si="5"/>
        <v>3.1962812086291099E-2</v>
      </c>
      <c r="D78">
        <v>1.2849999999999999</v>
      </c>
      <c r="E78" s="5">
        <f t="shared" si="4"/>
        <v>9.8846153846153854E-4</v>
      </c>
      <c r="F78">
        <v>2675.8100589999999</v>
      </c>
      <c r="G78" s="2">
        <v>9.1999999999999998E-3</v>
      </c>
      <c r="H78" s="1">
        <v>43083</v>
      </c>
      <c r="I78" s="13">
        <f t="shared" si="6"/>
        <v>3.0974350547829561E-2</v>
      </c>
      <c r="J78" s="13">
        <f t="shared" si="7"/>
        <v>8.2115384615384611E-3</v>
      </c>
    </row>
    <row r="79" spans="1:10" x14ac:dyDescent="0.3">
      <c r="A79" s="1">
        <v>43090</v>
      </c>
      <c r="B79">
        <v>84.418021999999993</v>
      </c>
      <c r="C79" s="4">
        <f t="shared" si="5"/>
        <v>-1.542893530886489E-2</v>
      </c>
      <c r="D79">
        <v>1.298</v>
      </c>
      <c r="E79" s="5">
        <f t="shared" si="4"/>
        <v>9.9846153846153856E-4</v>
      </c>
      <c r="F79">
        <v>2683.3400879999999</v>
      </c>
      <c r="G79" s="2">
        <v>2.8E-3</v>
      </c>
      <c r="H79" s="1">
        <v>43090</v>
      </c>
      <c r="I79" s="13">
        <f t="shared" si="6"/>
        <v>-1.6427396847326428E-2</v>
      </c>
      <c r="J79" s="13">
        <f t="shared" si="7"/>
        <v>1.8015384615384614E-3</v>
      </c>
    </row>
    <row r="80" spans="1:10" x14ac:dyDescent="0.3">
      <c r="A80" s="1">
        <v>43097</v>
      </c>
      <c r="B80">
        <v>84.447638999999995</v>
      </c>
      <c r="C80" s="4">
        <f t="shared" si="5"/>
        <v>3.5083740768057539E-4</v>
      </c>
      <c r="D80">
        <v>1.355</v>
      </c>
      <c r="E80" s="5">
        <f t="shared" si="4"/>
        <v>1.0423076923076922E-3</v>
      </c>
      <c r="F80">
        <v>2673.610107</v>
      </c>
      <c r="G80" s="2">
        <v>-3.5999999999999999E-3</v>
      </c>
      <c r="H80" s="1">
        <v>43097</v>
      </c>
      <c r="I80" s="13">
        <f t="shared" si="6"/>
        <v>-6.9147028462711682E-4</v>
      </c>
      <c r="J80" s="13">
        <f t="shared" si="7"/>
        <v>-4.6423076923076921E-3</v>
      </c>
    </row>
    <row r="81" spans="1:10" x14ac:dyDescent="0.3">
      <c r="A81" s="1">
        <v>43104</v>
      </c>
      <c r="B81">
        <v>87.063805000000002</v>
      </c>
      <c r="C81" s="4">
        <f t="shared" si="5"/>
        <v>3.0979741186133183E-2</v>
      </c>
      <c r="D81">
        <v>1.37</v>
      </c>
      <c r="E81" s="5">
        <f t="shared" si="4"/>
        <v>1.0538461538461539E-3</v>
      </c>
      <c r="F81">
        <v>2743.1499020000001</v>
      </c>
      <c r="G81" s="2">
        <v>2.5999999999999999E-2</v>
      </c>
      <c r="H81" s="1">
        <v>43104</v>
      </c>
      <c r="I81" s="13">
        <f t="shared" si="6"/>
        <v>2.9925895032287028E-2</v>
      </c>
      <c r="J81" s="13">
        <f t="shared" si="7"/>
        <v>2.4946153846153844E-2</v>
      </c>
    </row>
    <row r="82" spans="1:10" x14ac:dyDescent="0.3">
      <c r="A82" s="1">
        <v>43111</v>
      </c>
      <c r="B82">
        <v>88.455803000000003</v>
      </c>
      <c r="C82" s="4">
        <f t="shared" si="5"/>
        <v>1.5988251374954274E-2</v>
      </c>
      <c r="D82">
        <v>1.41</v>
      </c>
      <c r="E82" s="5">
        <f t="shared" si="4"/>
        <v>1.0846153846153846E-3</v>
      </c>
      <c r="F82">
        <v>2786.23999</v>
      </c>
      <c r="G82" s="2">
        <v>1.5699999999999999E-2</v>
      </c>
      <c r="H82" s="1">
        <v>43111</v>
      </c>
      <c r="I82" s="13">
        <f t="shared" si="6"/>
        <v>1.4903635990338889E-2</v>
      </c>
      <c r="J82" s="13">
        <f t="shared" si="7"/>
        <v>1.4615384615384613E-2</v>
      </c>
    </row>
    <row r="83" spans="1:10" x14ac:dyDescent="0.3">
      <c r="A83" s="1">
        <v>43118</v>
      </c>
      <c r="B83">
        <v>88.850684999999999</v>
      </c>
      <c r="C83" s="4">
        <f t="shared" si="5"/>
        <v>4.464172915823233E-3</v>
      </c>
      <c r="D83">
        <v>1.403</v>
      </c>
      <c r="E83" s="5">
        <f t="shared" si="4"/>
        <v>1.0792307692307694E-3</v>
      </c>
      <c r="F83">
        <v>2810.3000489999999</v>
      </c>
      <c r="G83" s="2">
        <v>8.6E-3</v>
      </c>
      <c r="H83" s="1">
        <v>43118</v>
      </c>
      <c r="I83" s="13">
        <f t="shared" si="6"/>
        <v>3.3849421465924636E-3</v>
      </c>
      <c r="J83" s="13">
        <f t="shared" si="7"/>
        <v>7.5207692307692302E-3</v>
      </c>
    </row>
    <row r="84" spans="1:10" x14ac:dyDescent="0.3">
      <c r="A84" s="1">
        <v>43125</v>
      </c>
      <c r="B84">
        <v>92.858840999999998</v>
      </c>
      <c r="C84" s="4">
        <f t="shared" si="5"/>
        <v>4.511114348752629E-2</v>
      </c>
      <c r="D84">
        <v>1.3879999999999999</v>
      </c>
      <c r="E84" s="5">
        <f t="shared" si="4"/>
        <v>1.0676923076923077E-3</v>
      </c>
      <c r="F84">
        <v>2872.8701169999999</v>
      </c>
      <c r="G84" s="2">
        <v>2.23E-2</v>
      </c>
      <c r="H84" s="1">
        <v>43125</v>
      </c>
      <c r="I84" s="13">
        <f t="shared" si="6"/>
        <v>4.4043451179833978E-2</v>
      </c>
      <c r="J84" s="13">
        <f t="shared" si="7"/>
        <v>2.1232307692307693E-2</v>
      </c>
    </row>
    <row r="85" spans="1:10" x14ac:dyDescent="0.3">
      <c r="A85" s="1">
        <v>43132</v>
      </c>
      <c r="B85">
        <v>90.607947999999993</v>
      </c>
      <c r="C85" s="4">
        <f t="shared" si="5"/>
        <v>-2.4239942861229605E-2</v>
      </c>
      <c r="D85">
        <v>1.45</v>
      </c>
      <c r="E85" s="5">
        <f t="shared" si="4"/>
        <v>1.1153846153846153E-3</v>
      </c>
      <c r="F85">
        <v>2762.1298830000001</v>
      </c>
      <c r="G85" s="2">
        <v>-3.85E-2</v>
      </c>
      <c r="H85" s="1">
        <v>43132</v>
      </c>
      <c r="I85" s="13">
        <f t="shared" si="6"/>
        <v>-2.5355327476614221E-2</v>
      </c>
      <c r="J85" s="13">
        <f t="shared" si="7"/>
        <v>-3.9615384615384615E-2</v>
      </c>
    </row>
    <row r="86" spans="1:10" x14ac:dyDescent="0.3">
      <c r="A86" s="1">
        <v>43139</v>
      </c>
      <c r="B86">
        <v>87.053932000000003</v>
      </c>
      <c r="C86" s="4">
        <f t="shared" si="5"/>
        <v>-3.9224108684151972E-2</v>
      </c>
      <c r="D86">
        <v>1.5249999999999999</v>
      </c>
      <c r="E86" s="5">
        <f t="shared" si="4"/>
        <v>1.173076923076923E-3</v>
      </c>
      <c r="F86">
        <v>2619.5500489999999</v>
      </c>
      <c r="G86" s="2">
        <v>-5.16E-2</v>
      </c>
      <c r="H86" s="1">
        <v>43139</v>
      </c>
      <c r="I86" s="13">
        <f t="shared" si="6"/>
        <v>-4.0397185607228894E-2</v>
      </c>
      <c r="J86" s="13">
        <f t="shared" si="7"/>
        <v>-5.2773076923076923E-2</v>
      </c>
    </row>
    <row r="87" spans="1:10" x14ac:dyDescent="0.3">
      <c r="A87" s="1">
        <v>43146</v>
      </c>
      <c r="B87">
        <v>90.825149999999994</v>
      </c>
      <c r="C87" s="4">
        <f t="shared" si="5"/>
        <v>4.3320478620081058E-2</v>
      </c>
      <c r="D87">
        <v>1.57</v>
      </c>
      <c r="E87" s="5">
        <f t="shared" si="4"/>
        <v>1.2076923076923078E-3</v>
      </c>
      <c r="F87">
        <v>2732.219971</v>
      </c>
      <c r="G87" s="2">
        <v>4.2999999999999997E-2</v>
      </c>
      <c r="H87" s="1">
        <v>43146</v>
      </c>
      <c r="I87" s="13">
        <f t="shared" si="6"/>
        <v>4.2112786312388753E-2</v>
      </c>
      <c r="J87" s="13">
        <f t="shared" si="7"/>
        <v>4.1792307692307691E-2</v>
      </c>
    </row>
    <row r="88" spans="1:10" x14ac:dyDescent="0.3">
      <c r="A88" s="1">
        <v>43153</v>
      </c>
      <c r="B88">
        <v>93.295044000000004</v>
      </c>
      <c r="C88" s="4">
        <f t="shared" si="5"/>
        <v>2.7193943527756472E-2</v>
      </c>
      <c r="D88">
        <v>1.605</v>
      </c>
      <c r="E88" s="5">
        <f t="shared" si="4"/>
        <v>1.2346153846153848E-3</v>
      </c>
      <c r="F88">
        <v>2747.3000489999999</v>
      </c>
      <c r="G88" s="2">
        <v>5.4999999999999997E-3</v>
      </c>
      <c r="H88" s="1">
        <v>43153</v>
      </c>
      <c r="I88" s="13">
        <f t="shared" si="6"/>
        <v>2.5959328143141086E-2</v>
      </c>
      <c r="J88" s="13">
        <f t="shared" si="7"/>
        <v>4.2653846153846153E-3</v>
      </c>
    </row>
    <row r="89" spans="1:10" x14ac:dyDescent="0.3">
      <c r="A89" s="1">
        <v>43160</v>
      </c>
      <c r="B89">
        <v>92.293259000000006</v>
      </c>
      <c r="C89" s="4">
        <f t="shared" si="5"/>
        <v>-1.0737815826529844E-2</v>
      </c>
      <c r="D89">
        <v>1.605</v>
      </c>
      <c r="E89" s="5">
        <f t="shared" si="4"/>
        <v>1.2346153846153848E-3</v>
      </c>
      <c r="F89">
        <v>2691.25</v>
      </c>
      <c r="G89" s="2">
        <v>-2.0400000000000001E-2</v>
      </c>
      <c r="H89" s="1">
        <v>43160</v>
      </c>
      <c r="I89" s="13">
        <f t="shared" si="6"/>
        <v>-1.1972431211145228E-2</v>
      </c>
      <c r="J89" s="13">
        <f t="shared" si="7"/>
        <v>-2.1634615384615388E-2</v>
      </c>
    </row>
    <row r="90" spans="1:10" x14ac:dyDescent="0.3">
      <c r="A90" s="1">
        <v>43167</v>
      </c>
      <c r="B90">
        <v>95.754874999999998</v>
      </c>
      <c r="C90" s="4">
        <f t="shared" si="5"/>
        <v>3.7506704579583564E-2</v>
      </c>
      <c r="D90">
        <v>1.635</v>
      </c>
      <c r="E90" s="5">
        <f t="shared" si="4"/>
        <v>1.2576923076923078E-3</v>
      </c>
      <c r="F90">
        <v>2786.570068</v>
      </c>
      <c r="G90" s="2">
        <v>3.5400000000000001E-2</v>
      </c>
      <c r="H90" s="1">
        <v>43167</v>
      </c>
      <c r="I90" s="13">
        <f t="shared" si="6"/>
        <v>3.6249012271891257E-2</v>
      </c>
      <c r="J90" s="13">
        <f t="shared" si="7"/>
        <v>3.4142307692307694E-2</v>
      </c>
    </row>
    <row r="91" spans="1:10" x14ac:dyDescent="0.3">
      <c r="A91" s="1">
        <v>43174</v>
      </c>
      <c r="B91">
        <v>93.830650000000006</v>
      </c>
      <c r="C91" s="4">
        <f t="shared" si="5"/>
        <v>-2.009532151757279E-2</v>
      </c>
      <c r="D91">
        <v>1.738</v>
      </c>
      <c r="E91" s="5">
        <f t="shared" si="4"/>
        <v>1.3369230769230769E-3</v>
      </c>
      <c r="F91">
        <v>2752.01001</v>
      </c>
      <c r="G91" s="2">
        <v>-1.24E-2</v>
      </c>
      <c r="H91" s="1">
        <v>43174</v>
      </c>
      <c r="I91" s="13">
        <f t="shared" si="6"/>
        <v>-2.1432244594495865E-2</v>
      </c>
      <c r="J91" s="13">
        <f t="shared" si="7"/>
        <v>-1.3736923076923077E-2</v>
      </c>
    </row>
    <row r="92" spans="1:10" x14ac:dyDescent="0.3">
      <c r="A92" s="1">
        <v>43181</v>
      </c>
      <c r="B92">
        <v>86.470993000000007</v>
      </c>
      <c r="C92" s="4">
        <f t="shared" si="5"/>
        <v>-7.8435532525885712E-2</v>
      </c>
      <c r="D92">
        <v>1.6879999999999999</v>
      </c>
      <c r="E92" s="5">
        <f t="shared" si="4"/>
        <v>1.2984615384615385E-3</v>
      </c>
      <c r="F92">
        <v>2588.26001</v>
      </c>
      <c r="G92" s="2">
        <v>-5.9499999999999997E-2</v>
      </c>
      <c r="H92" s="1">
        <v>43181</v>
      </c>
      <c r="I92" s="13">
        <f t="shared" si="6"/>
        <v>-7.9733994064347252E-2</v>
      </c>
      <c r="J92" s="13">
        <f t="shared" si="7"/>
        <v>-6.0798461538461537E-2</v>
      </c>
    </row>
    <row r="93" spans="1:10" x14ac:dyDescent="0.3">
      <c r="A93" s="1">
        <v>43188</v>
      </c>
      <c r="B93">
        <v>90.527732999999998</v>
      </c>
      <c r="C93" s="4">
        <f t="shared" si="5"/>
        <v>4.6914460667752365E-2</v>
      </c>
      <c r="D93">
        <v>1.67</v>
      </c>
      <c r="E93" s="5">
        <f t="shared" si="4"/>
        <v>1.2846153846153845E-3</v>
      </c>
      <c r="F93">
        <v>2640.8701169999999</v>
      </c>
      <c r="G93" s="2">
        <v>2.0299999999999999E-2</v>
      </c>
      <c r="H93" s="1">
        <v>43188</v>
      </c>
      <c r="I93" s="13">
        <f t="shared" si="6"/>
        <v>4.5629845283136981E-2</v>
      </c>
      <c r="J93" s="13">
        <f t="shared" si="7"/>
        <v>1.9015384615384615E-2</v>
      </c>
    </row>
    <row r="94" spans="1:10" x14ac:dyDescent="0.3">
      <c r="A94" s="1">
        <v>43195</v>
      </c>
      <c r="B94">
        <v>89.496193000000005</v>
      </c>
      <c r="C94" s="4">
        <f t="shared" si="5"/>
        <v>-1.1394740217343038E-2</v>
      </c>
      <c r="D94">
        <v>1.68</v>
      </c>
      <c r="E94" s="5">
        <f t="shared" si="4"/>
        <v>1.2923076923076922E-3</v>
      </c>
      <c r="F94">
        <v>2604.469971</v>
      </c>
      <c r="G94" s="2">
        <v>-1.38E-2</v>
      </c>
      <c r="H94" s="1">
        <v>43195</v>
      </c>
      <c r="I94" s="13">
        <f t="shared" si="6"/>
        <v>-1.268704790965073E-2</v>
      </c>
      <c r="J94" s="13">
        <f t="shared" si="7"/>
        <v>-1.5092307692307691E-2</v>
      </c>
    </row>
    <row r="95" spans="1:10" x14ac:dyDescent="0.3">
      <c r="A95" s="1">
        <v>43202</v>
      </c>
      <c r="B95">
        <v>92.323013000000003</v>
      </c>
      <c r="C95" s="4">
        <f t="shared" si="5"/>
        <v>3.1585924554355042E-2</v>
      </c>
      <c r="D95">
        <v>1.718</v>
      </c>
      <c r="E95" s="5">
        <f t="shared" si="4"/>
        <v>1.3215384615384617E-3</v>
      </c>
      <c r="F95">
        <v>2656.3000489999999</v>
      </c>
      <c r="G95" s="2">
        <v>1.9900000000000001E-2</v>
      </c>
      <c r="H95" s="1">
        <v>43202</v>
      </c>
      <c r="I95" s="13">
        <f t="shared" si="6"/>
        <v>3.0264386092816582E-2</v>
      </c>
      <c r="J95" s="13">
        <f t="shared" si="7"/>
        <v>1.857846153846154E-2</v>
      </c>
    </row>
    <row r="96" spans="1:10" x14ac:dyDescent="0.3">
      <c r="A96" s="1">
        <v>43209</v>
      </c>
      <c r="B96">
        <v>94.227394000000004</v>
      </c>
      <c r="C96" s="4">
        <f t="shared" si="5"/>
        <v>2.0627370556028111E-2</v>
      </c>
      <c r="D96">
        <v>1.7649999999999999</v>
      </c>
      <c r="E96" s="5">
        <f t="shared" si="4"/>
        <v>1.3576923076923076E-3</v>
      </c>
      <c r="F96">
        <v>2670.139893</v>
      </c>
      <c r="G96" s="2">
        <v>5.1999999999999998E-3</v>
      </c>
      <c r="H96" s="1">
        <v>43209</v>
      </c>
      <c r="I96" s="13">
        <f t="shared" si="6"/>
        <v>1.9269678248335805E-2</v>
      </c>
      <c r="J96" s="13">
        <f t="shared" si="7"/>
        <v>3.8423076923076922E-3</v>
      </c>
    </row>
    <row r="97" spans="1:10" x14ac:dyDescent="0.3">
      <c r="A97" s="1">
        <v>43216</v>
      </c>
      <c r="B97">
        <v>95.040726000000006</v>
      </c>
      <c r="C97" s="4">
        <f t="shared" si="5"/>
        <v>8.631587540243367E-3</v>
      </c>
      <c r="D97">
        <v>1.77</v>
      </c>
      <c r="E97" s="5">
        <f t="shared" si="4"/>
        <v>1.3615384615384616E-3</v>
      </c>
      <c r="F97">
        <v>2669.9099120000001</v>
      </c>
      <c r="G97" s="2">
        <v>-1E-4</v>
      </c>
      <c r="H97" s="1">
        <v>43216</v>
      </c>
      <c r="I97" s="13">
        <f t="shared" si="6"/>
        <v>7.2700490787049052E-3</v>
      </c>
      <c r="J97" s="13">
        <f t="shared" si="7"/>
        <v>-1.4615384615384616E-3</v>
      </c>
    </row>
    <row r="98" spans="1:10" x14ac:dyDescent="0.3">
      <c r="A98" s="1">
        <v>43223</v>
      </c>
      <c r="B98">
        <v>94.386093000000002</v>
      </c>
      <c r="C98" s="4">
        <f t="shared" si="5"/>
        <v>-6.8879208687863342E-3</v>
      </c>
      <c r="D98">
        <v>1.7929999999999999</v>
      </c>
      <c r="E98" s="5">
        <f t="shared" si="4"/>
        <v>1.3792307692307691E-3</v>
      </c>
      <c r="F98">
        <v>2663.419922</v>
      </c>
      <c r="G98" s="2">
        <v>-2.3999999999999998E-3</v>
      </c>
      <c r="H98" s="1">
        <v>43223</v>
      </c>
      <c r="I98" s="13">
        <f t="shared" si="6"/>
        <v>-8.2671516380171031E-3</v>
      </c>
      <c r="J98" s="13">
        <f t="shared" si="7"/>
        <v>-3.7792307692307691E-3</v>
      </c>
    </row>
    <row r="99" spans="1:10" x14ac:dyDescent="0.3">
      <c r="A99" s="1">
        <v>43230</v>
      </c>
      <c r="B99">
        <v>96.905440999999996</v>
      </c>
      <c r="C99" s="4">
        <f t="shared" si="5"/>
        <v>2.6691940729022375E-2</v>
      </c>
      <c r="D99">
        <v>1.86</v>
      </c>
      <c r="E99" s="5">
        <f t="shared" si="4"/>
        <v>1.4307692307692309E-3</v>
      </c>
      <c r="F99">
        <v>2727.719971</v>
      </c>
      <c r="G99" s="2">
        <v>2.41E-2</v>
      </c>
      <c r="H99" s="1">
        <v>43230</v>
      </c>
      <c r="I99" s="13">
        <f t="shared" si="6"/>
        <v>2.5261171498253143E-2</v>
      </c>
      <c r="J99" s="13">
        <f t="shared" si="7"/>
        <v>2.2669230769230768E-2</v>
      </c>
    </row>
    <row r="100" spans="1:10" x14ac:dyDescent="0.3">
      <c r="A100" s="1">
        <v>43237</v>
      </c>
      <c r="B100">
        <v>95.576340000000002</v>
      </c>
      <c r="C100" s="4">
        <f t="shared" si="5"/>
        <v>-1.3715442459004901E-2</v>
      </c>
      <c r="D100">
        <v>1.855</v>
      </c>
      <c r="E100" s="5">
        <f t="shared" si="4"/>
        <v>1.4269230769230769E-3</v>
      </c>
      <c r="F100">
        <v>2712.969971</v>
      </c>
      <c r="G100" s="2">
        <v>-5.4000000000000003E-3</v>
      </c>
      <c r="H100" s="1">
        <v>43237</v>
      </c>
      <c r="I100" s="13">
        <f t="shared" si="6"/>
        <v>-1.5142365535927979E-2</v>
      </c>
      <c r="J100" s="13">
        <f t="shared" si="7"/>
        <v>-6.8269230769230776E-3</v>
      </c>
    </row>
    <row r="101" spans="1:10" x14ac:dyDescent="0.3">
      <c r="A101" s="1">
        <v>43244</v>
      </c>
      <c r="B101">
        <v>97.982933000000003</v>
      </c>
      <c r="C101" s="4">
        <f t="shared" si="5"/>
        <v>2.5179798682393579E-2</v>
      </c>
      <c r="D101">
        <v>1.853</v>
      </c>
      <c r="E101" s="5">
        <f t="shared" si="4"/>
        <v>1.4253846153846155E-3</v>
      </c>
      <c r="F101">
        <v>2721.330078</v>
      </c>
      <c r="G101" s="2">
        <v>3.0999999999999999E-3</v>
      </c>
      <c r="H101" s="1">
        <v>43244</v>
      </c>
      <c r="I101" s="13">
        <f t="shared" si="6"/>
        <v>2.3754414067008962E-2</v>
      </c>
      <c r="J101" s="13">
        <f t="shared" si="7"/>
        <v>1.6746153846153844E-3</v>
      </c>
    </row>
    <row r="102" spans="1:10" x14ac:dyDescent="0.3">
      <c r="A102" s="1">
        <v>43251</v>
      </c>
      <c r="B102">
        <v>100.40361799999999</v>
      </c>
      <c r="C102" s="4">
        <f t="shared" si="5"/>
        <v>2.4705169827892288E-2</v>
      </c>
      <c r="D102">
        <v>1.8680000000000001</v>
      </c>
      <c r="E102" s="5">
        <f t="shared" si="4"/>
        <v>1.4369230769230772E-3</v>
      </c>
      <c r="F102">
        <v>2734.6201169999999</v>
      </c>
      <c r="G102" s="2">
        <v>4.8999999999999998E-3</v>
      </c>
      <c r="H102" s="1">
        <v>43251</v>
      </c>
      <c r="I102" s="13">
        <f t="shared" si="6"/>
        <v>2.326824675096921E-2</v>
      </c>
      <c r="J102" s="13">
        <f t="shared" si="7"/>
        <v>3.4630769230769229E-3</v>
      </c>
    </row>
    <row r="103" spans="1:10" x14ac:dyDescent="0.3">
      <c r="A103" s="1">
        <v>43258</v>
      </c>
      <c r="B103">
        <v>101.24039500000001</v>
      </c>
      <c r="C103" s="4">
        <f t="shared" si="5"/>
        <v>8.3341319433330799E-3</v>
      </c>
      <c r="D103">
        <v>1.88</v>
      </c>
      <c r="E103" s="5">
        <f t="shared" si="4"/>
        <v>1.4461538461538461E-3</v>
      </c>
      <c r="F103">
        <v>2779.030029</v>
      </c>
      <c r="G103" s="2">
        <v>1.6199999999999999E-2</v>
      </c>
      <c r="H103" s="1">
        <v>43258</v>
      </c>
      <c r="I103" s="13">
        <f t="shared" si="6"/>
        <v>6.8879780971792337E-3</v>
      </c>
      <c r="J103" s="13">
        <f t="shared" si="7"/>
        <v>1.4753846153846152E-2</v>
      </c>
    </row>
    <row r="104" spans="1:10" x14ac:dyDescent="0.3">
      <c r="A104" s="1">
        <v>43265</v>
      </c>
      <c r="B104">
        <v>99.746146999999993</v>
      </c>
      <c r="C104" s="4">
        <f t="shared" si="5"/>
        <v>-1.4759405077390432E-2</v>
      </c>
      <c r="D104">
        <v>1.8879999999999999</v>
      </c>
      <c r="E104" s="5">
        <f t="shared" si="4"/>
        <v>1.4523076923076924E-3</v>
      </c>
      <c r="F104">
        <v>2779.6599120000001</v>
      </c>
      <c r="G104" s="2">
        <v>2.0000000000000001E-4</v>
      </c>
      <c r="H104" s="1">
        <v>43265</v>
      </c>
      <c r="I104" s="13">
        <f t="shared" si="6"/>
        <v>-1.6211712769698124E-2</v>
      </c>
      <c r="J104" s="13">
        <f t="shared" si="7"/>
        <v>-1.2523076923076923E-3</v>
      </c>
    </row>
    <row r="105" spans="1:10" x14ac:dyDescent="0.3">
      <c r="A105" s="1">
        <v>43272</v>
      </c>
      <c r="B105">
        <v>100.02507799999999</v>
      </c>
      <c r="C105" s="4">
        <f t="shared" si="5"/>
        <v>2.7964087675486859E-3</v>
      </c>
      <c r="D105">
        <v>1.87</v>
      </c>
      <c r="E105" s="5">
        <f t="shared" si="4"/>
        <v>1.4384615384615386E-3</v>
      </c>
      <c r="F105">
        <v>2754.8798830000001</v>
      </c>
      <c r="G105" s="2">
        <v>-8.8999999999999999E-3</v>
      </c>
      <c r="H105" s="1">
        <v>43272</v>
      </c>
      <c r="I105" s="13">
        <f t="shared" si="6"/>
        <v>1.3579472290871472E-3</v>
      </c>
      <c r="J105" s="13">
        <f t="shared" si="7"/>
        <v>-1.0338461538461539E-2</v>
      </c>
    </row>
    <row r="106" spans="1:10" x14ac:dyDescent="0.3">
      <c r="A106" s="1">
        <v>43279</v>
      </c>
      <c r="B106">
        <v>98.231978999999995</v>
      </c>
      <c r="C106" s="4">
        <f t="shared" si="5"/>
        <v>-1.792649439373592E-2</v>
      </c>
      <c r="D106">
        <v>1.88</v>
      </c>
      <c r="E106" s="5">
        <f t="shared" si="4"/>
        <v>1.4461538461538461E-3</v>
      </c>
      <c r="F106">
        <v>2718.3701169999999</v>
      </c>
      <c r="G106" s="2">
        <v>-1.3299999999999999E-2</v>
      </c>
      <c r="H106" s="1">
        <v>43279</v>
      </c>
      <c r="I106" s="13">
        <f t="shared" si="6"/>
        <v>-1.9372648239889767E-2</v>
      </c>
      <c r="J106" s="13">
        <f t="shared" si="7"/>
        <v>-1.4746153846153846E-2</v>
      </c>
    </row>
    <row r="107" spans="1:10" x14ac:dyDescent="0.3">
      <c r="H107" t="s">
        <v>35</v>
      </c>
      <c r="I107" s="13">
        <f>AVERAGE(I3:I106)</f>
        <v>6.2497897696502996E-3</v>
      </c>
      <c r="J107" s="13">
        <f>AVERAGE(J3:J106)</f>
        <v>1.834215976331361E-3</v>
      </c>
    </row>
    <row r="108" spans="1:10" x14ac:dyDescent="0.3">
      <c r="H108" t="s">
        <v>100</v>
      </c>
      <c r="I108" s="13">
        <f>_xlfn.STDEV.P(I3:I106)</f>
        <v>2.1844073331142865E-2</v>
      </c>
      <c r="J108" s="13">
        <f>_xlfn.STDEV.P(J3:J106)</f>
        <v>1.4817673454271226E-2</v>
      </c>
    </row>
    <row r="110" spans="1:10" x14ac:dyDescent="0.3">
      <c r="A110" t="s">
        <v>73</v>
      </c>
    </row>
    <row r="111" spans="1:10" ht="15" thickBot="1" x14ac:dyDescent="0.35"/>
    <row r="112" spans="1:10" x14ac:dyDescent="0.3">
      <c r="A112" s="15" t="s">
        <v>74</v>
      </c>
      <c r="B112" s="15"/>
    </row>
    <row r="113" spans="1:9" x14ac:dyDescent="0.3">
      <c r="A113" s="9" t="s">
        <v>75</v>
      </c>
      <c r="B113" s="9">
        <v>0.73997423904554005</v>
      </c>
    </row>
    <row r="114" spans="1:9" x14ac:dyDescent="0.3">
      <c r="A114" s="9" t="s">
        <v>76</v>
      </c>
      <c r="B114" s="9">
        <v>0.54756187445102611</v>
      </c>
    </row>
    <row r="115" spans="1:9" x14ac:dyDescent="0.3">
      <c r="A115" s="9" t="s">
        <v>77</v>
      </c>
      <c r="B115" s="9">
        <v>0.5431262065534872</v>
      </c>
    </row>
    <row r="116" spans="1:9" x14ac:dyDescent="0.3">
      <c r="A116" s="9" t="s">
        <v>78</v>
      </c>
      <c r="B116" s="9">
        <v>1.483644349129342E-2</v>
      </c>
    </row>
    <row r="117" spans="1:9" ht="15" thickBot="1" x14ac:dyDescent="0.35">
      <c r="A117" s="10" t="s">
        <v>37</v>
      </c>
      <c r="B117" s="10">
        <v>104</v>
      </c>
    </row>
    <row r="119" spans="1:9" ht="15" thickBot="1" x14ac:dyDescent="0.35">
      <c r="A119" t="s">
        <v>61</v>
      </c>
    </row>
    <row r="120" spans="1:9" x14ac:dyDescent="0.3">
      <c r="A120" s="11"/>
      <c r="B120" s="11" t="s">
        <v>38</v>
      </c>
      <c r="C120" s="11" t="s">
        <v>62</v>
      </c>
      <c r="D120" s="11" t="s">
        <v>63</v>
      </c>
      <c r="E120" s="11" t="s">
        <v>39</v>
      </c>
      <c r="F120" s="11" t="s">
        <v>82</v>
      </c>
    </row>
    <row r="121" spans="1:9" x14ac:dyDescent="0.3">
      <c r="A121" s="9" t="s">
        <v>79</v>
      </c>
      <c r="B121" s="9">
        <v>1</v>
      </c>
      <c r="C121" s="9">
        <v>2.7172762470445103E-2</v>
      </c>
      <c r="D121" s="9">
        <v>2.7172762470445103E-2</v>
      </c>
      <c r="E121" s="9">
        <v>123.44519181763576</v>
      </c>
      <c r="F121" s="9">
        <v>2.8674245037424134E-19</v>
      </c>
    </row>
    <row r="122" spans="1:9" x14ac:dyDescent="0.3">
      <c r="A122" s="9" t="s">
        <v>80</v>
      </c>
      <c r="B122" s="9">
        <v>102</v>
      </c>
      <c r="C122" s="9">
        <v>2.2452245657974976E-2</v>
      </c>
      <c r="D122" s="9">
        <v>2.2012005547034289E-4</v>
      </c>
      <c r="E122" s="9"/>
      <c r="F122" s="9"/>
    </row>
    <row r="123" spans="1:9" ht="15" thickBot="1" x14ac:dyDescent="0.35">
      <c r="A123" s="10" t="s">
        <v>65</v>
      </c>
      <c r="B123" s="10">
        <v>103</v>
      </c>
      <c r="C123" s="10">
        <v>4.9625008128420078E-2</v>
      </c>
      <c r="D123" s="10"/>
      <c r="E123" s="10"/>
      <c r="F123" s="10"/>
    </row>
    <row r="124" spans="1:9" ht="15" thickBot="1" x14ac:dyDescent="0.35"/>
    <row r="125" spans="1:9" x14ac:dyDescent="0.3">
      <c r="A125" s="11"/>
      <c r="B125" s="11" t="s">
        <v>83</v>
      </c>
      <c r="C125" s="11" t="s">
        <v>78</v>
      </c>
      <c r="D125" s="11" t="s">
        <v>49</v>
      </c>
      <c r="E125" s="11" t="s">
        <v>64</v>
      </c>
      <c r="F125" s="11" t="s">
        <v>84</v>
      </c>
      <c r="G125" s="11" t="s">
        <v>85</v>
      </c>
      <c r="H125" s="11" t="s">
        <v>86</v>
      </c>
      <c r="I125" s="11" t="s">
        <v>87</v>
      </c>
    </row>
    <row r="126" spans="1:9" x14ac:dyDescent="0.3">
      <c r="A126" s="9" t="s">
        <v>81</v>
      </c>
      <c r="B126" s="9">
        <v>4.2489114489071503E-3</v>
      </c>
      <c r="C126" s="9">
        <v>1.4659367331394742E-3</v>
      </c>
      <c r="D126" s="9">
        <v>2.8984275738882754</v>
      </c>
      <c r="E126" s="9">
        <v>4.5917290611525779E-3</v>
      </c>
      <c r="F126" s="9">
        <v>1.3412328893718439E-3</v>
      </c>
      <c r="G126" s="9">
        <v>7.1565900084424568E-3</v>
      </c>
      <c r="H126" s="9">
        <v>1.3412328893718439E-3</v>
      </c>
      <c r="I126" s="9">
        <v>7.1565900084424568E-3</v>
      </c>
    </row>
    <row r="127" spans="1:9" ht="15" thickBot="1" x14ac:dyDescent="0.35">
      <c r="A127" s="10" t="s">
        <v>88</v>
      </c>
      <c r="B127" s="10">
        <v>1.0908629880899479</v>
      </c>
      <c r="C127" s="10">
        <v>9.818228096630828E-2</v>
      </c>
      <c r="D127" s="10">
        <v>11.110589175090388</v>
      </c>
      <c r="E127" s="10">
        <v>2.8674245037424553E-19</v>
      </c>
      <c r="F127" s="10">
        <v>0.89611889931838684</v>
      </c>
      <c r="G127" s="10">
        <v>1.2856070768615089</v>
      </c>
      <c r="H127" s="10">
        <v>0.89611889931838684</v>
      </c>
      <c r="I127" s="10">
        <v>1.2856070768615089</v>
      </c>
    </row>
    <row r="129" spans="1:7" x14ac:dyDescent="0.3">
      <c r="B129" t="s">
        <v>97</v>
      </c>
      <c r="C129" s="4">
        <f>B126</f>
        <v>4.2489114489071503E-3</v>
      </c>
    </row>
    <row r="130" spans="1:7" x14ac:dyDescent="0.3">
      <c r="B130" t="s">
        <v>98</v>
      </c>
      <c r="C130">
        <f>B127</f>
        <v>1.0908629880899479</v>
      </c>
    </row>
    <row r="131" spans="1:7" x14ac:dyDescent="0.3">
      <c r="A131" t="s">
        <v>89</v>
      </c>
      <c r="F131" t="s">
        <v>94</v>
      </c>
    </row>
    <row r="132" spans="1:7" ht="15" thickBot="1" x14ac:dyDescent="0.35"/>
    <row r="133" spans="1:7" x14ac:dyDescent="0.3">
      <c r="A133" s="11" t="s">
        <v>90</v>
      </c>
      <c r="B133" s="11" t="s">
        <v>91</v>
      </c>
      <c r="C133" s="11" t="s">
        <v>92</v>
      </c>
      <c r="D133" s="11" t="s">
        <v>93</v>
      </c>
      <c r="F133" s="11" t="s">
        <v>95</v>
      </c>
      <c r="G133" s="11" t="s">
        <v>96</v>
      </c>
    </row>
    <row r="134" spans="1:7" x14ac:dyDescent="0.3">
      <c r="A134" s="9">
        <v>1</v>
      </c>
      <c r="B134" s="9">
        <v>1.7982876468959595E-2</v>
      </c>
      <c r="C134" s="9">
        <v>4.0900498233722785E-3</v>
      </c>
      <c r="D134" s="9">
        <v>0.27702395042921524</v>
      </c>
      <c r="F134" s="9">
        <v>0.48076923076923078</v>
      </c>
      <c r="G134" s="9">
        <v>-7.9733994064347252E-2</v>
      </c>
    </row>
    <row r="135" spans="1:7" x14ac:dyDescent="0.3">
      <c r="A135" s="9">
        <v>2</v>
      </c>
      <c r="B135" s="9">
        <v>2.0252710609562137E-2</v>
      </c>
      <c r="C135" s="9">
        <v>6.2867765842950334E-3</v>
      </c>
      <c r="D135" s="9">
        <v>0.42581087274172746</v>
      </c>
      <c r="F135" s="9">
        <v>1.4423076923076923</v>
      </c>
      <c r="G135" s="9">
        <v>-4.0397185607228894E-2</v>
      </c>
    </row>
    <row r="136" spans="1:7" x14ac:dyDescent="0.3">
      <c r="A136" s="9">
        <v>3</v>
      </c>
      <c r="B136" s="9">
        <v>1.0648920687493329E-2</v>
      </c>
      <c r="C136" s="9">
        <v>4.2563049333377748E-2</v>
      </c>
      <c r="D136" s="9">
        <v>2.8828460722574083</v>
      </c>
      <c r="F136" s="9">
        <v>2.4038461538461537</v>
      </c>
      <c r="G136" s="9">
        <v>-3.2781835123908712E-2</v>
      </c>
    </row>
    <row r="137" spans="1:7" x14ac:dyDescent="0.3">
      <c r="A137" s="9">
        <v>4</v>
      </c>
      <c r="B137" s="9">
        <v>3.2839172671352734E-3</v>
      </c>
      <c r="C137" s="9">
        <v>-1.5240786312778671E-3</v>
      </c>
      <c r="D137" s="9">
        <v>-0.10322766260417669</v>
      </c>
      <c r="F137" s="9">
        <v>3.3653846153846154</v>
      </c>
      <c r="G137" s="9">
        <v>-3.2299943728942543E-2</v>
      </c>
    </row>
    <row r="138" spans="1:7" x14ac:dyDescent="0.3">
      <c r="A138" s="9">
        <v>5</v>
      </c>
      <c r="B138" s="9">
        <v>8.7298409538304755E-3</v>
      </c>
      <c r="C138" s="9">
        <v>1.3660742220194706E-2</v>
      </c>
      <c r="D138" s="9">
        <v>0.92525835602493389</v>
      </c>
      <c r="F138" s="9">
        <v>4.3269230769230766</v>
      </c>
      <c r="G138" s="9">
        <v>-2.5572443638179322E-2</v>
      </c>
    </row>
    <row r="139" spans="1:7" x14ac:dyDescent="0.3">
      <c r="A139" s="9">
        <v>6</v>
      </c>
      <c r="B139" s="9">
        <v>4.5736529692077732E-3</v>
      </c>
      <c r="C139" s="9">
        <v>-5.1209731621099999E-3</v>
      </c>
      <c r="D139" s="9">
        <v>-0.34684961716188301</v>
      </c>
      <c r="F139" s="9">
        <v>5.2884615384615383</v>
      </c>
      <c r="G139" s="9">
        <v>-2.5355327476614221E-2</v>
      </c>
    </row>
    <row r="140" spans="1:7" x14ac:dyDescent="0.3">
      <c r="A140" s="9">
        <v>7</v>
      </c>
      <c r="B140" s="9">
        <v>3.8939614150901906E-3</v>
      </c>
      <c r="C140" s="9">
        <v>-9.6423746279445596E-3</v>
      </c>
      <c r="D140" s="9">
        <v>-0.65308952856452895</v>
      </c>
      <c r="F140" s="9">
        <v>6.25</v>
      </c>
      <c r="G140" s="9">
        <v>-2.149651053227292E-2</v>
      </c>
    </row>
    <row r="141" spans="1:7" x14ac:dyDescent="0.3">
      <c r="A141" s="9">
        <v>8</v>
      </c>
      <c r="B141" s="9">
        <v>-3.4248901096179049E-3</v>
      </c>
      <c r="C141" s="9">
        <v>1.6582950373888766E-2</v>
      </c>
      <c r="D141" s="9">
        <v>1.1231829979417247</v>
      </c>
      <c r="F141" s="9">
        <v>7.2115384615384617</v>
      </c>
      <c r="G141" s="9">
        <v>-2.1432244594495865E-2</v>
      </c>
    </row>
    <row r="142" spans="1:7" x14ac:dyDescent="0.3">
      <c r="A142" s="9">
        <v>9</v>
      </c>
      <c r="B142" s="9">
        <v>9.4489714005943862E-3</v>
      </c>
      <c r="C142" s="9">
        <v>-1.5885850243103246E-2</v>
      </c>
      <c r="D142" s="9">
        <v>-1.0759675750460438</v>
      </c>
      <c r="F142" s="9">
        <v>8.1730769230769234</v>
      </c>
      <c r="G142" s="9">
        <v>-2.0820865623270617E-2</v>
      </c>
    </row>
    <row r="143" spans="1:7" x14ac:dyDescent="0.3">
      <c r="A143" s="9">
        <v>10</v>
      </c>
      <c r="B143" s="9">
        <v>-2.2102142716468723E-2</v>
      </c>
      <c r="C143" s="9">
        <v>-3.4703009217105993E-3</v>
      </c>
      <c r="D143" s="9">
        <v>-0.23504761849521208</v>
      </c>
      <c r="F143" s="9">
        <v>9.1346153846153832</v>
      </c>
      <c r="G143" s="9">
        <v>-1.965066378707259E-2</v>
      </c>
    </row>
    <row r="144" spans="1:7" x14ac:dyDescent="0.3">
      <c r="A144" s="9">
        <v>11</v>
      </c>
      <c r="B144" s="9">
        <v>9.8014040582849841E-3</v>
      </c>
      <c r="C144" s="9">
        <v>8.4906145000434551E-3</v>
      </c>
      <c r="D144" s="9">
        <v>0.57507944204803985</v>
      </c>
      <c r="F144" s="9">
        <v>10.096153846153845</v>
      </c>
      <c r="G144" s="9">
        <v>-1.9372648239889767E-2</v>
      </c>
    </row>
    <row r="145" spans="1:7" x14ac:dyDescent="0.3">
      <c r="A145" s="9">
        <v>12</v>
      </c>
      <c r="B145" s="9">
        <v>1.7091725320227652E-2</v>
      </c>
      <c r="C145" s="9">
        <v>-1.407461329278316E-2</v>
      </c>
      <c r="D145" s="9">
        <v>-0.95329033716160827</v>
      </c>
      <c r="F145" s="9">
        <v>11.057692307692307</v>
      </c>
      <c r="G145" s="9">
        <v>-1.8480982057817542E-2</v>
      </c>
    </row>
    <row r="146" spans="1:7" x14ac:dyDescent="0.3">
      <c r="A146" s="9">
        <v>13</v>
      </c>
      <c r="B146" s="9">
        <v>5.8852059310420717E-3</v>
      </c>
      <c r="C146" s="9">
        <v>-3.1249886466966871E-3</v>
      </c>
      <c r="D146" s="9">
        <v>-0.21165920644961472</v>
      </c>
      <c r="F146" s="9">
        <v>12.019230769230768</v>
      </c>
      <c r="G146" s="9">
        <v>-1.7763439323931794E-2</v>
      </c>
    </row>
    <row r="147" spans="1:7" x14ac:dyDescent="0.3">
      <c r="A147" s="9">
        <v>14</v>
      </c>
      <c r="B147" s="9">
        <v>-3.3199994376861804E-3</v>
      </c>
      <c r="C147" s="9">
        <v>6.553677038332267E-3</v>
      </c>
      <c r="D147" s="9">
        <v>0.44388835867508547</v>
      </c>
      <c r="F147" s="9">
        <v>12.98076923076923</v>
      </c>
      <c r="G147" s="9">
        <v>-1.6427396847326428E-2</v>
      </c>
    </row>
    <row r="148" spans="1:7" x14ac:dyDescent="0.3">
      <c r="A148" s="9">
        <v>15</v>
      </c>
      <c r="B148" s="9">
        <v>-6.4667195956379514E-3</v>
      </c>
      <c r="C148" s="9">
        <v>-3.3079884378880379E-4</v>
      </c>
      <c r="D148" s="9">
        <v>-2.2405400046749072E-2</v>
      </c>
      <c r="F148" s="9">
        <v>13.942307692307692</v>
      </c>
      <c r="G148" s="9">
        <v>-1.6211712769698124E-2</v>
      </c>
    </row>
    <row r="149" spans="1:7" x14ac:dyDescent="0.3">
      <c r="A149" s="9">
        <v>16</v>
      </c>
      <c r="B149" s="9">
        <v>8.1298663103810034E-3</v>
      </c>
      <c r="C149" s="9">
        <v>3.0638719287406545E-2</v>
      </c>
      <c r="D149" s="9">
        <v>2.0751969828306414</v>
      </c>
      <c r="F149" s="9">
        <v>14.903846153846153</v>
      </c>
      <c r="G149" s="9">
        <v>-1.5142365535927979E-2</v>
      </c>
    </row>
    <row r="150" spans="1:7" x14ac:dyDescent="0.3">
      <c r="A150" s="9">
        <v>17</v>
      </c>
      <c r="B150" s="9">
        <v>-3.507124396412379E-3</v>
      </c>
      <c r="C150" s="9">
        <v>6.8170452088537467E-3</v>
      </c>
      <c r="D150" s="9">
        <v>0.46172659883496203</v>
      </c>
      <c r="F150" s="9">
        <v>15.865384615384615</v>
      </c>
      <c r="G150" s="9">
        <v>-1.2722102233856029E-2</v>
      </c>
    </row>
    <row r="151" spans="1:7" x14ac:dyDescent="0.3">
      <c r="A151" s="9">
        <v>18</v>
      </c>
      <c r="B151" s="9">
        <v>-1.72142374044503E-2</v>
      </c>
      <c r="C151" s="9">
        <v>-2.43642638262229E-3</v>
      </c>
      <c r="D151" s="9">
        <v>-0.16502206344456924</v>
      </c>
      <c r="F151" s="9">
        <v>16.826923076923077</v>
      </c>
      <c r="G151" s="9">
        <v>-1.268704790965073E-2</v>
      </c>
    </row>
    <row r="152" spans="1:7" x14ac:dyDescent="0.3">
      <c r="A152" s="9">
        <v>19</v>
      </c>
      <c r="B152" s="9">
        <v>4.5317385574367319E-2</v>
      </c>
      <c r="C152" s="9">
        <v>-4.038950705055934E-2</v>
      </c>
      <c r="D152" s="9">
        <v>-2.7356294622859347</v>
      </c>
      <c r="F152" s="9">
        <v>17.788461538461537</v>
      </c>
      <c r="G152" s="9">
        <v>-1.1972431211145228E-2</v>
      </c>
    </row>
    <row r="153" spans="1:7" x14ac:dyDescent="0.3">
      <c r="A153" s="9">
        <v>20</v>
      </c>
      <c r="B153" s="9">
        <v>1.2734147245496036E-2</v>
      </c>
      <c r="C153" s="9">
        <v>9.4790318053137989E-3</v>
      </c>
      <c r="D153" s="9">
        <v>0.64202612446102514</v>
      </c>
      <c r="F153" s="9">
        <v>18.75</v>
      </c>
      <c r="G153" s="9">
        <v>-1.172246431075781E-2</v>
      </c>
    </row>
    <row r="154" spans="1:7" x14ac:dyDescent="0.3">
      <c r="A154" s="9">
        <v>21</v>
      </c>
      <c r="B154" s="9">
        <v>1.9554558297184572E-2</v>
      </c>
      <c r="C154" s="9">
        <v>-1.0165534232297947E-2</v>
      </c>
      <c r="D154" s="9">
        <v>-0.68852375224434381</v>
      </c>
      <c r="F154" s="9">
        <v>19.71153846153846</v>
      </c>
      <c r="G154" s="9">
        <v>-1.0973990937361441E-2</v>
      </c>
    </row>
    <row r="155" spans="1:7" x14ac:dyDescent="0.3">
      <c r="A155" s="9">
        <v>22</v>
      </c>
      <c r="B155" s="9">
        <v>-6.7142615813968257E-3</v>
      </c>
      <c r="C155" s="9">
        <v>-1.4782248950876094E-2</v>
      </c>
      <c r="D155" s="9">
        <v>-1.0012193438815928</v>
      </c>
      <c r="F155" s="9">
        <v>20.673076923076923</v>
      </c>
      <c r="G155" s="9">
        <v>-1.0773728394330297E-2</v>
      </c>
    </row>
    <row r="156" spans="1:7" x14ac:dyDescent="0.3">
      <c r="A156" s="9">
        <v>23</v>
      </c>
      <c r="B156" s="9">
        <v>3.7411146286841564E-2</v>
      </c>
      <c r="C156" s="9">
        <v>8.0960402456648137E-3</v>
      </c>
      <c r="D156" s="9">
        <v>0.5483544574131316</v>
      </c>
      <c r="F156" s="9">
        <v>21.634615384615383</v>
      </c>
      <c r="G156" s="9">
        <v>-9.6432783058899921E-3</v>
      </c>
    </row>
    <row r="157" spans="1:7" x14ac:dyDescent="0.3">
      <c r="A157" s="9">
        <v>24</v>
      </c>
      <c r="B157" s="9">
        <v>3.1874178489580858E-3</v>
      </c>
      <c r="C157" s="9">
        <v>1.7645730769811968E-3</v>
      </c>
      <c r="D157" s="9">
        <v>0.11951663811354832</v>
      </c>
      <c r="F157" s="9">
        <v>22.596153846153847</v>
      </c>
      <c r="G157" s="9">
        <v>-8.2671516380171031E-3</v>
      </c>
    </row>
    <row r="158" spans="1:7" x14ac:dyDescent="0.3">
      <c r="A158" s="9">
        <v>25</v>
      </c>
      <c r="B158" s="9">
        <v>6.5565062314051174E-3</v>
      </c>
      <c r="C158" s="9">
        <v>8.1473171831735174E-3</v>
      </c>
      <c r="D158" s="9">
        <v>0.55182750551963633</v>
      </c>
      <c r="F158" s="9">
        <v>23.557692307692307</v>
      </c>
      <c r="G158" s="9">
        <v>-6.7975184394267552E-3</v>
      </c>
    </row>
    <row r="159" spans="1:7" x14ac:dyDescent="0.3">
      <c r="A159" s="9">
        <v>26</v>
      </c>
      <c r="B159" s="9">
        <v>-8.1533616003001026E-3</v>
      </c>
      <c r="C159" s="9">
        <v>-9.6100777236316909E-3</v>
      </c>
      <c r="D159" s="9">
        <v>-0.65090202073314307</v>
      </c>
      <c r="F159" s="9">
        <v>24.51923076923077</v>
      </c>
      <c r="G159" s="9">
        <v>-6.4368788425088613E-3</v>
      </c>
    </row>
    <row r="160" spans="1:7" x14ac:dyDescent="0.3">
      <c r="A160" s="9">
        <v>27</v>
      </c>
      <c r="B160" s="9">
        <v>2.2371502182582999E-2</v>
      </c>
      <c r="C160" s="9">
        <v>-1.1493462152455202E-2</v>
      </c>
      <c r="D160" s="9">
        <v>-0.77846589334616156</v>
      </c>
      <c r="F160" s="9">
        <v>25.48076923076923</v>
      </c>
      <c r="G160" s="9">
        <v>-6.2511473684044756E-3</v>
      </c>
    </row>
    <row r="161" spans="1:7" x14ac:dyDescent="0.3">
      <c r="A161" s="9">
        <v>28</v>
      </c>
      <c r="B161" s="9">
        <v>2.7275771432093998E-3</v>
      </c>
      <c r="C161" s="9">
        <v>-5.3499990013816685E-3</v>
      </c>
      <c r="D161" s="9">
        <v>-0.36236181028550923</v>
      </c>
      <c r="F161" s="9">
        <v>26.442307692307693</v>
      </c>
      <c r="G161" s="9">
        <v>-5.7484132128543695E-3</v>
      </c>
    </row>
    <row r="162" spans="1:7" x14ac:dyDescent="0.3">
      <c r="A162" s="9">
        <v>29</v>
      </c>
      <c r="B162" s="9">
        <v>2.2098367865544017E-3</v>
      </c>
      <c r="C162" s="9">
        <v>-1.9410877498576306E-3</v>
      </c>
      <c r="D162" s="9">
        <v>-0.1314721873368174</v>
      </c>
      <c r="F162" s="9">
        <v>27.403846153846153</v>
      </c>
      <c r="G162" s="9">
        <v>-5.7388103694952551E-3</v>
      </c>
    </row>
    <row r="163" spans="1:7" x14ac:dyDescent="0.3">
      <c r="A163" s="9">
        <v>30</v>
      </c>
      <c r="B163" s="9">
        <v>1.5066915789257618E-2</v>
      </c>
      <c r="C163" s="9">
        <v>3.3003941339326409E-2</v>
      </c>
      <c r="D163" s="9">
        <v>2.2353962920715493</v>
      </c>
      <c r="F163" s="9">
        <v>28.365384615384617</v>
      </c>
      <c r="G163" s="9">
        <v>-5.3082009068322724E-3</v>
      </c>
    </row>
    <row r="164" spans="1:7" x14ac:dyDescent="0.3">
      <c r="A164" s="9">
        <v>31</v>
      </c>
      <c r="B164" s="9">
        <v>5.14845385139363E-3</v>
      </c>
      <c r="C164" s="9">
        <v>-3.7448397580336176E-2</v>
      </c>
      <c r="D164" s="9">
        <v>-2.5364246116677038</v>
      </c>
      <c r="F164" s="9">
        <v>29.326923076923077</v>
      </c>
      <c r="G164" s="9">
        <v>-4.1320252016850429E-3</v>
      </c>
    </row>
    <row r="165" spans="1:7" x14ac:dyDescent="0.3">
      <c r="A165" s="9">
        <v>32</v>
      </c>
      <c r="B165" s="9">
        <v>1.2646039081073387E-2</v>
      </c>
      <c r="C165" s="9">
        <v>-8.023232749152686E-3</v>
      </c>
      <c r="D165" s="9">
        <v>-0.54342311887798855</v>
      </c>
      <c r="F165" s="9">
        <v>30.28846153846154</v>
      </c>
      <c r="G165" s="9">
        <v>-3.3466043056717587E-3</v>
      </c>
    </row>
    <row r="166" spans="1:7" x14ac:dyDescent="0.3">
      <c r="A166" s="9">
        <v>33</v>
      </c>
      <c r="B166" s="9">
        <v>2.0294666878334831E-2</v>
      </c>
      <c r="C166" s="9">
        <v>-1.0997953311010791E-2</v>
      </c>
      <c r="D166" s="9">
        <v>-0.74490448880161841</v>
      </c>
      <c r="F166" s="9">
        <v>31.25</v>
      </c>
      <c r="G166" s="9">
        <v>-3.2557934191771052E-3</v>
      </c>
    </row>
    <row r="167" spans="1:7" x14ac:dyDescent="0.3">
      <c r="A167" s="9">
        <v>34</v>
      </c>
      <c r="B167" s="9">
        <v>1.1357981629751795E-2</v>
      </c>
      <c r="C167" s="9">
        <v>-5.6786518349083992E-3</v>
      </c>
      <c r="D167" s="9">
        <v>-0.38462185849887381</v>
      </c>
      <c r="F167" s="9">
        <v>32.21153846153846</v>
      </c>
      <c r="G167" s="9">
        <v>-2.6224218581722683E-3</v>
      </c>
    </row>
    <row r="168" spans="1:7" x14ac:dyDescent="0.3">
      <c r="A168" s="9">
        <v>35</v>
      </c>
      <c r="B168" s="9">
        <v>1.0984570837674852E-2</v>
      </c>
      <c r="C168" s="9">
        <v>-1.7235718206079328E-2</v>
      </c>
      <c r="D168" s="9">
        <v>-1.1673957414034772</v>
      </c>
      <c r="F168" s="9">
        <v>33.173076923076927</v>
      </c>
      <c r="G168" s="9">
        <v>-2.1505648962387228E-3</v>
      </c>
    </row>
    <row r="169" spans="1:7" x14ac:dyDescent="0.3">
      <c r="A169" s="9">
        <v>36</v>
      </c>
      <c r="B169" s="9">
        <v>-1.1592515958926295E-3</v>
      </c>
      <c r="C169" s="9">
        <v>1.1185184204044955E-2</v>
      </c>
      <c r="D169" s="9">
        <v>0.75758586039135345</v>
      </c>
      <c r="F169" s="9">
        <v>34.134615384615387</v>
      </c>
      <c r="G169" s="9">
        <v>-1.4685871923228761E-3</v>
      </c>
    </row>
    <row r="170" spans="1:7" x14ac:dyDescent="0.3">
      <c r="A170" s="9">
        <v>37</v>
      </c>
      <c r="B170" s="9">
        <v>6.2728818545017308E-3</v>
      </c>
      <c r="C170" s="9">
        <v>-7.7414690468246066E-3</v>
      </c>
      <c r="D170" s="9">
        <v>-0.52433892741889065</v>
      </c>
      <c r="F170" s="9">
        <v>35.096153846153847</v>
      </c>
      <c r="G170" s="9">
        <v>-8.9805937196715943E-4</v>
      </c>
    </row>
    <row r="171" spans="1:7" x14ac:dyDescent="0.3">
      <c r="A171" s="9">
        <v>38</v>
      </c>
      <c r="B171" s="9">
        <v>-1.2087181360427546E-2</v>
      </c>
      <c r="C171" s="9">
        <v>1.3207520586778343E-2</v>
      </c>
      <c r="D171" s="9">
        <v>0.894561114492198</v>
      </c>
      <c r="F171" s="9">
        <v>36.057692307692314</v>
      </c>
      <c r="G171" s="9">
        <v>-6.9147028462711682E-4</v>
      </c>
    </row>
    <row r="172" spans="1:7" x14ac:dyDescent="0.3">
      <c r="A172" s="9">
        <v>39</v>
      </c>
      <c r="B172" s="9">
        <v>1.2356540826541825E-2</v>
      </c>
      <c r="C172" s="9">
        <v>6.1819669569337585E-4</v>
      </c>
      <c r="D172" s="9">
        <v>4.1871199173330619E-2</v>
      </c>
      <c r="F172" s="9">
        <v>37.019230769230774</v>
      </c>
      <c r="G172" s="9">
        <v>-5.4732019290222686E-4</v>
      </c>
    </row>
    <row r="173" spans="1:7" x14ac:dyDescent="0.3">
      <c r="A173" s="9">
        <v>40</v>
      </c>
      <c r="B173" s="9">
        <v>3.0670043502516956E-4</v>
      </c>
      <c r="C173" s="9">
        <v>-3.6533047406969283E-3</v>
      </c>
      <c r="D173" s="9">
        <v>-0.24744268532044364</v>
      </c>
      <c r="F173" s="9">
        <v>37.980769230769234</v>
      </c>
      <c r="G173" s="9">
        <v>-2.4364817804178125E-4</v>
      </c>
    </row>
    <row r="174" spans="1:7" x14ac:dyDescent="0.3">
      <c r="A174" s="9">
        <v>41</v>
      </c>
      <c r="B174" s="9">
        <v>-8.7407493631177658E-3</v>
      </c>
      <c r="C174" s="9">
        <v>-2.9817149476400445E-3</v>
      </c>
      <c r="D174" s="9">
        <v>-0.20195510801089384</v>
      </c>
      <c r="F174" s="9">
        <v>38.942307692307693</v>
      </c>
      <c r="G174" s="9">
        <v>2.6874903669677099E-4</v>
      </c>
    </row>
    <row r="175" spans="1:7" x14ac:dyDescent="0.3">
      <c r="A175" s="9">
        <v>42</v>
      </c>
      <c r="B175" s="9">
        <v>1.2880994186200454E-2</v>
      </c>
      <c r="C175" s="9">
        <v>8.8569485058608254E-3</v>
      </c>
      <c r="D175" s="9">
        <v>0.59989168098169998</v>
      </c>
      <c r="F175" s="9">
        <v>39.90384615384616</v>
      </c>
      <c r="G175" s="9">
        <v>2.8423556758977247E-4</v>
      </c>
    </row>
    <row r="176" spans="1:7" x14ac:dyDescent="0.3">
      <c r="A176" s="9">
        <v>43</v>
      </c>
      <c r="B176" s="9">
        <v>2.0066424776211393E-2</v>
      </c>
      <c r="C176" s="9">
        <v>1.035766510982403E-2</v>
      </c>
      <c r="D176" s="9">
        <v>0.7015370056251603</v>
      </c>
      <c r="F176" s="9">
        <v>40.86538461538462</v>
      </c>
      <c r="G176" s="9">
        <v>1.1203392263507965E-3</v>
      </c>
    </row>
    <row r="177" spans="1:7" x14ac:dyDescent="0.3">
      <c r="A177" s="9">
        <v>44</v>
      </c>
      <c r="B177" s="9">
        <v>1.0392987447979918E-2</v>
      </c>
      <c r="C177" s="9">
        <v>-3.1727703777718963E-3</v>
      </c>
      <c r="D177" s="9">
        <v>-0.21489552005762039</v>
      </c>
      <c r="F177" s="9">
        <v>41.82692307692308</v>
      </c>
      <c r="G177" s="9">
        <v>1.3579472290871472E-3</v>
      </c>
    </row>
    <row r="178" spans="1:7" x14ac:dyDescent="0.3">
      <c r="A178" s="9">
        <v>45</v>
      </c>
      <c r="B178" s="9">
        <v>-2.8656120542067121E-4</v>
      </c>
      <c r="C178" s="9">
        <v>-9.3567171004693209E-3</v>
      </c>
      <c r="D178" s="9">
        <v>-0.6337416036862481</v>
      </c>
      <c r="F178" s="9">
        <v>42.78846153846154</v>
      </c>
      <c r="G178" s="9">
        <v>1.7598386358574063E-3</v>
      </c>
    </row>
    <row r="179" spans="1:7" x14ac:dyDescent="0.3">
      <c r="A179" s="9">
        <v>46</v>
      </c>
      <c r="B179" s="9">
        <v>-6.4151123923763143E-4</v>
      </c>
      <c r="C179" s="9">
        <v>-1.0132217155092667E-2</v>
      </c>
      <c r="D179" s="9">
        <v>-0.68626714688677093</v>
      </c>
      <c r="F179" s="9">
        <v>43.750000000000007</v>
      </c>
      <c r="G179" s="9">
        <v>2.7602172843453846E-3</v>
      </c>
    </row>
    <row r="180" spans="1:7" x14ac:dyDescent="0.3">
      <c r="A180" s="9">
        <v>47</v>
      </c>
      <c r="B180" s="9">
        <v>1.9084648086930445E-2</v>
      </c>
      <c r="C180" s="9">
        <v>1.9674720817111996E-2</v>
      </c>
      <c r="D180" s="9">
        <v>1.3325922958694938</v>
      </c>
      <c r="F180" s="9">
        <v>44.711538461538467</v>
      </c>
      <c r="G180" s="9">
        <v>3.0171120274444917E-3</v>
      </c>
    </row>
    <row r="181" spans="1:7" x14ac:dyDescent="0.3">
      <c r="A181" s="9">
        <v>48</v>
      </c>
      <c r="B181" s="9">
        <v>1.3921509651763172E-2</v>
      </c>
      <c r="C181" s="9">
        <v>1.1074557168453724E-2</v>
      </c>
      <c r="D181" s="9">
        <v>0.75009295938838028</v>
      </c>
      <c r="F181" s="9">
        <v>45.673076923076927</v>
      </c>
      <c r="G181" s="9">
        <v>3.0544018063776894E-3</v>
      </c>
    </row>
    <row r="182" spans="1:7" x14ac:dyDescent="0.3">
      <c r="A182" s="9">
        <v>49</v>
      </c>
      <c r="B182" s="9">
        <v>1.5397961669257748E-4</v>
      </c>
      <c r="C182" s="9">
        <v>-2.0974845239963194E-2</v>
      </c>
      <c r="D182" s="9">
        <v>-1.4206512729532454</v>
      </c>
      <c r="F182" s="9">
        <v>46.634615384615387</v>
      </c>
      <c r="G182" s="9">
        <v>3.2336776006460862E-3</v>
      </c>
    </row>
    <row r="183" spans="1:7" x14ac:dyDescent="0.3">
      <c r="A183" s="9">
        <v>50</v>
      </c>
      <c r="B183" s="9">
        <v>4.0768907469391205E-3</v>
      </c>
      <c r="C183" s="9">
        <v>-9.3850916537713928E-3</v>
      </c>
      <c r="D183" s="9">
        <v>-0.63566344600770008</v>
      </c>
      <c r="F183" s="9">
        <v>47.596153846153847</v>
      </c>
      <c r="G183" s="9">
        <v>3.3099208124413677E-3</v>
      </c>
    </row>
    <row r="184" spans="1:7" x14ac:dyDescent="0.3">
      <c r="A184" s="9">
        <v>51</v>
      </c>
      <c r="B184" s="9">
        <v>5.7568197485976394E-3</v>
      </c>
      <c r="C184" s="9">
        <v>1.0811114919016238E-2</v>
      </c>
      <c r="D184" s="9">
        <v>0.73224970177521054</v>
      </c>
      <c r="F184" s="9">
        <v>48.557692307692314</v>
      </c>
      <c r="G184" s="9">
        <v>3.3849421465924636E-3</v>
      </c>
    </row>
    <row r="185" spans="1:7" x14ac:dyDescent="0.3">
      <c r="A185" s="9">
        <v>52</v>
      </c>
      <c r="B185" s="9">
        <v>-3.2386042762671619E-3</v>
      </c>
      <c r="C185" s="9">
        <v>-2.9543230847641551E-2</v>
      </c>
      <c r="D185" s="9">
        <v>-2.0009982448350692</v>
      </c>
      <c r="F185" s="9">
        <v>49.519230769230774</v>
      </c>
      <c r="G185" s="9">
        <v>4.6228063319207003E-3</v>
      </c>
    </row>
    <row r="186" spans="1:7" x14ac:dyDescent="0.3">
      <c r="A186" s="9">
        <v>53</v>
      </c>
      <c r="B186" s="9">
        <v>4.1666771621126772E-3</v>
      </c>
      <c r="C186" s="9">
        <v>2.7469408349114488E-3</v>
      </c>
      <c r="D186" s="9">
        <v>0.18605357747331103</v>
      </c>
      <c r="F186" s="9">
        <v>50.480769230769234</v>
      </c>
      <c r="G186" s="9">
        <v>4.9278785238079824E-3</v>
      </c>
    </row>
    <row r="187" spans="1:7" x14ac:dyDescent="0.3">
      <c r="A187" s="9">
        <v>54</v>
      </c>
      <c r="B187" s="9">
        <v>1.8784241202517978E-2</v>
      </c>
      <c r="C187" s="9">
        <v>2.823767417278979E-2</v>
      </c>
      <c r="D187" s="9">
        <v>1.912571334847341</v>
      </c>
      <c r="F187" s="9">
        <v>51.442307692307693</v>
      </c>
      <c r="G187" s="9">
        <v>4.9519909259392826E-3</v>
      </c>
    </row>
    <row r="188" spans="1:7" x14ac:dyDescent="0.3">
      <c r="A188" s="9">
        <v>55</v>
      </c>
      <c r="B188" s="9">
        <v>9.1846469073264374E-3</v>
      </c>
      <c r="C188" s="9">
        <v>3.8174109375783086E-3</v>
      </c>
      <c r="D188" s="9">
        <v>0.25855779367198722</v>
      </c>
      <c r="F188" s="9">
        <v>52.40384615384616</v>
      </c>
      <c r="G188" s="9">
        <v>5.6793297948433963E-3</v>
      </c>
    </row>
    <row r="189" spans="1:7" x14ac:dyDescent="0.3">
      <c r="A189" s="9">
        <v>56</v>
      </c>
      <c r="B189" s="9">
        <v>3.147139830936303E-3</v>
      </c>
      <c r="C189" s="9">
        <v>-1.4121130768297744E-2</v>
      </c>
      <c r="D189" s="9">
        <v>-0.9564410212333293</v>
      </c>
      <c r="F189" s="9">
        <v>53.36538461538462</v>
      </c>
      <c r="G189" s="9">
        <v>6.8879780971792337E-3</v>
      </c>
    </row>
    <row r="190" spans="1:7" x14ac:dyDescent="0.3">
      <c r="A190" s="9">
        <v>57</v>
      </c>
      <c r="B190" s="9">
        <v>5.4379521059251933E-3</v>
      </c>
      <c r="C190" s="9">
        <v>-1.1176762475420449E-2</v>
      </c>
      <c r="D190" s="9">
        <v>-0.75701544667177678</v>
      </c>
      <c r="F190" s="9">
        <v>54.32692307692308</v>
      </c>
      <c r="G190" s="9">
        <v>6.913617997024126E-3</v>
      </c>
    </row>
    <row r="191" spans="1:7" x14ac:dyDescent="0.3">
      <c r="A191" s="9">
        <v>58</v>
      </c>
      <c r="B191" s="9">
        <v>-1.220046328611381E-2</v>
      </c>
      <c r="C191" s="9">
        <v>8.9446698669367053E-3</v>
      </c>
      <c r="D191" s="9">
        <v>0.60583315334308829</v>
      </c>
      <c r="F191" s="9">
        <v>55.28846153846154</v>
      </c>
      <c r="G191" s="9">
        <v>7.2202170702080218E-3</v>
      </c>
    </row>
    <row r="192" spans="1:7" x14ac:dyDescent="0.3">
      <c r="A192" s="9">
        <v>59</v>
      </c>
      <c r="B192" s="9">
        <v>-3.6707538446258715E-3</v>
      </c>
      <c r="C192" s="9">
        <v>2.7726944726587121E-3</v>
      </c>
      <c r="D192" s="9">
        <v>0.18779790205975028</v>
      </c>
      <c r="F192" s="9">
        <v>56.250000000000007</v>
      </c>
      <c r="G192" s="9">
        <v>7.2700490787049052E-3</v>
      </c>
    </row>
    <row r="193" spans="1:7" x14ac:dyDescent="0.3">
      <c r="A193" s="9">
        <v>60</v>
      </c>
      <c r="B193" s="9">
        <v>1.1268195214578237E-2</v>
      </c>
      <c r="C193" s="9">
        <v>-2.1291769802273004E-3</v>
      </c>
      <c r="D193" s="9">
        <v>-0.14421169513754034</v>
      </c>
      <c r="F193" s="9">
        <v>57.211538461538467</v>
      </c>
      <c r="G193" s="9">
        <v>9.1390182343509367E-3</v>
      </c>
    </row>
    <row r="194" spans="1:7" x14ac:dyDescent="0.3">
      <c r="A194" s="9">
        <v>61</v>
      </c>
      <c r="B194" s="9">
        <v>1.8367195890917436E-2</v>
      </c>
      <c r="C194" s="9">
        <v>-3.7442474315445215E-3</v>
      </c>
      <c r="D194" s="9">
        <v>-0.25360234218753064</v>
      </c>
      <c r="F194" s="9">
        <v>58.173076923076927</v>
      </c>
      <c r="G194" s="9">
        <v>9.29671356732404E-3</v>
      </c>
    </row>
    <row r="195" spans="1:7" x14ac:dyDescent="0.3">
      <c r="A195" s="9">
        <v>62</v>
      </c>
      <c r="B195" s="9">
        <v>-3.2612606614044141E-3</v>
      </c>
      <c r="C195" s="9">
        <v>3.0176124833626327E-3</v>
      </c>
      <c r="D195" s="9">
        <v>0.2043864909000993</v>
      </c>
      <c r="F195" s="9">
        <v>59.134615384615387</v>
      </c>
      <c r="G195" s="9">
        <v>9.3890240648866249E-3</v>
      </c>
    </row>
    <row r="196" spans="1:7" x14ac:dyDescent="0.3">
      <c r="A196" s="9">
        <v>63</v>
      </c>
      <c r="B196" s="9">
        <v>2.0637030031519982E-2</v>
      </c>
      <c r="C196" s="9">
        <v>-3.4361849934834571E-3</v>
      </c>
      <c r="D196" s="9">
        <v>-0.23273690600559011</v>
      </c>
      <c r="F196" s="9">
        <v>60.096153846153854</v>
      </c>
      <c r="G196" s="9">
        <v>1.0025932608152327E-2</v>
      </c>
    </row>
    <row r="197" spans="1:7" x14ac:dyDescent="0.3">
      <c r="A197" s="9">
        <v>64</v>
      </c>
      <c r="B197" s="9">
        <v>4.2799590877989416E-3</v>
      </c>
      <c r="C197" s="9">
        <v>-1.7002061321654972E-2</v>
      </c>
      <c r="D197" s="9">
        <v>-1.1515698820708278</v>
      </c>
      <c r="F197" s="9">
        <v>61.057692307692314</v>
      </c>
      <c r="G197" s="9">
        <v>1.0878040030127796E-2</v>
      </c>
    </row>
    <row r="198" spans="1:7" x14ac:dyDescent="0.3">
      <c r="A198" s="9">
        <v>65</v>
      </c>
      <c r="B198" s="9">
        <v>1.0804158881952283E-2</v>
      </c>
      <c r="C198" s="9">
        <v>-1.051992331436251E-2</v>
      </c>
      <c r="D198" s="9">
        <v>-0.71252694725226262</v>
      </c>
      <c r="F198" s="9">
        <v>62.019230769230774</v>
      </c>
      <c r="G198" s="9">
        <v>1.1060546108859952E-2</v>
      </c>
    </row>
    <row r="199" spans="1:7" x14ac:dyDescent="0.3">
      <c r="A199" s="9">
        <v>66</v>
      </c>
      <c r="B199" s="9">
        <v>1.6354973240579211E-2</v>
      </c>
      <c r="C199" s="9">
        <v>3.1140217171476761E-3</v>
      </c>
      <c r="D199" s="9">
        <v>0.21091640323719787</v>
      </c>
      <c r="F199" s="9">
        <v>62.980769230769234</v>
      </c>
      <c r="G199" s="9">
        <v>1.2974737522235201E-2</v>
      </c>
    </row>
    <row r="200" spans="1:7" x14ac:dyDescent="0.3">
      <c r="A200" s="9">
        <v>67</v>
      </c>
      <c r="B200" s="9">
        <v>5.004124286815576E-3</v>
      </c>
      <c r="C200" s="9">
        <v>1.3793458899152899E-2</v>
      </c>
      <c r="D200" s="9">
        <v>0.93424741490699192</v>
      </c>
      <c r="F200" s="9">
        <v>63.942307692307693</v>
      </c>
      <c r="G200" s="9">
        <v>1.3002057844904746E-2</v>
      </c>
    </row>
    <row r="201" spans="1:7" x14ac:dyDescent="0.3">
      <c r="A201" s="9">
        <v>68</v>
      </c>
      <c r="B201" s="9">
        <v>1.2728273367867861E-2</v>
      </c>
      <c r="C201" s="9">
        <v>3.479145893330331E-3</v>
      </c>
      <c r="D201" s="9">
        <v>0.23564669896741822</v>
      </c>
      <c r="F201" s="9">
        <v>64.903846153846146</v>
      </c>
      <c r="G201" s="9">
        <v>1.3158060264270863E-2</v>
      </c>
    </row>
    <row r="202" spans="1:7" x14ac:dyDescent="0.3">
      <c r="A202" s="9">
        <v>69</v>
      </c>
      <c r="B202" s="9">
        <v>5.8575147936520966E-3</v>
      </c>
      <c r="C202" s="9">
        <v>5.6760929383637845E-2</v>
      </c>
      <c r="D202" s="9">
        <v>3.8444854138535653</v>
      </c>
      <c r="F202" s="9">
        <v>65.865384615384613</v>
      </c>
      <c r="G202" s="9">
        <v>1.4557602730941213E-2</v>
      </c>
    </row>
    <row r="203" spans="1:7" x14ac:dyDescent="0.3">
      <c r="A203" s="9">
        <v>70</v>
      </c>
      <c r="B203" s="9">
        <v>6.1218392869200455E-3</v>
      </c>
      <c r="C203" s="9">
        <v>-3.067437480542356E-3</v>
      </c>
      <c r="D203" s="9">
        <v>-0.20776119735721307</v>
      </c>
      <c r="F203" s="9">
        <v>66.82692307692308</v>
      </c>
      <c r="G203" s="9">
        <v>1.4622948459372915E-2</v>
      </c>
    </row>
    <row r="204" spans="1:7" x14ac:dyDescent="0.3">
      <c r="A204" s="9">
        <v>71</v>
      </c>
      <c r="B204" s="9">
        <v>9.5114872337369273E-4</v>
      </c>
      <c r="C204" s="9">
        <v>-5.0831739250587361E-3</v>
      </c>
      <c r="D204" s="9">
        <v>-0.34428942977460131</v>
      </c>
      <c r="F204" s="9">
        <v>67.788461538461533</v>
      </c>
      <c r="G204" s="9">
        <v>1.4703823414578635E-2</v>
      </c>
    </row>
    <row r="205" spans="1:7" x14ac:dyDescent="0.3">
      <c r="A205" s="9">
        <v>72</v>
      </c>
      <c r="B205" s="9">
        <v>1.7902740988274984E-3</v>
      </c>
      <c r="C205" s="9">
        <v>-2.0271256156645042E-2</v>
      </c>
      <c r="D205" s="9">
        <v>-1.372996345566821</v>
      </c>
      <c r="F205" s="9">
        <v>68.75</v>
      </c>
      <c r="G205" s="9">
        <v>1.4903635990338889E-2</v>
      </c>
    </row>
    <row r="206" spans="1:7" x14ac:dyDescent="0.3">
      <c r="A206" s="9">
        <v>73</v>
      </c>
      <c r="B206" s="9">
        <v>1.3135249174962957E-2</v>
      </c>
      <c r="C206" s="9">
        <v>1.422353555978256E-3</v>
      </c>
      <c r="D206" s="9">
        <v>9.6337701984094859E-2</v>
      </c>
      <c r="F206" s="9">
        <v>69.711538461538453</v>
      </c>
      <c r="G206" s="9">
        <v>1.6207419261198192E-2</v>
      </c>
    </row>
    <row r="207" spans="1:7" x14ac:dyDescent="0.3">
      <c r="A207" s="9">
        <v>74</v>
      </c>
      <c r="B207" s="9">
        <v>1.9902795327997901E-2</v>
      </c>
      <c r="C207" s="9">
        <v>-8.842249219137949E-3</v>
      </c>
      <c r="D207" s="9">
        <v>-0.59889608076842293</v>
      </c>
      <c r="F207" s="9">
        <v>70.67307692307692</v>
      </c>
      <c r="G207" s="9">
        <v>1.6567934667613877E-2</v>
      </c>
    </row>
    <row r="208" spans="1:7" x14ac:dyDescent="0.3">
      <c r="A208" s="9">
        <v>75</v>
      </c>
      <c r="B208" s="9">
        <v>7.0155078117783492E-3</v>
      </c>
      <c r="C208" s="9">
        <v>-9.1660727080170729E-3</v>
      </c>
      <c r="D208" s="9">
        <v>-0.62082903171157355</v>
      </c>
      <c r="F208" s="9">
        <v>71.634615384615387</v>
      </c>
      <c r="G208" s="9">
        <v>1.7200845038036525E-2</v>
      </c>
    </row>
    <row r="209" spans="1:7" x14ac:dyDescent="0.3">
      <c r="A209" s="9">
        <v>76</v>
      </c>
      <c r="B209" s="9">
        <v>1.320657483187653E-2</v>
      </c>
      <c r="C209" s="9">
        <v>1.7767775715953033E-2</v>
      </c>
      <c r="D209" s="9">
        <v>1.2034326308316892</v>
      </c>
      <c r="F209" s="9">
        <v>72.59615384615384</v>
      </c>
      <c r="G209" s="9">
        <v>1.8292018558328439E-2</v>
      </c>
    </row>
    <row r="210" spans="1:7" x14ac:dyDescent="0.3">
      <c r="A210" s="9">
        <v>77</v>
      </c>
      <c r="B210" s="9">
        <v>6.2141430782199636E-3</v>
      </c>
      <c r="C210" s="9">
        <v>-2.2641539925546392E-2</v>
      </c>
      <c r="D210" s="9">
        <v>-1.5335384909331353</v>
      </c>
      <c r="F210" s="9">
        <v>73.557692307692307</v>
      </c>
      <c r="G210" s="9">
        <v>1.8797583185968476E-2</v>
      </c>
    </row>
    <row r="211" spans="1:7" x14ac:dyDescent="0.3">
      <c r="A211" s="9">
        <v>78</v>
      </c>
      <c r="B211" s="9">
        <v>-8.1521019195656894E-4</v>
      </c>
      <c r="C211" s="9">
        <v>1.2373990732945212E-4</v>
      </c>
      <c r="D211" s="9">
        <v>8.3810514381183233E-3</v>
      </c>
      <c r="F211" s="9">
        <v>74.519230769230774</v>
      </c>
      <c r="G211" s="9">
        <v>1.9269678248335805E-2</v>
      </c>
    </row>
    <row r="212" spans="1:7" x14ac:dyDescent="0.3">
      <c r="A212" s="9">
        <v>79</v>
      </c>
      <c r="B212" s="9">
        <v>3.1461747374874074E-2</v>
      </c>
      <c r="C212" s="9">
        <v>-1.5358523425870463E-3</v>
      </c>
      <c r="D212" s="9">
        <v>-0.10402511010700265</v>
      </c>
      <c r="F212" s="9">
        <v>75.480769230769226</v>
      </c>
      <c r="G212" s="9">
        <v>1.9468994957726887E-2</v>
      </c>
    </row>
    <row r="213" spans="1:7" x14ac:dyDescent="0.3">
      <c r="A213" s="9">
        <v>80</v>
      </c>
      <c r="B213" s="9">
        <v>2.0192293582529462E-2</v>
      </c>
      <c r="C213" s="9">
        <v>-5.288657592190573E-3</v>
      </c>
      <c r="D213" s="9">
        <v>-0.35820708351374553</v>
      </c>
      <c r="F213" s="9">
        <v>76.442307692307693</v>
      </c>
      <c r="G213" s="9">
        <v>2.1737942692061279E-2</v>
      </c>
    </row>
    <row r="214" spans="1:7" x14ac:dyDescent="0.3">
      <c r="A214" s="9">
        <v>81</v>
      </c>
      <c r="B214" s="9">
        <v>1.2453040244719011E-2</v>
      </c>
      <c r="C214" s="9">
        <v>-9.0680980981265469E-3</v>
      </c>
      <c r="D214" s="9">
        <v>-0.61419309458471072</v>
      </c>
      <c r="F214" s="9">
        <v>77.403846153846146</v>
      </c>
      <c r="G214" s="9">
        <v>2.2072926292331874E-2</v>
      </c>
    </row>
    <row r="215" spans="1:7" x14ac:dyDescent="0.3">
      <c r="A215" s="9">
        <v>82</v>
      </c>
      <c r="B215" s="9">
        <v>2.7410450062183102E-2</v>
      </c>
      <c r="C215" s="9">
        <v>1.6633001117650877E-2</v>
      </c>
      <c r="D215" s="9">
        <v>1.126572994483984</v>
      </c>
      <c r="F215" s="9">
        <v>78.365384615384613</v>
      </c>
      <c r="G215" s="9">
        <v>2.2213179050809835E-2</v>
      </c>
    </row>
    <row r="216" spans="1:7" x14ac:dyDescent="0.3">
      <c r="A216" s="9">
        <v>83</v>
      </c>
      <c r="B216" s="9">
        <v>-3.8966045386963861E-2</v>
      </c>
      <c r="C216" s="9">
        <v>1.3610717910349641E-2</v>
      </c>
      <c r="D216" s="9">
        <v>0.92187014988338889</v>
      </c>
      <c r="F216" s="9">
        <v>79.32692307692308</v>
      </c>
      <c r="G216" s="9">
        <v>2.2390583174025182E-2</v>
      </c>
    </row>
    <row r="217" spans="1:7" x14ac:dyDescent="0.3">
      <c r="A217" s="9">
        <v>84</v>
      </c>
      <c r="B217" s="9">
        <v>-5.3319284934101215E-2</v>
      </c>
      <c r="C217" s="9">
        <v>1.292209932687232E-2</v>
      </c>
      <c r="D217" s="9">
        <v>0.87522919229804308</v>
      </c>
      <c r="F217" s="9">
        <v>80.288461538461533</v>
      </c>
      <c r="G217" s="9">
        <v>2.326824675096921E-2</v>
      </c>
    </row>
    <row r="218" spans="1:7" x14ac:dyDescent="0.3">
      <c r="A218" s="9">
        <v>85</v>
      </c>
      <c r="B218" s="9">
        <v>4.9838593097312429E-2</v>
      </c>
      <c r="C218" s="9">
        <v>-7.7258067849236764E-3</v>
      </c>
      <c r="D218" s="9">
        <v>-0.52327810374880757</v>
      </c>
      <c r="F218" s="9">
        <v>81.25</v>
      </c>
      <c r="G218" s="9">
        <v>2.3754414067008962E-2</v>
      </c>
    </row>
    <row r="219" spans="1:7" x14ac:dyDescent="0.3">
      <c r="A219" s="9">
        <v>86</v>
      </c>
      <c r="B219" s="9">
        <v>8.9018616557985045E-3</v>
      </c>
      <c r="C219" s="9">
        <v>1.7057466487342583E-2</v>
      </c>
      <c r="D219" s="9">
        <v>1.1553225399932958</v>
      </c>
      <c r="F219" s="9">
        <v>82.211538461538453</v>
      </c>
      <c r="G219" s="9">
        <v>2.4996066820216895E-2</v>
      </c>
    </row>
    <row r="220" spans="1:7" x14ac:dyDescent="0.3">
      <c r="A220" s="9">
        <v>87</v>
      </c>
      <c r="B220" s="9">
        <v>-1.9351489735731149E-2</v>
      </c>
      <c r="C220" s="9">
        <v>7.3790585245859207E-3</v>
      </c>
      <c r="D220" s="9">
        <v>0.49979243070533769</v>
      </c>
      <c r="F220" s="9">
        <v>83.17307692307692</v>
      </c>
      <c r="G220" s="9">
        <v>2.5261171498253143E-2</v>
      </c>
    </row>
    <row r="221" spans="1:7" x14ac:dyDescent="0.3">
      <c r="A221" s="9">
        <v>88</v>
      </c>
      <c r="B221" s="9">
        <v>4.1493491238424329E-2</v>
      </c>
      <c r="C221" s="9">
        <v>-5.2444789665330727E-3</v>
      </c>
      <c r="D221" s="9">
        <v>-0.35521481253106996</v>
      </c>
      <c r="F221" s="9">
        <v>84.134615384615387</v>
      </c>
      <c r="G221" s="9">
        <v>2.5959328143141086E-2</v>
      </c>
    </row>
    <row r="222" spans="1:7" x14ac:dyDescent="0.3">
      <c r="A222" s="9">
        <v>89</v>
      </c>
      <c r="B222" s="9">
        <v>-1.0736189505946918E-2</v>
      </c>
      <c r="C222" s="9">
        <v>-1.0696055088548947E-2</v>
      </c>
      <c r="D222" s="9">
        <v>-0.72445656229079125</v>
      </c>
      <c r="F222" s="9">
        <v>85.09615384615384</v>
      </c>
      <c r="G222" s="9">
        <v>2.653948719385717E-2</v>
      </c>
    </row>
    <row r="223" spans="1:7" x14ac:dyDescent="0.3">
      <c r="A223" s="9">
        <v>90</v>
      </c>
      <c r="B223" s="9">
        <v>-6.207387997621077E-2</v>
      </c>
      <c r="C223" s="9">
        <v>-1.7660114088136482E-2</v>
      </c>
      <c r="D223" s="9">
        <v>-1.1961405804324621</v>
      </c>
      <c r="F223" s="9">
        <v>86.057692307692307</v>
      </c>
      <c r="G223" s="9">
        <v>2.9925895032287028E-2</v>
      </c>
    </row>
    <row r="224" spans="1:7" x14ac:dyDescent="0.3">
      <c r="A224" s="9">
        <v>91</v>
      </c>
      <c r="B224" s="9">
        <v>2.4992090730125233E-2</v>
      </c>
      <c r="C224" s="9">
        <v>2.0637754553011749E-2</v>
      </c>
      <c r="D224" s="9">
        <v>1.3978197188683632</v>
      </c>
      <c r="F224" s="9">
        <v>87.019230769230774</v>
      </c>
      <c r="G224" s="9">
        <v>3.0264386092816582E-2</v>
      </c>
    </row>
    <row r="225" spans="1:7" x14ac:dyDescent="0.3">
      <c r="A225" s="9">
        <v>92</v>
      </c>
      <c r="B225" s="9">
        <v>-1.2214728417496523E-2</v>
      </c>
      <c r="C225" s="9">
        <v>-4.7231949215420684E-4</v>
      </c>
      <c r="D225" s="9">
        <v>-3.1990762272278955E-2</v>
      </c>
      <c r="F225" s="9">
        <v>87.980769230769226</v>
      </c>
      <c r="G225" s="9">
        <v>3.0424089886035423E-2</v>
      </c>
    </row>
    <row r="226" spans="1:7" x14ac:dyDescent="0.3">
      <c r="A226" s="9">
        <v>93</v>
      </c>
      <c r="B226" s="9">
        <v>2.4515467516867478E-2</v>
      </c>
      <c r="C226" s="9">
        <v>5.7489185759491031E-3</v>
      </c>
      <c r="D226" s="9">
        <v>0.38938110863701347</v>
      </c>
      <c r="F226" s="9">
        <v>88.942307692307693</v>
      </c>
      <c r="G226" s="9">
        <v>3.0974350547829561E-2</v>
      </c>
    </row>
    <row r="227" spans="1:7" x14ac:dyDescent="0.3">
      <c r="A227" s="9">
        <v>94</v>
      </c>
      <c r="B227" s="9">
        <v>8.4403426992989104E-3</v>
      </c>
      <c r="C227" s="9">
        <v>1.0829335549036895E-2</v>
      </c>
      <c r="D227" s="9">
        <v>0.73348380676796332</v>
      </c>
      <c r="F227" s="9">
        <v>89.903846153846146</v>
      </c>
      <c r="G227" s="9">
        <v>3.6249012271891257E-2</v>
      </c>
    </row>
    <row r="228" spans="1:7" x14ac:dyDescent="0.3">
      <c r="A228" s="9">
        <v>95</v>
      </c>
      <c r="B228" s="9">
        <v>2.654573235544919E-3</v>
      </c>
      <c r="C228" s="9">
        <v>4.6154758431599862E-3</v>
      </c>
      <c r="D228" s="9">
        <v>0.31261168112827015</v>
      </c>
      <c r="F228" s="9">
        <v>90.865384615384613</v>
      </c>
      <c r="G228" s="9">
        <v>3.8759368904042441E-2</v>
      </c>
    </row>
    <row r="229" spans="1:7" x14ac:dyDescent="0.3">
      <c r="A229" s="9">
        <v>96</v>
      </c>
      <c r="B229" s="9">
        <v>1.2628847930260152E-4</v>
      </c>
      <c r="C229" s="9">
        <v>-8.3934401173197046E-3</v>
      </c>
      <c r="D229" s="9">
        <v>-0.56849770526116172</v>
      </c>
      <c r="F229" s="9">
        <v>91.82692307692308</v>
      </c>
      <c r="G229" s="9">
        <v>3.876858559778755E-2</v>
      </c>
    </row>
    <row r="230" spans="1:7" x14ac:dyDescent="0.3">
      <c r="A230" s="9">
        <v>97</v>
      </c>
      <c r="B230" s="9">
        <v>2.8977936263530811E-2</v>
      </c>
      <c r="C230" s="9">
        <v>-3.7167647652776685E-3</v>
      </c>
      <c r="D230" s="9">
        <v>-0.25174090843822389</v>
      </c>
      <c r="F230" s="9">
        <v>92.788461538461533</v>
      </c>
      <c r="G230" s="9">
        <v>4.2112786312388753E-2</v>
      </c>
    </row>
    <row r="231" spans="1:7" x14ac:dyDescent="0.3">
      <c r="A231" s="9">
        <v>98</v>
      </c>
      <c r="B231" s="9">
        <v>-3.1983262582453787E-3</v>
      </c>
      <c r="C231" s="9">
        <v>-1.1944039277682599E-2</v>
      </c>
      <c r="D231" s="9">
        <v>-0.80898401918664753</v>
      </c>
      <c r="F231" s="9">
        <v>93.75</v>
      </c>
      <c r="G231" s="9">
        <v>4.4043451179833978E-2</v>
      </c>
    </row>
    <row r="232" spans="1:7" x14ac:dyDescent="0.3">
      <c r="A232" s="9">
        <v>99</v>
      </c>
      <c r="B232" s="9">
        <v>6.0756873912700855E-3</v>
      </c>
      <c r="C232" s="9">
        <v>1.7678726675738877E-2</v>
      </c>
      <c r="D232" s="9">
        <v>1.1974012331794923</v>
      </c>
      <c r="F232" s="9">
        <v>94.711538461538453</v>
      </c>
      <c r="G232" s="9">
        <v>4.5507186532506377E-2</v>
      </c>
    </row>
    <row r="233" spans="1:7" x14ac:dyDescent="0.3">
      <c r="A233" s="9">
        <v>100</v>
      </c>
      <c r="B233" s="9">
        <v>8.0266538892001839E-3</v>
      </c>
      <c r="C233" s="9">
        <v>1.5241592861769026E-2</v>
      </c>
      <c r="D233" s="9">
        <v>1.032331254566399</v>
      </c>
      <c r="F233" s="9">
        <v>95.67307692307692</v>
      </c>
      <c r="G233" s="9">
        <v>4.5629845283136981E-2</v>
      </c>
    </row>
    <row r="234" spans="1:7" x14ac:dyDescent="0.3">
      <c r="A234" s="9">
        <v>101</v>
      </c>
      <c r="B234" s="9">
        <v>2.0343336150111149E-2</v>
      </c>
      <c r="C234" s="9">
        <v>-1.3455358052931916E-2</v>
      </c>
      <c r="D234" s="9">
        <v>-0.91134744153053748</v>
      </c>
      <c r="F234" s="9">
        <v>96.634615384615387</v>
      </c>
      <c r="G234" s="9">
        <v>4.7021915375307768E-2</v>
      </c>
    </row>
    <row r="235" spans="1:7" x14ac:dyDescent="0.3">
      <c r="A235" s="9">
        <v>102</v>
      </c>
      <c r="B235" s="9">
        <v>2.8828153376683542E-3</v>
      </c>
      <c r="C235" s="9">
        <v>-1.909452810736648E-2</v>
      </c>
      <c r="D235" s="9">
        <v>-1.2932951519702998</v>
      </c>
      <c r="F235" s="9">
        <v>97.59615384615384</v>
      </c>
      <c r="G235" s="9">
        <v>4.8070857128584027E-2</v>
      </c>
    </row>
    <row r="236" spans="1:7" x14ac:dyDescent="0.3">
      <c r="A236" s="9">
        <v>103</v>
      </c>
      <c r="B236" s="9">
        <v>-7.0289335971920035E-3</v>
      </c>
      <c r="C236" s="9">
        <v>8.3868808262791503E-3</v>
      </c>
      <c r="D236" s="9">
        <v>0.56805343665942354</v>
      </c>
      <c r="F236" s="9">
        <v>98.557692307692307</v>
      </c>
      <c r="G236" s="9">
        <v>5.321197002087108E-2</v>
      </c>
    </row>
    <row r="237" spans="1:7" ht="15" thickBot="1" x14ac:dyDescent="0.35">
      <c r="A237" s="10">
        <v>104</v>
      </c>
      <c r="B237" s="10">
        <v>-1.1837121998542312E-2</v>
      </c>
      <c r="C237" s="10">
        <v>-7.5355262413474549E-3</v>
      </c>
      <c r="D237" s="10">
        <v>-0.5103901756922633</v>
      </c>
      <c r="F237" s="10">
        <v>99.519230769230774</v>
      </c>
      <c r="G237" s="10">
        <v>6.2618444177289942E-2</v>
      </c>
    </row>
  </sheetData>
  <sortState xmlns:xlrd2="http://schemas.microsoft.com/office/spreadsheetml/2017/richdata2" ref="G134:G237">
    <sortCondition ref="G1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stock_data</vt:lpstr>
      <vt:lpstr>NEE</vt:lpstr>
      <vt:lpstr>DUK</vt:lpstr>
      <vt:lpstr>D</vt:lpstr>
      <vt:lpstr>SO</vt:lpstr>
      <vt:lpstr>EXC</vt:lpstr>
      <vt:lpstr>GOOGL</vt:lpstr>
      <vt:lpstr>FB</vt:lpstr>
      <vt:lpstr>MSFT</vt:lpstr>
      <vt:lpstr>T</vt:lpstr>
      <vt:lpstr>IBM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kmjen</cp:lastModifiedBy>
  <dcterms:created xsi:type="dcterms:W3CDTF">2018-12-06T21:57:00Z</dcterms:created>
  <dcterms:modified xsi:type="dcterms:W3CDTF">2018-12-10T21:37:41Z</dcterms:modified>
</cp:coreProperties>
</file>