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1540" yWindow="720" windowWidth="50100" windowHeight="18780" tabRatio="500" activeTab="1"/>
  </bookViews>
  <sheets>
    <sheet name="general_report" sheetId="2" r:id="rId1"/>
    <sheet name="Sheet2" sheetId="3"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9" i="3" l="1"/>
  <c r="B15" i="3"/>
  <c r="B3" i="3"/>
  <c r="B4" i="3"/>
  <c r="B14" i="3"/>
  <c r="B7" i="3"/>
  <c r="B11" i="3"/>
  <c r="B2" i="3"/>
  <c r="B10" i="3"/>
  <c r="B5" i="3"/>
  <c r="B12" i="3"/>
  <c r="B9" i="3"/>
  <c r="B16" i="3"/>
  <c r="B8" i="3"/>
  <c r="B18" i="3"/>
  <c r="B13" i="3"/>
  <c r="B17" i="3"/>
  <c r="B20" i="3"/>
  <c r="B6" i="3"/>
  <c r="B21" i="3"/>
  <c r="C16" i="3"/>
  <c r="C19" i="3"/>
  <c r="C15" i="3"/>
  <c r="C18" i="3"/>
  <c r="C13" i="3"/>
  <c r="C3" i="3"/>
  <c r="C5" i="3"/>
  <c r="C17" i="3"/>
  <c r="C11" i="3"/>
  <c r="C7" i="3"/>
  <c r="C9" i="3"/>
  <c r="C12" i="3"/>
  <c r="C14" i="3"/>
  <c r="C6" i="3"/>
  <c r="C20" i="3"/>
  <c r="C2" i="3"/>
  <c r="C4" i="3"/>
  <c r="C8" i="3"/>
  <c r="C10"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<sst xmlns="http://schemas.openxmlformats.org/spreadsheetml/2006/main" count="15266" uniqueCount="3516">
  <si>
    <t>New York Magazine</t>
  </si>
  <si>
    <r>
      <t xml:space="preserve">Displaying </t>
    </r>
    <r>
      <rPr>
        <b/>
        <sz val="12"/>
        <color rgb="FF000000"/>
        <rFont val="Arial"/>
      </rPr>
      <t>1000</t>
    </r>
    <r>
      <rPr>
        <sz val="12"/>
        <color rgb="FF000000"/>
        <rFont val="Arial"/>
      </rPr>
      <t xml:space="preserve"> issues at </t>
    </r>
    <r>
      <rPr>
        <b/>
        <sz val="12"/>
        <color rgb="FF000000"/>
        <rFont val="Arial"/>
      </rPr>
      <t>24/Aug/12 11:00 AM</t>
    </r>
    <r>
      <rPr>
        <sz val="12"/>
        <color rgb="FF000000"/>
        <rFont val="Arial"/>
      </rPr>
      <t>.</t>
    </r>
  </si>
  <si>
    <t>Project</t>
  </si>
  <si>
    <t>Key</t>
  </si>
  <si>
    <t>Summary</t>
  </si>
  <si>
    <t>Issue Type</t>
  </si>
  <si>
    <t>Status</t>
  </si>
  <si>
    <t>Priority</t>
  </si>
  <si>
    <t>Resolution</t>
  </si>
  <si>
    <t>Assignee</t>
  </si>
  <si>
    <t>Reporter</t>
  </si>
  <si>
    <t>Created</t>
  </si>
  <si>
    <t>Updated</t>
  </si>
  <si>
    <t>Resolved</t>
  </si>
  <si>
    <t>Affects Version/s</t>
  </si>
  <si>
    <t>Fix Version/s</t>
  </si>
  <si>
    <t>Component/s</t>
  </si>
  <si>
    <t>Due Date</t>
  </si>
  <si>
    <t>Votes</t>
  </si>
  <si>
    <t>Images</t>
  </si>
  <si>
    <t>Original Estimate</t>
  </si>
  <si>
    <t>Remaining Estimate</t>
  </si>
  <si>
    <t>Time Spent</t>
  </si>
  <si>
    <t>Work Ratio</t>
  </si>
  <si>
    <t>Sub-Tasks</t>
  </si>
  <si>
    <t>Issue Links</t>
  </si>
  <si>
    <t>Environment</t>
  </si>
  <si>
    <t>Description</t>
  </si>
  <si>
    <t>Security Level</t>
  </si>
  <si>
    <t>Progress</t>
  </si>
  <si>
    <t>Σ Progress</t>
  </si>
  <si>
    <t>Σ Time Spent</t>
  </si>
  <si>
    <t>Σ Remaining Estimate</t>
  </si>
  <si>
    <t>Σ Original Estimate</t>
  </si>
  <si>
    <t>Labels</t>
  </si>
  <si>
    <t>Rank</t>
  </si>
  <si>
    <t>OS</t>
  </si>
  <si>
    <t>Flagged</t>
  </si>
  <si>
    <t>Epic/Theme</t>
  </si>
  <si>
    <t>Browsers</t>
  </si>
  <si>
    <t>Agile User Story ID</t>
  </si>
  <si>
    <t>The Cut.com 1.0</t>
  </si>
  <si>
    <t>CUT-1268</t>
  </si>
  <si>
    <t>Ipad 4.x Caption Appearing in wrong place</t>
  </si>
  <si>
    <t>Bug</t>
  </si>
  <si>
    <t>Open</t>
  </si>
  <si>
    <t>Critical</t>
  </si>
  <si>
    <t>Unresolved</t>
  </si>
  <si>
    <t>Unassigned</t>
  </si>
  <si>
    <t>Dave Epstein</t>
  </si>
  <si>
    <t>Slideshow UX</t>
  </si>
  <si>
    <t>See screenshot. 
The caption is appearing below the article image on iPad 4.x slideshows.</t>
  </si>
  <si>
    <t>ipad</t>
  </si>
  <si>
    <t>Disabled</t>
  </si>
  <si>
    <t>iOS</t>
  </si>
  <si>
    <t>iPad</t>
  </si>
  <si>
    <t>CUT-1267</t>
  </si>
  <si>
    <t>"Backs" on runway slideshows are not zooming</t>
  </si>
  <si>
    <t>Nano Anderson</t>
  </si>
  <si>
    <t>Kelly Maloni</t>
  </si>
  <si>
    <t>When I click to view a back in a runway collection and then click the image to zoom in on it, it doesn't do anything. I expected that I would enter zoom mode.</t>
  </si>
  <si>
    <t>runway, slideshows, zoom</t>
  </si>
  <si>
    <t>MAC</t>
  </si>
  <si>
    <t>QA</t>
  </si>
  <si>
    <t>CUT-1266</t>
  </si>
  <si>
    <t>Look Book Slideshows: "Photo:" Should not appear even if credit is not entered into the tool</t>
  </si>
  <si>
    <t>Major</t>
  </si>
  <si>
    <t>Randi Eichenbaum</t>
  </si>
  <si>
    <t>Highest Priority Post Launch Bugs</t>
  </si>
  <si>
    <t xml:space="preserve">http://nymag.com/thecut/2012/08/miranda-kerr-look-book.html# 
http://author.nymetro.com/apps/nymag/components/page/slideshowadmin.html?a=edit&amp;path=/content/nymag/slideshow/2012/07/31/miranda_kerr#/apps/nymag/components/page/slideshowadmin.action.edit.html?a=edit&amp;path=/content/nymag/slideshow/2012/07/31/miranda_kerr 
</t>
  </si>
  <si>
    <t>lookbook, slideshows</t>
  </si>
  <si>
    <t>Windows</t>
  </si>
  <si>
    <t>Google Chrome (latest)</t>
  </si>
  <si>
    <t>CUT-1265</t>
  </si>
  <si>
    <t>Weird spacing between date/feature rubric and rest of article in feed with interstitial with thumbnail layout</t>
  </si>
  <si>
    <t>Splash Pages - News Section</t>
  </si>
  <si>
    <t>articles</t>
  </si>
  <si>
    <t>Firefox (3.6), Google Chrome (latest)</t>
  </si>
  <si>
    <t>CUT-1264</t>
  </si>
  <si>
    <t>Numbering for slideshows is off.</t>
  </si>
  <si>
    <t>Sprint 84 (08/15/12 - 08/28/12), Highest Priority Post Launch Bugs, Nano Release 2</t>
  </si>
  <si>
    <t xml:space="preserve">Counting 3 slides here -- should be 8 
http://author.nymetro.com/cf#/content/nymag/daily/fashion/2012/08/dummy-entry-for-ad-galellery-do-not-publish.html 
Wrong number here, too: 
http://nymag.com/thecut/2012/08/miranda-kerr-look-book.html#slideshow=/slideshows/2012/07/31/miranda_kerr.slideshow.json|currentSlide=00092 
</t>
  </si>
  <si>
    <t>slideshows</t>
  </si>
  <si>
    <t>Firefox (latest), Google Chrome (latest)</t>
  </si>
  <si>
    <t>CUT-1263</t>
  </si>
  <si>
    <t>The Cut logo in header is off on Firefox 3.6</t>
  </si>
  <si>
    <t>Ilya Gulko</t>
  </si>
  <si>
    <t>Home Page &amp; Modules</t>
  </si>
  <si>
    <t>See screenshot...</t>
  </si>
  <si>
    <t>cut, firefox</t>
  </si>
  <si>
    <t>Firefox (3.6)</t>
  </si>
  <si>
    <t>Prod</t>
  </si>
  <si>
    <t>CUT-1262</t>
  </si>
  <si>
    <t>Homepage: Love &amp; War Module: If no byline in entry, "by" still shows up in module on homepage</t>
  </si>
  <si>
    <t>If no byline, "By" should not display in homepage module -- should be hidden.</t>
  </si>
  <si>
    <t>homepage, love&amp;war</t>
  </si>
  <si>
    <t>CUT-1261</t>
  </si>
  <si>
    <t>Homepage takes a long, long time to load on author</t>
  </si>
  <si>
    <t>Can take several minutes to fully load, although to note, closing and re-starting my browser seemed to make it a lot faster.</t>
  </si>
  <si>
    <t>author, homepage</t>
  </si>
  <si>
    <t>Firefox (latest)</t>
  </si>
  <si>
    <t>CUT-1260</t>
  </si>
  <si>
    <t>APPROVED BY KELLY: After closing and re-opening all slideshows, the slideshow skips every other slide</t>
  </si>
  <si>
    <t>Blocker</t>
  </si>
  <si>
    <t>Duplicate</t>
  </si>
  <si>
    <t>Bart Szyszka</t>
  </si>
  <si>
    <t>Nano Release 1, Highest Priority Post Launch Bugs</t>
  </si>
  <si>
    <t>CUT-1220</t>
  </si>
  <si>
    <t>In every browser on Mac (Safari 6, Firefox 14, Chrome 21), if I start a slideshow and close it, then start again, the slide skips every other slide. Goes 1... 3... 5...</t>
  </si>
  <si>
    <t>runway, slideshows</t>
  </si>
  <si>
    <t>All</t>
  </si>
  <si>
    <t>CUT-1259</t>
  </si>
  <si>
    <t>Premium Slideshows: Connections not displaying correctly on slideshows with horizontal images.</t>
  </si>
  <si>
    <t>Nano Release 3</t>
  </si>
  <si>
    <t>Google Chrome (latest), Firefox (latest), Safari (latest)</t>
  </si>
  <si>
    <t>CUT-1258</t>
  </si>
  <si>
    <t>Premium Slideshows: Zoom controls not displaying on horizontal images.</t>
  </si>
  <si>
    <t>Closed</t>
  </si>
  <si>
    <t>None</t>
  </si>
  <si>
    <t>http://nymag.com/thecut/2012/08/see-over-50-models-when-they-were-kids.html#slideshow=/slideshows/2012/08/17/models_as_kids.slideshow.json|currentSlide=00008</t>
  </si>
  <si>
    <t>CUT-1256</t>
  </si>
  <si>
    <t>Browsing lookbooks with low number of photos doesn't work in Chrome 21</t>
  </si>
  <si>
    <t>Nano Release 1, Sprint 84 (08/15/12 - 08/28/12), Highest Priority Post Launch Bugs</t>
  </si>
  <si>
    <t>When I click on the next button on the "Chloe" lookbook, it flashes the first photo but doesn't advance. Sometimes I'll get a blank interstitial and then get it comes back to the first one. Safari is able to go through all 3 photos, though.</t>
  </si>
  <si>
    <t>chrome, slideshows</t>
  </si>
  <si>
    <t>CUT-1255</t>
  </si>
  <si>
    <t>Tablet: Standard Slideshow: off-center 300x250 and leaderboard ad displaying at bottom of slides</t>
  </si>
  <si>
    <t>Kristen Dudish</t>
  </si>
  <si>
    <t>Ads, Slideshow UX</t>
  </si>
  <si>
    <t>Tablet: Standard Slideshow: off-center 300x250 and leaderboard ad displaying at bottom of slides 
Should that 300x250 be displaying at all? If yes, then it should be centered nicely. If not, hide! 
URL: 
http://ec2.qa.nymetro.com/thecut/2012/07/best-and-worst-of-the-teen-choice-awards-2.html#slideshow=/slideshows/2012/07/24/slideshow_the_bestandworstoftheteenchoiceawardsredcarpet.slideshow.json|currentSlide=00017</t>
  </si>
  <si>
    <t>ios, ipad, slideshows, tablet</t>
  </si>
  <si>
    <t>CUT-1254</t>
  </si>
  <si>
    <t>Tablet: Standard Slideshow: Cannot play video because prev/next hit area overlays image area</t>
  </si>
  <si>
    <t>Nano Release 2</t>
  </si>
  <si>
    <t>Tablet: Standard Slideshow: Cannot play video because prev/next hit area overlays image area 
Tapping on video player in tablet initiates prev/next slide 
URL: 
http://ec2.qa.nymetro.com/thecut/2012/07/best-and-worst-of-the-teen-choice-awards-2.html#slideshow=/slideshows/2012/07/24/slideshow_the_bestandworstoftheteenchoiceawardsredcarpet.slideshow.json|currentSlide=00018</t>
  </si>
  <si>
    <t>ios, ipad, slideshows</t>
  </si>
  <si>
    <t>CUT-1253</t>
  </si>
  <si>
    <t>Mobile: Standard Slideshows: Video is breaking outside of viewport</t>
  </si>
  <si>
    <t>Mobile: Standard Slideshows: Video is breaking outside of viewport 
See attached. 
Video should resize to fit in viewport (is that possible?) 
URL: 
http://ec2.qa.nymetro.com/thecut/2012/07/best-and-worst-of-the-teen-choice-awards-2.html#slideshow=/slideshows/2012/07/24/slideshow_the_bestandworstoftheteenchoiceawardsredcarpet.slideshow.json|currentSlide=00020</t>
  </si>
  <si>
    <t>ios, iphone, slideshows, video</t>
  </si>
  <si>
    <t>iPhone</t>
  </si>
  <si>
    <t>CUT-1252</t>
  </si>
  <si>
    <t>Mobile: Standard Slideshows: bottom banner ad is not positioned correctly</t>
  </si>
  <si>
    <t>Minor</t>
  </si>
  <si>
    <t>Mobile: Standard Slideshows: bottom banner ad is not positioned correctly 
Bottom banner ad should be positioned between gray rules right above the footer 
It is currently sitting above them (see attached) 
URL: 
http://ec2.qa.nymetro.com/thecut/2012/07/best-and-worst-of-the-teen-choice-awards-2.html#slideshow=/slideshows/2012/07/24/slideshow_the_bestandworstoftheteenchoiceawardsredcarpet.slideshow.json|currentSlide=00020</t>
  </si>
  <si>
    <t>ads, ios, iphone, slideshows</t>
  </si>
  <si>
    <t>CUT-1251</t>
  </si>
  <si>
    <t>2nd chloe sevigny connection from anna wintour lookbook returns 403 forbidden</t>
  </si>
  <si>
    <t>Nicole Smith</t>
  </si>
  <si>
    <t>URL: http://ec2.qa.nymetro.com/thecut/2012/07/anna-wintour-look-book.html 
slide 4 of the anna wintour lookbook has a connection to chloe sevigny. clicking it directs me here: http://ec2.qa.nymetro.com/content/nymag/daily/fashion/2012/07/chloe-sevigny-look-book/ 
Firefox 14.0.1 Mac, PC</t>
  </si>
  <si>
    <t>lookbook</t>
  </si>
  <si>
    <t>MAC, Windows</t>
  </si>
  <si>
    <t>CUT-1250</t>
  </si>
  <si>
    <t>Mobile: Standard Slideshows: Close spacing between thumbnail count and caption text</t>
  </si>
  <si>
    <t xml:space="preserve">Mobile: Standard Slideshows: Close spacing between thumbnail count and caption text 
Caption text is pushed pretty far down below the comment count making it hard to notice that it's even there. 
URL: 
http://ec2.qa.nymetro.com/thecut/2012/07/best-and-worst-of-the-teen-choice-awards-2.html#slideshow=/slideshows/2012/07/24/slideshow_the_bestandworstoftheteenchoiceawardsredcarpet.slideshow.json|currentSlide=00020 
</t>
  </si>
  <si>
    <t>ios, iphone, slideshows</t>
  </si>
  <si>
    <t>CUT-1249</t>
  </si>
  <si>
    <t>cannot launch chloe sevigny lookbook from chloe sevigny article</t>
  </si>
  <si>
    <t>URL: http://ec2.qa.nymetro.com/thecut/2012/08/chloe-sevigny-look-book.html 
Clicking on "begin slideshow" does not launch slideshow 
I can get to the lookbook via the anna wintour lookbook (connection on slide 1) 
Additional info: From the home page, if I click on the chloe sevigny lookbook, the following URL appears in the address bar: 
http://ec2.qa.nymetro.com/thecut/2012/08/chloe-sevigny-look-book.html#slideshow=/slideshows/2012/08/09/beyonce.slideshow.json|currentSlide=00004 
Note - there is a beyonce slideshow attached to this lookbook. Removing the beyonce json does not allow me to launch the lookbook</t>
  </si>
  <si>
    <t>CUT-1248</t>
  </si>
  <si>
    <t>additional lookbooks not displaying at bottom of chloe sevigny lookbook slideshow</t>
  </si>
  <si>
    <t>URL: http://ec2.qa.nymetro.com/thecut/2012/07/anna-wintour-look-book.html#slideshow=/slideshows/2012/07/25/chloe_sevigny.slideshow.json|currentSlide=00002 
Firefox 14.0.1 PC, Mac 
From the anna wintour slideshow, click the 'chloe sevigny' connection (slide 1) 
No additional lookbooks display at the bottom fo the chloe sevigny lookbook as with other lookbooks</t>
  </si>
  <si>
    <t>CUT-1247</t>
  </si>
  <si>
    <t>IE8: Interstitial ads not appearing in center of slide -- way down at the bottom and showing blank.</t>
  </si>
  <si>
    <t>Highest Priority Post Launch Bugs, Nano Release 2</t>
  </si>
  <si>
    <t>http://ec2.qa.nymetro.com/thecut/2012/08/fall-handbag-guide-44-styles-from-day-to-night.html#slideshow=/content/nymag/slideshow/2012/08/17/fall_bag_guide|currentSlide=00035 
This is happening on prod, also: 
http://nymag.com/thecut/2012/08/miranda-kerr-look-book.html#slideshow=/content/nymag/slideshow/2012/07/31/miranda_kerr|currentSlide=00092</t>
  </si>
  <si>
    <t>ads, ie8, slideshows</t>
  </si>
  <si>
    <t>IE 8</t>
  </si>
  <si>
    <t>CUT-1246</t>
  </si>
  <si>
    <t>IE8: Connection displays way off the page; difficult to get back into initial slideshow.</t>
  </si>
  <si>
    <t>http://ec2.qa.nymetro.com/thecut/2012/08/fall-handbag-guide-44-styles-from-day-to-night.html#slideshow=/content/nymag/slideshow/2012/08/17/fall_bag_guide|currentSlide=00045 
After clicking into connection, closing out, and then clicking back into initial slideshow, the second slideshow opens up, not the first.</t>
  </si>
  <si>
    <t>ie8, slideshows</t>
  </si>
  <si>
    <t>CUT-1245</t>
  </si>
  <si>
    <t>Look Book Slideshow: Back to Link Cut Off</t>
  </si>
  <si>
    <t>Jen Cotton</t>
  </si>
  <si>
    <t>iPad iOS6 
http://ec2.qa.nymetro.com/content/nymag/daily/fashion/2012/08/elizabeth-taylor-look-book.html# 
The full back to link is cut off so it just says, "The Elizabeth Taylor Look" without the word "Book".</t>
  </si>
  <si>
    <t>CUT-1244</t>
  </si>
  <si>
    <t>IE9: Dragging the zoomed image causes it to close</t>
  </si>
  <si>
    <t>Dragging up and down the zoomed in image works for a bit then closes the zoomed in image and forces you back to the slide. Seems like the action is triggering the close zoomed image behavior. 
(This could be a virtual machine issue, so it should be tested on a native machine.)</t>
  </si>
  <si>
    <t>ie9, ipad, zoom</t>
  </si>
  <si>
    <t>IE 9</t>
  </si>
  <si>
    <t>CUT-1243</t>
  </si>
  <si>
    <t>IE8: Look Book Carousel: Carousel only displays two Look Books, doesn't scroll.</t>
  </si>
  <si>
    <t>http://ec2.qa.nymetro.com/content/nymag/daily/fashion/2012/08/elizabeth-taylor-look-book.html#</t>
  </si>
  <si>
    <t>carousel, ie8, lookbook</t>
  </si>
  <si>
    <t>CUT-1242</t>
  </si>
  <si>
    <t>IE8: Look Books: Look Book Carousel: After going to another slideshow from the Look Book carousel, closing out, and then going back into initial slideshow, second slideshow is opening -- should be the first.</t>
  </si>
  <si>
    <t>CUT-1241</t>
  </si>
  <si>
    <t>IE8: Runway Slideshows: Photo credits not displaying on collection and associated gallery slideshows.</t>
  </si>
  <si>
    <t>Fashion Week Bug List</t>
  </si>
  <si>
    <t>http://ec2.qa.nymetro.com/thecut/fashion/shows/2012/fall/new-york/rtw/vera-wang.html#</t>
  </si>
  <si>
    <t>ie8, runway, slideshows</t>
  </si>
  <si>
    <t>CUT-1240</t>
  </si>
  <si>
    <t>IE8: Runway, Premium, and Look Book Slideshows: When zooming in, initial zoom view is way off center -- below the knees view.</t>
  </si>
  <si>
    <t>ie8, lookbook, runway, zoom</t>
  </si>
  <si>
    <t>CUT-1239</t>
  </si>
  <si>
    <t>IE8: Runway Slideshow: Jumpy experience when clicking into a thumbnail</t>
  </si>
  <si>
    <t>CUT-1238</t>
  </si>
  <si>
    <t>IE8: Runway Slideshow" "Model:" is displaying on slides -- should be.</t>
  </si>
  <si>
    <t>Sprint 84 (08/15/12 - 08/28/12), Fashion Week Bug List</t>
  </si>
  <si>
    <t>http://ec2.qa.nymetro.com/thecut/fashion/shows/2012/fall/new-york/rtw/vera-wang.html#slideshow=/content/nymag/slideshow/fashion/2012/fall/new-york/rtw/vera-wang/fashion-runway|currentSlide=00001</t>
  </si>
  <si>
    <t>CUT-1237</t>
  </si>
  <si>
    <t>IE8: Runway Slideshow: Critic's Pick icon does not display on slide.</t>
  </si>
  <si>
    <t>http://ec2.qa.nymetro.com/thecut/fashion/shows/2012/fall/new-york/rtw/vera-wang.html# 
http://ec2.qa.nymetro.com/thecut/fashion/shows/2012/fall/new-york/rtw/vera-wang.html#slideshow=/content/nymag/slideshow/fashion/2012/fall/new-york/rtw/vera-wang/fashion-runway|currentSlide=00001</t>
  </si>
  <si>
    <t>ie8, runway</t>
  </si>
  <si>
    <t>CUT-1236</t>
  </si>
  <si>
    <t>IE8: Show Finder Panel is difficult to open and close.</t>
  </si>
  <si>
    <t>Runway Show Opener &amp; Finder</t>
  </si>
  <si>
    <t>CUT-1235</t>
  </si>
  <si>
    <t>Runway Slideshows: Thumbnail View Hides Link</t>
  </si>
  <si>
    <t>iPad iOS6 
http://ec2.qa.nymetro.com/thecut/fashion/shows/2012/fall/new-york/rtw/vera-wang.html# 
In the Thumbnail view, the thumbnails cover up a link below the top row of thumbs.</t>
  </si>
  <si>
    <t>ios, ipad, runway</t>
  </si>
  <si>
    <t>CUT-1234</t>
  </si>
  <si>
    <t>IE8: All Slideshow Types (Premium, Look Book, Runway, Standard): Last slides are always empty; slideshows don't loop back to first slide.</t>
  </si>
  <si>
    <t>http://ec2.qa.nymetro.com/thecut/2012/08/fall-handbag-guide-44-styles-from-day-to-night.html# 
http://ec2.qa.nymetro.com/thecut/fashion/shows/2012/fall/new-york/rtw/vera-wang.html# 
http://ec2.qa.nymetro.com/content/nymag/daily/fashion/2012/08/elizabeth-taylor-look-book.html# 
http://ec2.qa.nymetro.com/content/nymag/daily/fashion/2012/07/best-and-worst-of-the-teen-choice-awards-2.html</t>
  </si>
  <si>
    <t>CUT-1233</t>
  </si>
  <si>
    <t>Hit/Miss buttons conflicting with ads if browser isn't large enough to display all left column meta info</t>
  </si>
  <si>
    <t>Noticed this in Safari 5.1.2. Buttons should be hidden if they overlap with ad.</t>
  </si>
  <si>
    <t>CUT-1232</t>
  </si>
  <si>
    <t>IE8: Runway Show Opener: After-Party slideshow not launching from opener.</t>
  </si>
  <si>
    <t>Runway Show Opener &amp; Finder, Slideshow UX</t>
  </si>
  <si>
    <t>CUT-1231</t>
  </si>
  <si>
    <t>Runway Slideshows: Cannot Hide Caption</t>
  </si>
  <si>
    <t>iPad iOS6 
http://ec2.qa.nymetro.com/thecut/fashion/shows/2012/fall/new-york/rtw/vera-wang.html# 
Unable to hide caption using the "Hide Caption" button 
Does not work on iPad 6 and 4. Kristen says working on 5.</t>
  </si>
  <si>
    <t>CUT-1230</t>
  </si>
  <si>
    <t>Runway Slideshows: Associate Thumbnail Does Not Appear, Advances to Next Slide</t>
  </si>
  <si>
    <t>iPad iOS6 
http://ec2.qa.nymetro.com/thecut/fashion/shows/2012/fall/new-york/rtw/vera-wang.html# 
When I select the associated thumbnail to view it, it instead advances to the next slide. Occasionally, it will cause the next slide not to appear at all.</t>
  </si>
  <si>
    <t>CUT-1229</t>
  </si>
  <si>
    <t>Party slideshow associated with runway show only display 2 of 4 images</t>
  </si>
  <si>
    <t xml:space="preserve">Go to this collection and select "Party" 
http://ec2.qa.nymetro.com/thecut/fashion/shows/2012/fall/new-york/rtw/vera-wang.html 
Click through the slideshow. 
Two of the four images don't appear. On Chrome, they appear as a broken image. On Safari 5.1.2 they appear as a spinner. 
</t>
  </si>
  <si>
    <t>CUT-1228</t>
  </si>
  <si>
    <t>APPROVED BY KELLY (WITH CAVEATS): Runway Slideshow: Backs not displaying when selected on Safari 5.1.2 on Mac</t>
  </si>
  <si>
    <t>CUT-1195</t>
  </si>
  <si>
    <t xml:space="preserve">Actual: 
- On a runway collection slide with an associated back image, it is displaying small in upper left as if it were a detail 
- Click the back. No hover state. 
- Image does not appear - empty black slide with no way to navigate back to original image 
</t>
  </si>
  <si>
    <t>CUT-1227</t>
  </si>
  <si>
    <t>Runway Slideshows: Editor's Favorite Looks Button Breaking to Two Lines</t>
  </si>
  <si>
    <t>iPad iOS6 
http://ec2.qa.nymetro.com/thecut/fashion/shows/2012/fall/new-york/rtw/vera-wang.html# 
The word "Looks" is breaking to a second line, with no black background to it.</t>
  </si>
  <si>
    <t>CUT-1226</t>
  </si>
  <si>
    <t>Clicking through dries van noten slideshow - slides are skipped</t>
  </si>
  <si>
    <t>URL: http://ec2.qa.nymetro.com/thecut/fashion/shows/2013/spring/paris/menswear/dries-van-noten.html 
To reproduce (please read carefully or come to my desk): 
Open/view the main slideshow. Click through 4 or 5 images, then x out of the show. User can see slide 1 followed by slide 2, etc. 
Re-open the main slideshow. Click through 4 or 5 images. The order of slides changes to: 1 &gt; 3 &gt; 5 &gt; 7 .... x out of the show 
Re-open the main slideshow. Click through a few images again. Order is: 1 &gt; 4 &gt; 7 &gt; 10 .... x out of the show 
Fourth time will be 1 &gt; 5 &gt; 9 &gt; 13... 
For every time that I click through the show, (n times), the slideshow skips n images.</t>
  </si>
  <si>
    <t>CUT-1225</t>
  </si>
  <si>
    <t>Hit/Miss buttons are appearing on Look Books but are not working -- Safari 5.1.2 on Mac</t>
  </si>
  <si>
    <t>Cannot Reproduce</t>
  </si>
  <si>
    <t>Hit/Miss buttons are appearing on Look Book slides (see elizabeth taylor slideshow on ec2) but are not working. They either need to work OR need to be hidden.</t>
  </si>
  <si>
    <t>CUT-1224</t>
  </si>
  <si>
    <t>Etro show - cannot view after party photos</t>
  </si>
  <si>
    <t xml:space="preserve">13647 13646 </t>
  </si>
  <si>
    <t xml:space="preserve">URL: http://ec2.qa.nymetro.com/thecut/fashion/shows/2013/spring/paris/menswear/etro.html# 
Try viewing after party slides: I get an error "could not retrieve Json data" 
On Mac, PC: Firefox 14.0.1 
</t>
  </si>
  <si>
    <t>CUT-1223</t>
  </si>
  <si>
    <t>Premium Slideshows: Hide Caption Not Hiding Caption When Launched From "Begin Slideshow" Button</t>
  </si>
  <si>
    <t>iPad iOS 6 
http://ec2.qa.nymetro.com/thecut/2012/08/fall-handbag-guide-44-styles-from-day-to-night.html 
When I launch a slideshow from the "Begin Slideshow" button instead of the primary image, I am unable to hide captions. This is not the case when I use the primary image to launch the slideshow.</t>
  </si>
  <si>
    <t>CUT-1222</t>
  </si>
  <si>
    <t>Runway video does not play for etro show on PC</t>
  </si>
  <si>
    <t>URL: http://ec2.qa.nymetro.com/thecut/fashion/shows/2013/spring/paris/menswear/etro.html 
View the show on a PC, firefox 14.0.1 
Click "watch video", the video, the video does not actually play</t>
  </si>
  <si>
    <t>CUT-1221</t>
  </si>
  <si>
    <t>Image wobbles when navigating from one slide to the next in Safari 5.1.2 on the Mac</t>
  </si>
  <si>
    <t>If you click through a slideshow, the photo seems to adjust a few pixels every time.</t>
  </si>
  <si>
    <t>APPROVED BY KELLY: Skipping every other slide (back and forward) in Safar 5.1.2</t>
  </si>
  <si>
    <t xml:space="preserve">As I move backward and forward through the Bags slideshow, it jumps over every other slide -- 2, 4, 6, 8. Or, 1,3,5,7 
</t>
  </si>
  <si>
    <t>CUT-1219</t>
  </si>
  <si>
    <t>Premium Slideshows: Pinch and Zoom Advances You to the Next Slide</t>
  </si>
  <si>
    <t>Fixed</t>
  </si>
  <si>
    <t>iPad iOS 6 
http://ec2.qa.nymetro.com/thecut/2012/08/fall-handbag-guide-44-styles-from-day-to-night.html 
When you pinch and zoom, it registers it as a tap instead of a pinch and zoom, which makes it advance to the next slide.</t>
  </si>
  <si>
    <t>CUT-1218</t>
  </si>
  <si>
    <t>Premium Slideshows: Pinch and Zoom on Landscape View Shows the Article in the Background</t>
  </si>
  <si>
    <t>iPad iOS 6 
http://ec2.qa.nymetro.com/thecut/2012/08/fall-handbag-guide-44-styles-from-day-to-night.html 
In landscape view, when you pinch and zoom, then pinch back out again, the page doesn't stop at the bottom of the slideshow so that you can scroll down and see the article below.</t>
  </si>
  <si>
    <t>CUT-1217</t>
  </si>
  <si>
    <t>Slideshow caption hidden and small scroll bar graphic (doesn't work) appears on Safari 5.1.2 on Mac</t>
  </si>
  <si>
    <t>Nano Release 1</t>
  </si>
  <si>
    <t>On some slides (not consistent, even to a specific slide), the caption disappears and a little bar-like graphic appears in the left. Does not scroll.</t>
  </si>
  <si>
    <t>CUT-1216</t>
  </si>
  <si>
    <t>Network Error: 404 not found when scrolling through slideshow (firebug console error)</t>
  </si>
  <si>
    <t>URL: http://ec2.qa.nymetro.com/thecut/fashion/shows/2013/spring/paris/menswear/dries-van-noten.html 
Mac, PC: Firefox 14.0.1 
"NetworkError: 404 Not Found - http://ec2.qa.nymetro.com/urr/rtl.pl" 
To reproduce: 
In firefox (if you have firebug, turn it on), scroll through a slideshow and watch the console errors. I've seen this error on a few slideshows, some Perl script is missing. 
I don't know how to prioritize this bug in terms of severity, because I don't know what /urr/rtl.pl does for the slideshows. I haven't found a behavioral link between this error and the slideshow yet.</t>
  </si>
  <si>
    <t>CUT-1215</t>
  </si>
  <si>
    <t>Premium Slideshows: Thumbnail View Hides Copy</t>
  </si>
  <si>
    <t>iPad iOS 6 
http://ec2.qa.nymetro.com/thecut/2012/08/fall-handbag-guide-44-styles-from-day-to-night.html 
In portrait view, when I click on thumbnail view, the thumbnails block a link from being viewed and clicked.</t>
  </si>
  <si>
    <t>CUT-1214</t>
  </si>
  <si>
    <t>Not displaying "+" sign in Safari 5.1.2 and 5.0 on Mac</t>
  </si>
  <si>
    <t>Photos in premium slideshows can enlarge but the the "+" sign does not appear on the slide. Zoom controls are available when the user engages with zoom. 
Jen/Bart say may not be positioned correctly on FF14 and Safari -- padded down on the right side.</t>
  </si>
  <si>
    <t>CUT-1213</t>
  </si>
  <si>
    <t>Premium Slideshows: Pinch and Zoom on Tablet Portrait View Breaks Background</t>
  </si>
  <si>
    <t>iPad iOS 6 
http://ec2.qa.nymetro.com/thecut/2012/08/fall-handbag-guide-44-styles-from-day-to-night.html 
In portrait view, when I pinch and zoom, then zoom back out the background changes from black to white making all of the type unreadable.</t>
  </si>
  <si>
    <t>ipad, slideshows</t>
  </si>
  <si>
    <t>CUT-1212</t>
  </si>
  <si>
    <t>Cannot launch slideshow, cannot click on runway video to view video</t>
  </si>
  <si>
    <t xml:space="preserve">13639 13640 </t>
  </si>
  <si>
    <t xml:space="preserve">URL: http://ec2.qa.nymetro.com/thecut/fashion/shows/2013/spring/paris/menswear/acne.html 
No button to 'view the collection' 
Clicking on runway video link does not play a video 
Only seems to be this show. I've attached the firebug errors I've found (TypeError: data.result is undefined) 
</t>
  </si>
  <si>
    <t>CUT-1211</t>
  </si>
  <si>
    <t>Safari 5.1.x: Previous button isn't working if you go back to the first slide of a slideshow after clicking on the next in a last slideshow</t>
  </si>
  <si>
    <t>Go to the last slide in a slideshow, click next and you go to the first slide. The previous button no longer works.</t>
  </si>
  <si>
    <t>Safari (latest)</t>
  </si>
  <si>
    <t>CUT-1210</t>
  </si>
  <si>
    <t>iPad 4.x: Next slide control not working on Standard Slideshow</t>
  </si>
  <si>
    <t xml:space="preserve">iPad 4.x: 
Next slide button is no longer working. 
http://ec2.qa.nymetro.com/content/nymag/daily/fashion/2012/07/best-and-worst-of-the-teen-choice-awards-2.html 
</t>
  </si>
  <si>
    <t>CUT-1209</t>
  </si>
  <si>
    <t>Mobile: Premium Slideshow: The word "OF" in slide count has strange background color</t>
  </si>
  <si>
    <t xml:space="preserve">13637 13638 </t>
  </si>
  <si>
    <t>Mobile: Premium Slideshow: The word "OF" in slide count has strange background color 
See attached. Please remove. kthx.</t>
  </si>
  <si>
    <t>CUT-1208</t>
  </si>
  <si>
    <t>beauty slideshow is only displaying slides 1 and 3, skips 2 and 4 when trying to scroll through slideshow</t>
  </si>
  <si>
    <t>URL: http://ec2.qa.nymetro.com/thecut/fashion/shows/2012/fall/new-york/rtw/vera-wang.html#slideshow=/services/fashion/get.fashion.slideshow.json:2012.fall.new-york.rtw.vera-wang.beauty|currentSlide=00001 
Click the beauty slideshow 
Scroll through, it has 4 slides and only displays 1 and 3 
Mac and PC: Firefox 14.0.1</t>
  </si>
  <si>
    <t>CUT-1207</t>
  </si>
  <si>
    <t>Mobile: Premium Slideshows: White line appearing along bottom of each image</t>
  </si>
  <si>
    <t xml:space="preserve">Mobile: Premium Slideshows: White line appearing along bottom of each image 
There is a white line appearing along the bottom of every image in premium slideshows on mobile (see attached) 
URL: 
http://ec2.qa.nymetro.com/thecut/2012/08/fall-handbag-guide-44-styles-from-day-to-night.html#slideshow=/slideshows/2012/08/17/fall_bag_guide.slideshow.json|currentSlide=00021 
</t>
  </si>
  <si>
    <t>CUT-1206</t>
  </si>
  <si>
    <t>APPROVED BY KELLY: slideshows are displaying images in reverse order</t>
  </si>
  <si>
    <t>MAC, Windows 
URL: http://ec2.qa.nymetro.com/thecut/fashion/shows/2012/fall/new-york/rtw/vera-wang.html 
PC, Mac Firefox 14.0.1 
Click through a slideshow (can be the main slideshow, details, backstage, etc.) 
The images start from slide 1 and proceed in reverse order: 
For a 5 slide show on a Mac, I see: 
1 &gt; 5 &gt; 4 &gt; 3 &gt; 2 &gt; 1 as I click through it. 
The same show on PC goes 1&gt;3&gt;5&gt;2&gt;4</t>
  </si>
  <si>
    <t>Windows, MAC</t>
  </si>
  <si>
    <t>CUT-1205</t>
  </si>
  <si>
    <t>Mobile: Premium Slideshows: Cannot scroll thumbnail list</t>
  </si>
  <si>
    <t>Mobile: Premium Slideshows: Cannot scroll thumbnail list 
Viewing the thumbnail, a scroll bar appears to but I'm unable to actually scroll down to view them all 
iPhone: 5.1.1 
URL: 
http://ec2.qa.nymetro.com/thecut/2012/08/elizabeth-taylor-look-book.html#slideshow=/slideshows/2012/08/20/elizabeth_taylor.slideshow.json|currentSlide=00027</t>
  </si>
  <si>
    <t>CUT-1204</t>
  </si>
  <si>
    <t>Interstitial ad is displaying blank page when clicking through slideshow</t>
  </si>
  <si>
    <t>URL: http://ec2.qa.nymetro.com/thecut/fashion/shows/2012/fall/new-york/rtw/vera-wang.html 
Firefox 14.0.1 on PC, Mac 
Click through the main slideshow (or any slideshow, backstage, details, etc.) 
The ads that should display are not being served.</t>
  </si>
  <si>
    <t>CUT-1203</t>
  </si>
  <si>
    <t>Slideshow crashes after launching in Safari</t>
  </si>
  <si>
    <t>This bug blocks UI testing on Safari 5.0.5 on PC -- ONLY MARKED AS "MAJOR" BECAUSE THIS IS A PC, NOT A MAC 
URL: http://ec2.qa.nymetro.com/thecut/fashion/shows/2012/fall/new-york/rtw/vera-wang.html 
To reproduce: 
Open the URL on a PC, Safari 5 
Click into the slideshow, Safari crashes</t>
  </si>
  <si>
    <t>CUT-1202</t>
  </si>
  <si>
    <t>Tablet: Premium Slideshows: Page renders unclickable/swipeable after viewing thumbnails</t>
  </si>
  <si>
    <t>Tablet: Premium Slideshows: Page renders unclickable/swipeable after viewing thumbnails 
View a premium slideshow, swipe through some slides, then tap thumbnails. Choose another image to view, and after it loads try to navigate to anything on the page. Nothing works. 
URL: 
http://ec2.qa.nymetro.com/thecut/2012/08/elizabeth-taylor-look-book.html#slideshow=/slideshows/2012/08/20/elizabeth_taylor.slideshow.json|currentSlide=00027 
http://ec2.qa.nymetro.com/thecut/2012/08/fall-handbag-guide-44-styles-from-day-to-night.html#slideshow=/slideshows/2012/08/17/fall_bag_guide.slideshow.json|currentSlide=00021</t>
  </si>
  <si>
    <t>CUT-1201</t>
  </si>
  <si>
    <t>Tablet: Hide Caption and Thumbnails links appearing on Thumbnail view over top and under images</t>
  </si>
  <si>
    <t>Tablet: Hide Caption and Thumbnails links appearing on Thumbnail view over top and under images 
Click on thumbnails links from a premium slideshow -- you will see that the hide caption and thumbnails links move up to the first row of thumbnails and appear over and behind the images (see attached) 
URL 
http://ec2.qa.nymetro.com/thecut/2012/08/elizabeth-taylor-look-book.html#slideshow=/slideshows/2012/08/20/elizabeth_taylor.slideshow.json|currentSlide=00027</t>
  </si>
  <si>
    <t>CUT-1200</t>
  </si>
  <si>
    <t>Safari 5.1.x: Ad isn't loading</t>
  </si>
  <si>
    <t>The ad isn't loading, only showing the continue button</t>
  </si>
  <si>
    <t>CUT-1199</t>
  </si>
  <si>
    <t>"Tag Status" Not Functioning to Find a Show in Image Tagger Tool</t>
  </si>
  <si>
    <t>Georges Labreche</t>
  </si>
  <si>
    <t>Image Tagger</t>
  </si>
  <si>
    <t>CUT-1198</t>
  </si>
  <si>
    <t>Show Finder Panel is opening shows with "content" in the URL -- shouldn't be there</t>
  </si>
  <si>
    <t>CUT-1197</t>
  </si>
  <si>
    <t>iPad 4.x OS: Slideshows stop showing images after 5-6 slides</t>
  </si>
  <si>
    <t>Slideshows work at first but after 5-6 slides, images stop loading. See screenshot</t>
  </si>
  <si>
    <t>CUT-1196</t>
  </si>
  <si>
    <t>show is using 3x renditions before zoom instead of 4x on firefox 14 (newer browser)</t>
  </si>
  <si>
    <t>Just an fyi as per Nano: 
Older browsers should be using the 3x renditions, but newer browsers should use the 4x renditions. 
Mac: Firefox 14.0.1 
Fine on PC (Firefox 14.0.1 is using 4.5x rendition) 
Expected: Firefox 14 uses 4x image renditions before user clicks image to zoom 
Actual: Firefox 14 is using the 3x rendition before the user clicks the image to zoom 
To reproduce: 
http://ec2.qa.nymetro.com/thecut/fashion/shows/2012/fall/new-york/rtw/vera-wang.html 
Click into the slideshow and right click on an image 
Copy the image location and open the copied URL in a new tab/window 
The URL should have '4x' in the path 
Ex: http://pixel.ec2-qa.nymetro.com/imgs/fashion/shows/2012/fall/new-york/rtw/vera-wang/beauty/1.o.jpg/a_3x-vertical.jpg 
is using the 3x vertical image 
Note: Safari 5.0.5 on PC crashed while I was trying to check the rendition.</t>
  </si>
  <si>
    <t>APPROVED BY KELLY: Runway Slideshows: Clicking alt/back view blacks out images and page gets stuck trying to reload</t>
  </si>
  <si>
    <t xml:space="preserve">Runway Slideshows: Clicking alt/back view blacks out images and page gets stuck trying to reload 
Browsers: 
Chrome 21, FF 14, Safari 5.1 
Mac OS 
Actual: 
Clicking on Alt/Back view on slide results in a disappearance of all images, and the page seems to get stuck trying to reload. Clicking next/previous from there loads the next and previous image, but the slides that you originally tried to see the alt view on never loads back in. 
URL: 
http://ec2.qa.nymetro.com/thecut/fashion/shows/2012/fall/new-york/rtw/vera-wang.html#slideshow=/services/fashion/get.fashion.slideshow.json:2012.fall.new-york.rtw.vera-wang.collection-full-length|currentSlide=00004 
</t>
  </si>
  <si>
    <t>Firefox (latest), Google Chrome (latest), Safari (latest)</t>
  </si>
  <si>
    <t>CUT-1194</t>
  </si>
  <si>
    <t>Show finder (season link) and Show name not appearing in right column</t>
  </si>
  <si>
    <t xml:space="preserve">13629 13628 </t>
  </si>
  <si>
    <t>Simlar to http://jira.dev.nymag.biz/browse/CUT-1188, CUT-1192 
URL: http://ec2.qa.nymetro.com/thecut/fashion/shows/2012/fall/new-york/rtw/vera-wang.html#slideshow=/services/fashion/get.fashion.slideshow.json:2012.fall.new-york.rtw.vera-wang.beauty|currentSlide=00001 
Mac: Firefox 14.0.1 
PC: Firefox 14.0.1, Safari 5.0.5 
Right column is missing link to show finder panel 
Right column does not have designer name/show title</t>
  </si>
  <si>
    <t>Firefox (latest), Safari (latest)</t>
  </si>
  <si>
    <t>CUT-1193</t>
  </si>
  <si>
    <t>Premium Slideshows: Interstitial ads not displaying</t>
  </si>
  <si>
    <t>Look Book Slideshows: Interstitial ads not displaying 
Interstital ads are not displaying at all in the look book slideshows, just show a blank area. 
(see attached) 
Browsers: 
Chrome 21 and Safari 5.1 on Mac 
URL: 
http://ec2.qa.nymetro.com/thecut/2012/08/elizabeth-taylor-look-book.html#slideshow=/slideshows/2012/08/20/elizabeth_taylor.slideshow.json|currentSlide=00027</t>
  </si>
  <si>
    <t>Google Chrome (latest), Safari (latest)</t>
  </si>
  <si>
    <t>CUT-1192</t>
  </si>
  <si>
    <t>Hit/Miss not appearing in slideshow (after party photos)</t>
  </si>
  <si>
    <t>See: http://jira.dev.nymag.biz/browse/CUT-1188 
Firefox 14.0.1 Mac, PC 
Safari 5.0.5 PC 
URL: http://ec2.qa.nymetro.com/thecut/fashion/shows/2012/fall/new-york/rtw/vera-wang.html 
Expected: Hit/Miss appears in right column 
Actual: Hit/Miss is missing</t>
  </si>
  <si>
    <t>CUT-1191</t>
  </si>
  <si>
    <t>Premium Slideshows: Hit/Miss buttons don't work</t>
  </si>
  <si>
    <t>Look Book Slideshows: Hit/Miss buttons don't work 
Expected: 
Clicking on hit or miss should reveal results 
Actual: 
Clicking on hit or miss briefly displays a spinner but nothing happens 
Browsers: 
Chrome 21 and Safari 5.1 on Mac 
URL: 
http://ec2.qa.nymetro.com/thecut/2012/08/elizabeth-taylor-look-book.html#slideshow=/slideshows/2012/08/20/elizabeth_taylor.slideshow.json|currentSlide=00027</t>
  </si>
  <si>
    <t>CUT-1190</t>
  </si>
  <si>
    <t>APPROVED BY KELLY: Look Book Slideshows: Caption text being hidden behind scroll bar on certain slides when there is plenty of room for it to display</t>
  </si>
  <si>
    <t xml:space="preserve">13622 13623 13624 13625 </t>
  </si>
  <si>
    <t xml:space="preserve">Look Book Slideshows: Caption text being hidden behind scroll bar when there is plenty of room for it to display 
Expected - 
Caption text should not be hidden in a scroll window, especially when there is plenty of room for the text to display 
If caption text is long it should have the "show more" link, similar to the large vertical article template behavior 
Actual: 
(See attached) Only on certain slides it seems, not all, the caption text is being hidden in a tiny scroll box even when the text is only 2 lines long. 
Browsers: 
Chrome 21 and Safari 5.1 on Mac 
Steps to reproduce: 
Page through slideshow and view captions 
URL: 
http://ec2.qa.nymetro.com/thecut/2012/08/elizabeth-taylor-look-book.html#slideshow=/slideshows/2012/08/20/elizabeth_taylor.slideshow.json|currentSlide=00027 
</t>
  </si>
  <si>
    <t>CUT-1189</t>
  </si>
  <si>
    <t>Blank slides around blank interstitials in Safari 6 and Chrome 21</t>
  </si>
  <si>
    <t xml:space="preserve">13620 13621 </t>
  </si>
  <si>
    <t>In Safari 6 and Chrome 21 on Mac, I'm looking at a slideshow with 5 slides. It loops around once and after I see the first slide again, the interstitial ad is blank (Just "sponsored message" and "continue" button) and then when I press 'continue' the following slide is also blank. The next time I loop around I just see a blank slide #2 and then it keeps alternating, sometimes a blank interstitial with blank following slide, sometimes just the blank slide. 
On the lookbook slideshow, sometimes I've seen it happening at the slide before the blank interstitial but having trouble reproducing at the moment.</t>
  </si>
  <si>
    <t>CUT-1188</t>
  </si>
  <si>
    <t>Courtesy Of/photo credits not appearing in right column</t>
  </si>
  <si>
    <t xml:space="preserve">Firefox 14.0.1 PC 
Firefox 14.0.1 Mac 
Safari 5.0.5 PC (Couldn't find 5.0.6) 
URL: http://ec2.qa.nymetro.com/thecut/fashion/shows/2012/fall/new-york/rtw/vera-wang.html 
Expected: Photo credits appear in right column next to images 
Actual: No photo credits/courtesy of 
To reproduce: 
Open the slideshow URL 
Click 'after party shows' 
View the slides, the photo creds aren't appearing 
</t>
  </si>
  <si>
    <t>CUT-1187</t>
  </si>
  <si>
    <t>Comment "Like" button doesn't work after registration—only after login</t>
  </si>
  <si>
    <t>Articles</t>
  </si>
  <si>
    <t>1. Visit an article on The Cut while not logged in 
2. Register for a new account. I tried both the Register link at the top and the popup that appears when clicking a Like button 
3. Once registered (and automatically logged in), click a "Like" button under a comment 
Expected: Button changes to "Liking..." and then "Unlike", notice appears that I liked the comment 
Actual: Login prompt appears again 
This will continue even after loading another article, until logging out and logging in.</t>
  </si>
  <si>
    <t>comments, login, registration</t>
  </si>
  <si>
    <t>CUT-1186</t>
  </si>
  <si>
    <t>Large Vertical: Too much white space below share links -- breaking layouts with longer text and overlapping tags</t>
  </si>
  <si>
    <t xml:space="preserve">13618 13617 </t>
  </si>
  <si>
    <t>Large Vertical - Too much white space below share links -- breaking layouts with longer text and overlapping tags (see attached) 
Looks like there is a min-height associated with that area that is causing the problem -- 
@media (min-width: 801px) 
.entrySidebar { 
min-height: 200px; 
} 
URLs: 
http://nymag.com/thecut/2012/08/miranda-kerr-look-book.html 
http://nymag.com/thecut/2012/08/liberty-rosss-revenge-appearances-continue.html 
http://nymag.com/thecut/2012/08/chanel-iman-look-book.html</t>
  </si>
  <si>
    <t>CUT-1185</t>
  </si>
  <si>
    <t>Slideshows are intermittently loading at the top of the page instead of centered on the page</t>
  </si>
  <si>
    <t>CUT-885</t>
  </si>
  <si>
    <t>URL: http://nymag.com/thecut/2012/08/see-over-50-models-when-they-were-kids.html 
Expected: Images load in the center of the page 
Actual: Some images are loading at the top of the page 
The leftmost picture is the bug, the right pic is the 'correct' display. 
Via fashionbugs. 
Note for devs: The first two pictures load in the center of the page. The next three will load up at the top of the page (still visible, but not centered). From then on, 3 pictures will load in the center, then 3 more will load at the top. Is there some .js variable (a multiple of 3) that is related to slideshows? If this is confusing, I'll show you what I'm seeing.</t>
  </si>
  <si>
    <t>CUT-1184</t>
  </si>
  <si>
    <t>Goods page header - fix kerning so "O"s aren't overlapping</t>
  </si>
  <si>
    <t>Splash Pages - Goods</t>
  </si>
  <si>
    <t>Goods page header - fix kerning so "O"s aren't overlapping 
.goods header h1 { 
font-size: 27em; 
top: -35px; 
font-weight: lighter; 
color: black; 
letter-spacing: -16px; 
} 
em, i { 
font-style: italic; 
letter-spacing: 23px; 
} 
.goods header h1 .letter { 
letter-spacing: -27px; 
}</t>
  </si>
  <si>
    <t>CUT-1183</t>
  </si>
  <si>
    <t>Goods lede - adjust headline positioning and line heights</t>
  </si>
  <si>
    <t xml:space="preserve">// Make headline positioned from the top so that as text gets longer it expands down instead of up and over the image 
.splash.goods .ledeHeader { 
position: absolute; 
max-width: 78%; 
opacity: 0; 
text-align: center; 
z-index: 5; 
top: 70%; 
float: none; 
margin: 0 auto; 
color: #222; 
margin-left: 8%; 
} 
// Adjust padding between rubric and headline 
.ledeFeatureRubric { 
position: relative; 
display: block; 
font: 1em Arial,Verdana,"Helvetica Neue",Helvetica,sans-serif; 
color: #707070; 
text-transform: uppercase; 
letter-spacing: .3em; 
padding-bottom: .6em; 
} 
// Adjust line height of headline 
.splash.goods .ledeHeadline { 
font: 3.4em "MillerHeadline Light",Georgia,Times,"Times New Roman",serif; 
margin: .1em 0 .3em; 
line-height: 1em; 
} 
URL: 
http://nymag.com/thecut/shopping/ 
</t>
  </si>
  <si>
    <t>CUT-1182</t>
  </si>
  <si>
    <t>Natalie Portman article missing image in beauty feed (Firefox only)</t>
  </si>
  <si>
    <t>Splash Pages - All</t>
  </si>
  <si>
    <t xml:space="preserve">Article URL: http://nymag.com/thecut/2012/08/you-thought-natalie-portman-was-so-private.html 
Beauty splash page on Firefox: 
From nymag.com/thecut/beauty/ on Firefox, 
Scroll down to the "And You Thought Natalie Portman Valued Her Privacy" article 
Actual: No image appears with article in beauty feed 
Click into article, image is missing 
Expected: Image appears in feed and article 
</t>
  </si>
  <si>
    <t>CUT-1180</t>
  </si>
  <si>
    <t>Takeovers appearing on Mobile section pages</t>
  </si>
  <si>
    <t>Ads</t>
  </si>
  <si>
    <t>Takeovers appearing on Mobile section pages 
Expected - 
Takeovers should not appear on mobile as they do on desktop 
Actual - 
Takeovers are appearing on mobile (see attached) 
URL: 
http://nymag.com/thecut/love/</t>
  </si>
  <si>
    <t>CUT-1179</t>
  </si>
  <si>
    <t>Standard Slideshow - slide count layout is broken</t>
  </si>
  <si>
    <t>Standard Slideshow - slide count layout is broken 
Count layout is broken (see attached) 
URL: 
http://nymag.com/thecut/2012/08/first-looks-inside-the-new-french-vogue.html#slideshow=/slideshows/2012/08/22/french_vogue.slideshow.json|currentSlide=00007</t>
  </si>
  <si>
    <t>CUT-1178</t>
  </si>
  <si>
    <t>Earlier Module - Fix font size, line height, and bottom padding</t>
  </si>
  <si>
    <t>CUT-727</t>
  </si>
  <si>
    <t xml:space="preserve">
//Adjust padding between earlier module and tags 
relatedStories { 
font-family: Arial,sans-serif; 
padding-bottom: 1.5em; 
} 
//Adjust font size and bottom margin of Earlier label 
.related-story-wrap .related-story h6 { 
font-family: Georgia,serif; 
font-size: 1.1em; 
margin-bottom: .5em; 
} 
//Adjust line height of article links 
.related-story-wrap .related-story &gt; a { 
color: #2881B3; 
float: left; 
display: block; 
font: 1.25em/130% Arial,Verdana,"Helvetica Neue",Helvetica,sans-serif; 
width: 77%; 
} 
URL: 
http://nymag.com/thecut/2012/08/first-looks-inside-the-new-french-vogue.html#</t>
  </si>
  <si>
    <t>CUT-1177</t>
  </si>
  <si>
    <t>Goods module page dots are unevenly aligned on iPhone</t>
  </si>
  <si>
    <t xml:space="preserve">The page dots for the Goods module/carousel on the home page are unevenly aligned. See screenshot. 
http://nymag.com/thecut/ 
</t>
  </si>
  <si>
    <t>goods, homepage, iphone, pagedots</t>
  </si>
  <si>
    <t>CUT-1176</t>
  </si>
  <si>
    <t>Omniture variables are missing in javascript</t>
  </si>
  <si>
    <t>General Site Issues</t>
  </si>
  <si>
    <t>Need to add these Omniture variables to javascript. The meta data already exists in the articles. The info is not being passed to Omniture. 
Prop42 - Form 
Prop47 - Length of Article 
Prop48 - Feature Name 
&lt;meta name="content.form" content="Entries"/&gt; 
&lt;meta name="content.lengthofarticle" content="81 - 199 words"/&gt; 
&lt;meta name="content.featurename" content="scene stealers"/&gt;</t>
  </si>
  <si>
    <t>omniture</t>
  </si>
  <si>
    <t>Android, iOS, MAC, Windows</t>
  </si>
  <si>
    <t>CUT-1174</t>
  </si>
  <si>
    <t>Display of legacy video articles with video embed is getting cut off.</t>
  </si>
  <si>
    <t>Reported by Sarah Frank</t>
  </si>
  <si>
    <t>articles, video</t>
  </si>
  <si>
    <t>CUT-1173</t>
  </si>
  <si>
    <t>RELEASE 403: Need to hide Look Book Beacon from sidekick</t>
  </si>
  <si>
    <t>Should not be available for producers to add to articles until feature is released. Was actually added and it caused a lot of problems!</t>
  </si>
  <si>
    <t>firefox, lookbook</t>
  </si>
  <si>
    <t>CUT-1172</t>
  </si>
  <si>
    <t>Homepage and Splash Ledes: Occasional broken lede image</t>
  </si>
  <si>
    <t>Alicia Brooks</t>
  </si>
  <si>
    <t>Home Page &amp; Modules, Splash Pages - All</t>
  </si>
  <si>
    <t xml:space="preserve">I get the attached from time to time. 
No image appears and there is some old headline html text in the upper lefthand corner. 
8/21/12: http://nymag.com/thecut/celebrities/ 
</t>
  </si>
  <si>
    <t>homepage, images, lede, splashpage</t>
  </si>
  <si>
    <t>CUT-1171</t>
  </si>
  <si>
    <t>Video articles are appearing with blank space for video</t>
  </si>
  <si>
    <t xml:space="preserve">13603 13604 </t>
  </si>
  <si>
    <t>CUT-1169</t>
  </si>
  <si>
    <t>Sarah has discovered several of these articles, one of which was fixed with a republish. Here is another that has appeared. 
http://nymag.com/thecut/2012/08/screaming-bieber-fans-will-overrun-fno.html 
When looking on author, I'm seeing a CQ message of some kind in place of the video (attached) 
http://author.nymetro.com/cf#/thecut/2012/08/screaming-bieber-fans-will-overrun-fno.html</t>
  </si>
  <si>
    <t>CUT-1170</t>
  </si>
  <si>
    <t>Premium Slideshows - diagonal line graphic in thumbnail count background color does not match right column background color</t>
  </si>
  <si>
    <t xml:space="preserve">13601 13602 </t>
  </si>
  <si>
    <t>Premium Slideshows - diagonal line graphic in thumbnail count background color does not match right column background color 
Please update with attached version that has no built in background. 
URL: 
http://nymag.com/thecut/2012/08/international-street-style-munich.html#slideshow=/slideshows/2012/08/20/fashion_premium.slideshow.json|currentSlide=00011</t>
  </si>
  <si>
    <t>Missing picture in Miranda Kerr Cut article</t>
  </si>
  <si>
    <t>Sarah Greis</t>
  </si>
  <si>
    <t>There seems to be a missing picture or video from this article. I have been unable to see it in any browser. 
http://nymag.com/thecut/2012/08/miranda-kerr-beat-up-santa-claus.html 
http://author.nymetro.com/cf#/thecut/2012/08/miranda-kerr-beat-up-santa-claus.html 
http://author.nymetro.com/apps/nymag/components/page/creator.html?path=/content/nymag/daily/fashion/2012/08/miranda-kerr-beat-up-santa-claus</t>
  </si>
  <si>
    <t>Firefox (latest), IE 9, Safari (latest)</t>
  </si>
  <si>
    <t>CUT-1168</t>
  </si>
  <si>
    <t>Large Vertical template pulling in both 4x and 4x-vertical renditions - should always be 4x-vertical</t>
  </si>
  <si>
    <t>Large Vertical template pulling in both 4x and 4x-vertical renditions --- should always be 4x-vertical 
I can't find any rhyme or reason for this... 
4x - 
http://nymag.com/thecut/2012/08/taylor-swift-and-conor-kennedy-held-hands.html 
http://nymag.com/thecut/2012/08/jessica-alba-saw-stars.html 
http://nymag.com/thecut/2012/08/jennifer-aniston-look-book.html 
4x-vertical - 
http://nymag.com/thecut/2012/08/pattinson-lets-stewart-know-what-shes-missing.html 
http://nymag.com/thecut/2012/08/rihanna-look-book.html 
http://nymag.com/thecut/2012/08/selita-ebanks-wore-white-pants-near-red-wine.html 
But the large vertical template should ALWAYS display the 4x-vertical rendition.</t>
  </si>
  <si>
    <t>CUT-1167</t>
  </si>
  <si>
    <t>Newsfeed - Posts not appearing in feed and causing gap in feed layout on all devices</t>
  </si>
  <si>
    <t xml:space="preserve">13609 13598 13599 13597 </t>
  </si>
  <si>
    <t>Newsfeed - Posts not appearing in feed and causing gap in feed layout on all devices 
I've noticed this a few times in the past couple days, where the spacing is off or there is a gap in the newsfeed layout on the homepage on all devices. When I inspect the feed it seems like the article is being called but not displaying (see attached). Is this due to the logic that prevents lede articles from appearing in the feed? If so, can we adjust so that the empty space does not appear? It's especially obvious on mobile and tablet. 
URL: 
http://nymag.com/thecut/</t>
  </si>
  <si>
    <t>ios, mobile, newsfeed</t>
  </si>
  <si>
    <t>iOS, MAC</t>
  </si>
  <si>
    <t>Firefox (latest), Google Chrome (latest), iPhone</t>
  </si>
  <si>
    <t>CUT-1166</t>
  </si>
  <si>
    <t>Racked.com partner link is broken</t>
  </si>
  <si>
    <t>Expected: Link to "Racked" goes to http://racked.com/ 
Actual: In the "Partners" module, the link to Racked points to http://racked.com/racked.com 
See screenshot for link location</t>
  </si>
  <si>
    <t>homepage</t>
  </si>
  <si>
    <t>CUT-1165</t>
  </si>
  <si>
    <t>Video/Interview modules - fix alignment</t>
  </si>
  <si>
    <t xml:space="preserve">Video/Interview modules - fix alignment 
Expected - 
Video and interview module should be positioned visually centered between top and bottom black borders 
Actual - 
Video module is sitting too close to the bottom border and Interview is sitting too close to the top border (see attached) 
URL: 
http://nymag.com/thecut/ 
</t>
  </si>
  <si>
    <t>design, video</t>
  </si>
  <si>
    <t>CUT-1164</t>
  </si>
  <si>
    <t>RELEASE 402: Have to refresh the Edit Show Page in the Runway Show Builder page to recognize images for Associated Galleries</t>
  </si>
  <si>
    <t>Show Builder</t>
  </si>
  <si>
    <t>Need to apply the same logic that was given for the Collection slideshow to the associated galleries: 
-Backs 
-Details 
-Beauty 
-Backstage</t>
  </si>
  <si>
    <t>CUT-1163</t>
  </si>
  <si>
    <t>Connections on Enlarge This is not working properly.</t>
  </si>
  <si>
    <t>Connections from enlarge are opening to the json rather than the actual slideshow.</t>
  </si>
  <si>
    <t>CUT-1162</t>
  </si>
  <si>
    <t>Look Book Slideshows: Unable to link to specific slides.</t>
  </si>
  <si>
    <t xml:space="preserve">EXPECTED BEHAVIOR: If the user takes a URL from a specific slide in a Look Book slideshow and puts in another tab, sends it to someone, etc., it should open to that specific slide (behavior on Premium Editorial slideshows). 
ACTUAL BEHAVIOR: URL opens to post of slideshow. 
See here: 
http://nymag.com/thecut/2012/08/marion-cotillard-look-book.html#slideshow=/slideshows/2012/08/17/marion_cotillard.slideshow.json|currentSlide=00072 
</t>
  </si>
  <si>
    <t>CUT-1161</t>
  </si>
  <si>
    <t>Look Books module - CSS adjustments so module is more compact and fits within grid</t>
  </si>
  <si>
    <t>Splash Pages - Fame</t>
  </si>
  <si>
    <t xml:space="preserve">Look Books module - CSS adjustments so module fits within grid 
//Adjust bottom margin between look books and feed 
.lookbooksModuleWrap { 
border-top: 1px solid black; 
border-bottom: 1px solid black; 
clear: both; 
margin: 0; 
margin-top: 35px; 
padding: 0 0 0px; 
width: 100%; 
margin-bottom: -3em; 
} 
//Adjust positioning of tout 
.splash .lookbooksModuleWrap .tout { 
left: 0.2em; 
top: 3.7em; 
} 
//Shift carousel content to the right 
.splash .lookbooksModuleWrap .content { 
margin-top: -55px; 
left: -1.6em; 
} 
//Adjust positioning of prev arrow 
.lookbooksModuleWrap .prevCarousel { 
left: 1.3em; 
} 
//Adjust positioning of next arrow 
.splash .lookbooksModuleWrap .nextCarousel { 
right: 19px; 
} 
URL: 
http://nymag.com/thecut/celebrities/ 
</t>
  </si>
  <si>
    <t>design, lookbook</t>
  </si>
  <si>
    <t>CUT-1160</t>
  </si>
  <si>
    <t>Look Book Slideshows: Users have to scroll through captions if longer than three lines</t>
  </si>
  <si>
    <t xml:space="preserve">
http://nymag.com/thecut/2012/08/elizabeth-taylor-look-book.html 
</t>
  </si>
  <si>
    <t>CUT-1159</t>
  </si>
  <si>
    <t>Mobile - Large vertical template on mobile: Body text size is too small and image needs padding along left side</t>
  </si>
  <si>
    <t xml:space="preserve">13590 13591 13592 13593 </t>
  </si>
  <si>
    <t>CUT-1019</t>
  </si>
  <si>
    <t>Mobile - Large vertical template on mobile: Body text size is too small and image needs padding along left side 
Expected: 
Layout should display the same as medium vertical template 
Actual: 
See attached spacing and font size</t>
  </si>
  <si>
    <t>images, mobile</t>
  </si>
  <si>
    <t>CUT-1157</t>
  </si>
  <si>
    <t>Goods Module - Lede image and headline positioning incorrect</t>
  </si>
  <si>
    <t xml:space="preserve">13586 13585 13610 </t>
  </si>
  <si>
    <t>Goods Module - Lede image and headline positioning incorrect 
Expected - 
lede image should center vertically in Goods module and headline should sit lower and anchor from the bottom (see mock) 
Actual - 
Lede image is overlapping (and being cropped off) at the top and headline is sitting too high (see screenshot attached) 
URL: 
http://nymag.com/thecut/</t>
  </si>
  <si>
    <t>goods, lede</t>
  </si>
  <si>
    <t>CUT-1156</t>
  </si>
  <si>
    <t>Lede is displaying two duplicate articles</t>
  </si>
  <si>
    <t xml:space="preserve">13583 13584 </t>
  </si>
  <si>
    <t>URL: nymag.com/thecut/shopping/ 
Article displaying twice: http://nymag.com/thecut/2012/08/see-22-ways-to-add-shine-to-your-look.html 
Expected: Only one instance of an article displays in the lede 
Actual: Article displays twice in lede 
I can see: 
&lt;li class="ledeArticle"&gt; 
&lt;div class="ledeImage"&gt; 
&lt;a href="http://nymag.com/thecut/2012/08/see-22-ways-to-add-shine-to-your-look.html"&gt; 
&lt;div data-picture="true" data-alt="See 22 Ways to Add Shine to Your Look"&gt; 
&lt;div data-src="http://pixel.nymag.com/imgs/fashion/daily/2012/08/17/17-glossy-slideshow-opener.o.jpg/a_1200x1200.png"&gt;&lt;/div&gt; 
... 
etc., twice in the source code for this page</t>
  </si>
  <si>
    <t>articles, lede</t>
  </si>
  <si>
    <t>CUT-1155</t>
  </si>
  <si>
    <t>Goods ledes are pulling in/displaying excerpts</t>
  </si>
  <si>
    <t>URL: nymag.com/thecut/shopping/ 
Expected: Goods ledes do not pull in/display excerpts 
Actual: Three of the five goods ledes are displaying excerpts 
Extra info: 
The page is printing the &lt;div class="excerpt"&gt;&lt;p&gt;&lt;span&gt;TEXT HERE&lt;/span&gt;&lt;/p&gt;&lt;/div&gt; tags in the source for all lede articles. 
I can see excerpts on stg and ec2, as well.</t>
  </si>
  <si>
    <t>CUT-1154</t>
  </si>
  <si>
    <t>RELEASE 400: Video entries are not displaying the primary image in the article</t>
  </si>
  <si>
    <t>Matt Ruby</t>
  </si>
  <si>
    <t xml:space="preserve">http://nymag.com/thecut/2012/08/video-kim-kardashians-fashion-issue-shoot.html 
http://nymag.com/thecut/2012/08/inside-the-models-studio-jourdan-dunn.html 
</t>
  </si>
  <si>
    <t>CUT-1153</t>
  </si>
  <si>
    <t>Tablet - page is very broken</t>
  </si>
  <si>
    <t>Tablet - page is very broken 
see attached</t>
  </si>
  <si>
    <t>tablet</t>
  </si>
  <si>
    <t>CUT-1152</t>
  </si>
  <si>
    <t>Large Vertical template - Tablet - Top pagination arrows are crashing into leaderboard ad rule</t>
  </si>
  <si>
    <t>Large Vertical template - Tablet - Top pagination arrows are crashing into leaderboard ad rule 
Expected - 
Spacing between leaderboard and pagination arrows should be the same as on other article templates 
Actual - 
Arrows are crashing into rule below ad (see attached)</t>
  </si>
  <si>
    <t>ads, tablet</t>
  </si>
  <si>
    <t>CUT-1151</t>
  </si>
  <si>
    <t>Look Books Module - Mobile - Styling needs to be adjusted for mobile</t>
  </si>
  <si>
    <t>Look Books Module - Mobile - Styling needs to be adjusted for mobile 
Expected: 
Styling should match homepage look books module 
Actual: 
Pulling in desktop styling making the header unreadable and layout broken 
URL: 
http://nymag.com/thecut/celebrities/</t>
  </si>
  <si>
    <t>mobile, splashpage</t>
  </si>
  <si>
    <t>CUT-1150</t>
  </si>
  <si>
    <t>Inconsistent behavior when opening slideshow link with anchor</t>
  </si>
  <si>
    <t>1. Open the following link: http://nymag.com/thecut/2012/08/style-tribes-russian-women-of-brighton-beach.html#slideshow=/content/nymag/slideshow/2012/08/11/style_tribes_russianwomen|currentSlide=00014 
Expected: After page loads, slideshow opens and displays slide #5 
Actual: Varies by browser: 
IE8: Works 
IE9: Works with a bug (CUT-1149) 
Chrome 21: Slideshow doesn't open 
Safari 5.1.7: Slideshow doesn't open 
Firefox 14: Slideshow doesn't open</t>
  </si>
  <si>
    <t>Firefox (latest), Google Chrome (latest), IE 8, IE 9, Safari (latest)</t>
  </si>
  <si>
    <t>CUT-1149</t>
  </si>
  <si>
    <t>Slideshow opens in scrolled down state on IE9 when using link with anchor</t>
  </si>
  <si>
    <t>1. Open the following link: http://nymag.com/thecut/2012/08/style-tribes-russian-women-of-brighton-beach.html#slideshow=/content/nymag/slideshow/2012/08/11/style_tribes_russianwomen|currentSlide=0001c4 
Expected: Slideshow opens, takes up entire browser viewport 
Actual: The slideshow appears partially scrolled off-screen. (See screenshot.)</t>
  </si>
  <si>
    <t>ie9, slideshows</t>
  </si>
  <si>
    <t>CUT-1148</t>
  </si>
  <si>
    <t>Picture not properly zooming in cut article</t>
  </si>
  <si>
    <t>The picture in the article 'Neither Man Nor Woman: Meet the Agender' has a zoom button, but won't zoom when clicked: http://nymag.com/thecut/2012/08/neither-man-nor-woman-meet-the-agender.html</t>
  </si>
  <si>
    <t>articles, zoom</t>
  </si>
  <si>
    <t>Firefox (3.6), Google Chrome (latest), Safari (latest)</t>
  </si>
  <si>
    <t>CUT-1147</t>
  </si>
  <si>
    <t>Love &amp; War lede rotator shows portion of next image</t>
  </si>
  <si>
    <t xml:space="preserve">13569 13568 13570 13572 13571 </t>
  </si>
  <si>
    <t>Reported by Emily Shornick 
http://nymag.com/thecut/love/ 
- See screenshots. 
- Amount of next image shows varies between browsers 
- Issue exists in Chrome 21, but not Chrome 23 (beta)</t>
  </si>
  <si>
    <t>frontend, lede, love&amp;war</t>
  </si>
  <si>
    <t>Firefox (latest), Google Chrome (latest), IE 9, Safari (latest)</t>
  </si>
  <si>
    <t>CUT-1146</t>
  </si>
  <si>
    <t>Love and War image rotator</t>
  </si>
  <si>
    <t xml:space="preserve">13566 13567 </t>
  </si>
  <si>
    <t xml:space="preserve">Expected: For the images to properly be aligned. 
Actual: images in the rotator are showing a sliver of a second image on the right side. 
Reported by: Emily Shornick 
</t>
  </si>
  <si>
    <t>images, love&amp;war</t>
  </si>
  <si>
    <t>CUT-1145</t>
  </si>
  <si>
    <t>Show more doesn't appear in IE Windows slides -- text just gets cut off</t>
  </si>
  <si>
    <t xml:space="preserve">13574 13575 13576 </t>
  </si>
  <si>
    <t>If a slide has a lot of text and the reader is viewing it on IE8, the text just gets cut off. There's no prompt to show more. To recreate, go to this slide. Don't have your browser fully open so that all text doesn't fit. 
http://nymag.com/thecut/2012/08/style-tribes-russian-women-of-brighton-beach.html#slideshow=/content/nymag/slideshow/2012/08/11/style_tribes_russianwomen|currentSlide=00014</t>
  </si>
  <si>
    <t>ie8, ie9, slideshows</t>
  </si>
  <si>
    <t>IE 8, IE 9</t>
  </si>
  <si>
    <t>CUT-1144</t>
  </si>
  <si>
    <t>View the Collection button is not pink in IE8</t>
  </si>
  <si>
    <t>The prompt to get users to clck on the slideshow is not highlighted in pink on IE8.</t>
  </si>
  <si>
    <t>CUT-1143</t>
  </si>
  <si>
    <t>Premium Slideshow Interstitial Ads on IE8 Broken + Interstitial Ads are Loading EVERY 3 SLIDES</t>
  </si>
  <si>
    <t xml:space="preserve">http://nymag.com/thecut/2012/08/style-tribes-russian-women-of-brighton-beach.html#slideshow=/content/nymag/slideshow/2012/08/11/style_tribes_russianwomen|currentSlide=00014 
1. Click three slides and an interstitial slide appears. 
2. Then, a white box flashes in the center of the slide a few times where the interstitial ad would appear 
3. Then, it stops flashing and a white box displays in the middle of the slide with a broken image symbol in upper right 
4. Click three more slides. 
5. Same thing happens except the white box appears aligned to the top of the slide 
</t>
  </si>
  <si>
    <t>CUT-1142</t>
  </si>
  <si>
    <t>Broken 728 ads in IE8 on Windows</t>
  </si>
  <si>
    <t>Kevin Barnett</t>
  </si>
  <si>
    <t xml:space="preserve">I saw a broken 728 ad (outline of ad with red x but ad did not load). When I refreshed page or clicked to another article, the 728 appeared. Not sure if it should be listed as a bug but wanted you to know in case. Please CLOSE if you don't consider this a bug. 
http://nymag.com/thecut/2012/07/karl-lagerfeld-was-really-on-a-roll-last-night.html 
</t>
  </si>
  <si>
    <t>ads, ie8</t>
  </si>
  <si>
    <t>CUT-1141</t>
  </si>
  <si>
    <t>One of the spots in the Latest module appears blank in tablet layout</t>
  </si>
  <si>
    <t>See screenshot.</t>
  </si>
  <si>
    <t>homepage, thelatest</t>
  </si>
  <si>
    <t>CUT-1140</t>
  </si>
  <si>
    <t>Homepage: Retina Tablet and Retina Desktop: Bottom pictures module is bringing in wrong rendition</t>
  </si>
  <si>
    <t xml:space="preserve">View on Retina Tablet and Retina Desktop. http://nymag.com/thecut/ 
See attachment for the specific module I am referring to. 
The lower Pictures module is bringing in a 5x. 
It should be bringing in a 4x-horizontal. 
</t>
  </si>
  <si>
    <t>Firefox (latest), Google Chrome (latest), iPad, Safari (latest)</t>
  </si>
  <si>
    <t>CUT-1139</t>
  </si>
  <si>
    <t>Extra characters displayed after "[Username] says" in comment listings</t>
  </si>
  <si>
    <t>Expected: The header above each comment reads, "[Username] says..." 
http://confluence.dev.nymag.biz/download/attachments/1153603/Article_Thumbnail_Desktop.png 
Actual: See screenshot; Something similar to "â€|" is displayed instead of the ellipsis</t>
  </si>
  <si>
    <t>articles, comments</t>
  </si>
  <si>
    <t>CUT-1138</t>
  </si>
  <si>
    <t>Uploading non runway fashion images throws errors in image management.</t>
  </si>
  <si>
    <t>Image Management</t>
  </si>
  <si>
    <t xml:space="preserve">This exception seems to occur often because the workflow is being applied on non-runway images. 
17.08.2012 12:14:37.196 *ERROR* [JobHandler: /etc/workflow/instances/2012-08-17_1/model_493155648997426:/content/dam/fashion/daily/2012/08/17/joan-david2.jpg/jcr:content/renditions/original] com.nymag.imagemanagement.workflow.ApplyFashionShowAssetTagsProcess [DETAIL SLIDE PROCESS] javax.jcr.PathNotFoundException: cq:tags 
at org.apache.jackrabbit.core.NodeImpl$11.perform(NodeImpl.java:2204) 
at org.apache.jackrabbit.core.NodeImpl$11.perform(NodeImpl.java:2191) 
at org.apache.jackrabbit.core.session.SessionState.perform(SessionState.java:200) 
at org.apache.jackrabbit.core.ItemImpl.perform(ItemImpl.java:91) 
at org.apache.jackrabbit.core.NodeImpl.getProperty(NodeImpl.java:2191) 
at com.nymag.imagemanagement.workflow.ApplyFashionShowAssetTagsProcess.execute(ApplyFashionShowAssetTagsProcess.java:81) 
at com.day.cq.workflow.impl.job.HandlerBase.executeProcess(HandlerBase.java:172) 
at com.day.cq.workflow.impl.job.JobHandler.process(JobHandler.java:122) 
at org.apache.sling.event.jobs.JobUtil$1.run(JobUtil.java:272) 
at java.util.concurrent.ThreadPoolExecutor$Worker.runTask(ThreadPoolExecutor.java:886) 
at java.util.concurrent.ThreadPoolExecutor$Worker.run(ThreadPoolExecutor.java:908) 
at java.lang.Thread.run(Thread.java:619) 
We need to create a new image management workflow for images that uploaded/edited/deleted everywhere under /content/dam/fashion that IS NOT /content/dam/fashion/shows. 
That workflow looks like the attached screenshot, check it out. 
So basically this means that our current launcher needs to be changed from: /content/dam/fashion/.+/renditions/original to /content/dam/fashion/shows/.+/renditions/original 
And we need to create a new one with this pseudo-globbing: /content/dam/fashion/not(shows)/.+/renditions/original 
</t>
  </si>
  <si>
    <t>images, runway</t>
  </si>
  <si>
    <t>CUT-1137</t>
  </si>
  <si>
    <t>Slideshow not working on The Cut</t>
  </si>
  <si>
    <t>Slideshow Tool, Slideshow UX</t>
  </si>
  <si>
    <t>The slideshow "Celebrity Style Stockholm Syndrome: A Guide" isn't working in any browser. 
The link in author should look like: /slideshows/2012/08/16/celebrity_stockholmsyndrome.slideshow.json 
http://nymag.com/slideshow/2012/08/16/celebrity_stockholmsyndrome.slideshow.json &lt; There should be an 's' at the end of 'slideshow' in order for the show to work.</t>
  </si>
  <si>
    <t>CUT-1136</t>
  </si>
  <si>
    <t>Swiping through slides quickly on iPhone causes slideshow to give up on loading images</t>
  </si>
  <si>
    <t>CUT-1133</t>
  </si>
  <si>
    <t>(iPhone) 
1. Open a slideshow, tap Begin Slideshow: http://stg.nymetro.com/thecut/2012/07/alexa-chung-look-book.html 
2. Swipe through the images without giving them a chance to load 
Expected: Images are eventually loaded and displayed 
Actual: Some images are never loaded/displayed, or are only loaded and displayed much later. This does not seem to be solely due to a long request queue. 
Long video: http://screencast.com/t/O07jSA1MlC0</t>
  </si>
  <si>
    <t>images, ios, iphone</t>
  </si>
  <si>
    <t>CUT-1135</t>
  </si>
  <si>
    <t>Ads are loaded 2x when slideshow is first launched</t>
  </si>
  <si>
    <t>1. launch a slideshow 
2. ads will be called 2x (very quickly) 
expected: ads should only load once upon launching a slideshow</t>
  </si>
  <si>
    <t>ads, ie8, ie9</t>
  </si>
  <si>
    <t>CUT-1134</t>
  </si>
  <si>
    <t>Biz Dev partners are not being tracked</t>
  </si>
  <si>
    <t>Articles, Splash Pages - All</t>
  </si>
  <si>
    <t>From Michael Bradford: 
It seems that the partners that are included in The Cut partner module are no longer being tracked in the Google analytics account (EVENTS - TOP EVENTS) as they were prior to re-launch. I believe all the Vulture partners are still there.</t>
  </si>
  <si>
    <t>articles, splashpage</t>
  </si>
  <si>
    <t>Slideshow captions may become mismatched on iPhone</t>
  </si>
  <si>
    <t>Reported by Ben Williams. 
I did look at a slideshow on the iphone this morning and it was a big mess. The captions got all mixed up—was seeing the wrong captions on the wrong slides—and some of the slides appeared out of order too. (I think maybe this was triggered by me looking at thumbnails and jumping around the slideshow, then going back to look at it in order.)</t>
  </si>
  <si>
    <t>captions, iphone, slideshows</t>
  </si>
  <si>
    <t>CUT-1129</t>
  </si>
  <si>
    <t>Calendar can't been seen in authoring tool in preview mode</t>
  </si>
  <si>
    <t>Lindsay Bailey</t>
  </si>
  <si>
    <t>Sprint 84 (08/15/12 - 08/28/12), Highest Priority Post Launch Bugs</t>
  </si>
  <si>
    <t xml:space="preserve">Calendar can't been seen in authoring tool in preview mode 
FROM HILARY MOSS: 
</t>
  </si>
  <si>
    <t>S84, articles</t>
  </si>
  <si>
    <t>CUT-1128</t>
  </si>
  <si>
    <t>Long article title breaks "next article" link in the footer</t>
  </si>
  <si>
    <t>Articles, Slideshow UX</t>
  </si>
  <si>
    <t xml:space="preserve">Reported by Dave Epstein 
http://nymag.com/daily/fashion/2011/03/the_kate_middleton_look_book.html 
</t>
  </si>
  <si>
    <t>articles, iphone</t>
  </si>
  <si>
    <t>CUT-1127</t>
  </si>
  <si>
    <t>Missing renditions cause 404s on Love&amp;War splash page/news feed</t>
  </si>
  <si>
    <t>1. Load the Love&amp;War splash page http://nymag.com/thecut/love/ 
2. Keep pressing Load More until the following stories appear: 
Courtney Love Thinks Kelly Osbourne Has No Right to Call Her a Crackhead 
http://nymag.com/thecut/2011/05/courtney_love_thinks_kelly_osb.html 
Heidi Klum Uses Her Own Sexiness to Sell Project Runway; Hilarious Pippa Middleton Gossip Floods Tabloids 
http://nymag.com/thecut/2011/06/heidi_klum_uses_her_own_sexine.html 
Courtney Love Waxes Poetic in Her Etsy Profile 
http://nymag.com/thecut/2011/06/courtney_love_waxes_poetic_in.html 
The Best and Worst of September Fashion Magazines 
http://nymag.com/thecut/2009/09/september_magazines.html 
The feed attempts to pull in an image rendition that's missing for each one, resulting in 404s for the following requests: 
http://pixel.nymag.com/imgs/daily/thecut/2011/06/24/24_klumrunwayposter.o.jpg/a_610x408.jpg 
http://pixel.nymag.com/imgs/daily/thecut/2011/06/10/10_transgenddoc.o.jpg/a_610x408.jpg 
http://pixel.nymag.com/imgs/daily/thecut/2011/06/28/28_courtneylove.o.jpg/a_610x408.jpg 
http://pixel.nymag.com/imgs/daily/thecut/2011/05/25/25_loveosborne.o.jpg/a_610x408.jpg 
Thanks to Sarah Greis for doing a thorough check of the page for all missing images and compiling the list of articles.</t>
  </si>
  <si>
    <t>love&amp;war, splashpage</t>
  </si>
  <si>
    <t>CUT-1126</t>
  </si>
  <si>
    <t>Hovering the zoom button results in odd behavior</t>
  </si>
  <si>
    <t>1. Load and view a slideshow http://nymag.com/thecut/2012/08/anna-wintour-look-book.html 
2. Move the mouse cursor in and out of the zoom (+) button 
Expected: The button becomes highlighted when the mouse cursor is over it, but nothing else changes on the page 
Actual: 
Safari: The image flickers after the cursor the cursor is moved in and out of the zoom button 
Firefox: The photo image readjusts slightly when the cursor is moved in and out of the zoom button</t>
  </si>
  <si>
    <t>performance, slideshows</t>
  </si>
  <si>
    <t>CUT-1125</t>
  </si>
  <si>
    <t>Header tag on runway show opener is closed with &lt;/h3&gt;</t>
  </si>
  <si>
    <t>In source code for any runway show (on prod): 
Look for: 
&lt;h1 class="runwayHeader sectionHeader"&gt;Most Popular Shows&lt;/h3&gt; 
It's the heading for most popular shows. Should be closed with &lt;/h1&gt;</t>
  </si>
  <si>
    <t>CUT-1124</t>
  </si>
  <si>
    <t>Articles on love and war splash page in feed directing to daily intel on stg</t>
  </si>
  <si>
    <t xml:space="preserve">URL: http://stg.nymetro.com/thecut/love/ 
Click on an article in the feed, it directs you to daily intel 
</t>
  </si>
  <si>
    <t>Staging</t>
  </si>
  <si>
    <t>CUT-1123</t>
  </si>
  <si>
    <t>Lede article not pulling in byline</t>
  </si>
  <si>
    <t>Won't Fix</t>
  </si>
  <si>
    <t xml:space="preserve">13544 13543 </t>
  </si>
  <si>
    <t xml:space="preserve">URL: nymag.com/thecut/shopping/ 
Expected: Bylines appear if entered in Entry Creator Form 
Actual: Bylines in entry creator not appearing on lede article 
</t>
  </si>
  <si>
    <t>CUT-1122</t>
  </si>
  <si>
    <t>RELEASE 400: Homepage and Splash page ledes are pulling in wrong rendition</t>
  </si>
  <si>
    <t>Victor Alvarez</t>
  </si>
  <si>
    <t xml:space="preserve">13550 13556 </t>
  </si>
  <si>
    <t>Homepage and Splash pages are pulling in 4x ledes when 4x horizontals are available. 
Example: http://nymag.com/thecut/celebrities/ 
Chelsea Clinton in Fame 
http://pixel.nymag.com/imgs/fashion/daily/2012/08/15/15-chelsea-clinton-42-19718595.o.jpg/a_4x.jpg 
Scandalous Dresses 
http://pixel.nymag.com/imgs/fashion/daily/2012/08/15/15-scandalous-dresses-lede.o.jpg/a_4x.jpg</t>
  </si>
  <si>
    <t>S84</t>
  </si>
  <si>
    <t>CUT-1121</t>
  </si>
  <si>
    <t>Goods module not properly working in IE9</t>
  </si>
  <si>
    <t>Cut Navigation</t>
  </si>
  <si>
    <t>Expected: To be able to scroll over images to get info on their page 
Actual: Scrolling is choppy, and it seems impossible to scroll over the middle image 
Video link: http://screencast.com/t/Hg2areaBr</t>
  </si>
  <si>
    <t>cut, goods</t>
  </si>
  <si>
    <t>CUT-1119</t>
  </si>
  <si>
    <t>REVIEW FOR 400: Receiving error message when trying to publish a runway show.</t>
  </si>
  <si>
    <t>CUT-1118</t>
  </si>
  <si>
    <t>Date selector for Publish date appears behind Set Publish Date dialog</t>
  </si>
  <si>
    <t>Environment Issues</t>
  </si>
  <si>
    <t>Reported by Hilary Moss 
See screenshot.</t>
  </si>
  <si>
    <t>author</t>
  </si>
  <si>
    <t>CUT-1117</t>
  </si>
  <si>
    <t>Scheduling publish times on articles isn't working.</t>
  </si>
  <si>
    <t>FROM HILARY MOSS: 
scheduled for 8:45 by Alicia, but didn't go up, then I pubbed at 8:48. I was trying to backtime it to 8:45 and I got the screen attached, which wouldn't let me type in a date, but you can sort of see the calendar bit in the background.</t>
  </si>
  <si>
    <t>CUT-1116</t>
  </si>
  <si>
    <t>Adding Connections to editorial images is difficult/not consistent.</t>
  </si>
  <si>
    <t>CUT-283</t>
  </si>
  <si>
    <t>A number of things happening: 
Connections are taking awhile to show up 
Producer must populate Headline and THEN URL fields, in that order. Additionally, they must also then put their cursor in the Photo Caption field to get the "Applied Connection" message before hitting publish. 
Looks like multiple connections are displaying if any editing of the headline happens -- separate bug, http://jira.dev.nymag.biz/browse/CUT-283</t>
  </si>
  <si>
    <t>firefox, tagger</t>
  </si>
  <si>
    <t>CUT-1115</t>
  </si>
  <si>
    <t>Homepage: IE8: Pictures module is missing</t>
  </si>
  <si>
    <t>Christian Gloddy</t>
  </si>
  <si>
    <t>View on IE8: 
http://nymag.com/thecut/ 
See screenshot attached.</t>
  </si>
  <si>
    <t>S84, homepage, ie8</t>
  </si>
  <si>
    <t>CUT-1114</t>
  </si>
  <si>
    <t>In-article images are stretched out of proportion</t>
  </si>
  <si>
    <t xml:space="preserve">13534 13535 </t>
  </si>
  <si>
    <t>http://nymag.com/thecut/2012/08/labiaplasty-on-sale-my-week-with-lifebooker.html 
iPad issue confirmed on 4.3.1 device</t>
  </si>
  <si>
    <t>articles, images, ipad</t>
  </si>
  <si>
    <t>iPad, Safari (latest)</t>
  </si>
  <si>
    <t>CUT-1113</t>
  </si>
  <si>
    <t>Goods Splash Page: IE8: Looks wonky - Images are no longer in a grid.</t>
  </si>
  <si>
    <t>View in IE8: 
http://nymag.com/thecut/shopping/ 
See screenshot attached.</t>
  </si>
  <si>
    <t>ie8, splashpage</t>
  </si>
  <si>
    <t>CUT-1112</t>
  </si>
  <si>
    <t>Runway Splash Page: IE8: Video module is overlapping Top Shows Module and does not have a header.</t>
  </si>
  <si>
    <t>Splash Pages - Runway</t>
  </si>
  <si>
    <t>CUT-1055</t>
  </si>
  <si>
    <t>See screenshot attached. 
View in IE8 to reproduce 
http://nymag.com/thecut/runway/</t>
  </si>
  <si>
    <t>S84, ie8, slideshows, splashpage</t>
  </si>
  <si>
    <t>CUT-1110</t>
  </si>
  <si>
    <t>iPad: Slideshows aren't loading</t>
  </si>
  <si>
    <t>Trying to start a slideshow (http://nymag.com/thecut/2012/08/jennifer-aniston-look-book.html) will just hang without loading it.</t>
  </si>
  <si>
    <t>CUT-1106</t>
  </si>
  <si>
    <t>Thumbnail stretched in Safari</t>
  </si>
  <si>
    <t>CUT-1098</t>
  </si>
  <si>
    <t>Reported by: Sarah Greis 
The thumbnail in the article "Paul Ryan is your bad libertarian ex boyfriend" (http://nymag.com/thecut/2012/08/paul-ryan-is-your-bad-libertarian-ex-boyfriend.html) The thumbnail at the bottom is stretched out to the extreme. 
I am using Safari 5.1.6</t>
  </si>
  <si>
    <t>articles, cut, safari</t>
  </si>
  <si>
    <t>CUT-1105</t>
  </si>
  <si>
    <t>Runway splash page shows silo renditions with sliced off edges</t>
  </si>
  <si>
    <t>http://nymag.com/thecut/runway/ 
See screenshot: Only one of the silo images looks right, the rest are using the ones from the desktop version of the page</t>
  </si>
  <si>
    <t>carousel, runway</t>
  </si>
  <si>
    <t>CUT-1104</t>
  </si>
  <si>
    <t>Goods page: Some images are displayed using 190x190 instead of 2x</t>
  </si>
  <si>
    <t xml:space="preserve">13444 13546 </t>
  </si>
  <si>
    <t xml:space="preserve">http://nymag.com/thecut/shopping/ 
</t>
  </si>
  <si>
    <t>goods, images, renditions, splashpage</t>
  </si>
  <si>
    <t>CUT-1103</t>
  </si>
  <si>
    <t>Broken Links</t>
  </si>
  <si>
    <t>The following links aren't working: 
http://nymag.com/thecut/2012/06/alexander-wang-denies-sweatshop-charges.html 
http://nymag.com/thecut/2012/03/alexander-wang-lashes-back-at-lawsuit-plaintiff.html 
Reported by: Charlotte Cowles</t>
  </si>
  <si>
    <t>CUT-1102</t>
  </si>
  <si>
    <t>Scheduling Issue</t>
  </si>
  <si>
    <t>Expected: For posts to go live when properly scheduled 
Actual: Posts are not going live at the proper time when the time is changed. 
" For example, the Viola post this morning was scheduled for 9, but went up at 8:37, which I think was the first time it was saved in CQ, then the copy editor changed it to 9" 
Link: http://author.nymetro.com/apps/nymag/components/page/creator.html?path=/content/nymag/daily/fashion/2012/08/viola-davis-went-westwood 
Reported by: Hilary Moss</t>
  </si>
  <si>
    <t>CUT-1100</t>
  </si>
  <si>
    <t>Roadblock ads are breaking across the site</t>
  </si>
  <si>
    <t>Intermittent issue, severe in Safari, with ad calls to doubleclick not happening in sequential order. Consequences include breaking roadblock ad configurations.</t>
  </si>
  <si>
    <t>ads</t>
  </si>
  <si>
    <t>CUT-1099</t>
  </si>
  <si>
    <t>Missing image from slideshow on prod</t>
  </si>
  <si>
    <t>Reopened</t>
  </si>
  <si>
    <t xml:space="preserve">13443 13442 </t>
  </si>
  <si>
    <t xml:space="preserve">http://nymag.com/thecut/2012/08/global-street-style-moscow-manila-and-beyond.html#slideshow=/slideshows/2012/08/11/street_style_preview.slideshow.json|currentSlide=00025 
Slide 6 is not showing. The image is in image management, and the 4x renditions exist. Attached are screenshots of the slideshow on prod and my charles output. 
</t>
  </si>
  <si>
    <t>"Earlier" thumbnail is stretched out in Safari</t>
  </si>
  <si>
    <t>See screenshot. Safari 5.1.7 
http://nymag.com/thecut/2012/08/paul-ryan-is-your-bad-libertarian-ex-boyfriend.html</t>
  </si>
  <si>
    <t>articles, safari</t>
  </si>
  <si>
    <t>CUT-1097</t>
  </si>
  <si>
    <t>Runway shows are not loading/taking a long time to load in image tagger</t>
  </si>
  <si>
    <t>URL: http://author.nymetro.com/apps/dashboard/thecut/image-tagger/clothing.html#showPath=/fashion/shows/2013/resort/new-york/resort/roberto-cavalli|assetNodePath=/content/dam/fashion/shows/2013/resort/new-york/resort/roberto-cavalli/collection-full-length/1.jpg 
I tried to load a show on author.nymetro and the images never showed up. It is either very slow or not loading images.</t>
  </si>
  <si>
    <t>S84, runway, tagger</t>
  </si>
  <si>
    <t>Internal</t>
  </si>
  <si>
    <t>CUT-1096</t>
  </si>
  <si>
    <t>look book module on fame splash page is broken on stg, (ec2 seems ok)</t>
  </si>
  <si>
    <t xml:space="preserve">13438 13437 </t>
  </si>
  <si>
    <t>url: stg.nymetro.com/thecut/celebrities/ 
Open the ec2 fame splash page and the stg splash page 
Notice how stg displays 3 lookbooks instead of 4, and when the user clicks the next arrow, only one lookbook appears 
On ec2, 4 lookbooks appear and when the user clicks next, two more lookbooks appear</t>
  </si>
  <si>
    <t>CUT-1095</t>
  </si>
  <si>
    <t>RELEASE 400: Enlarge in article is pulling in original image -- should be the 5.5 rendition</t>
  </si>
  <si>
    <t>http://author.nymetro.com/cf#/content/nymag/daily/fashion/2012/08/scenes-from-the-chinese-consumerist-revolution.html 
Logic recap: 
If a 5.5x image rendition is available, use that. 
If not, use the the original size. 
Match the logic of slideshows.</t>
  </si>
  <si>
    <t>S84, articles, firefox</t>
  </si>
  <si>
    <t>CUT-1094</t>
  </si>
  <si>
    <t>look book module on street style splash page directs user to old cut</t>
  </si>
  <si>
    <t>URL: http://nymag.com/fashion/lookbook/look-book-2012-7-30/ 
Go to the street style page on stg or ec2 
Click on the look book module in the right column 
URL directs user to old nymag site 
(Module is not on prod)</t>
  </si>
  <si>
    <t>CUT-1093</t>
  </si>
  <si>
    <t>Article returns 500 internal server error</t>
  </si>
  <si>
    <t>http://nymag.com/thecut/2012/08/how-anna-wintours-tennis-game-could-improve.html</t>
  </si>
  <si>
    <t>CUT-1092</t>
  </si>
  <si>
    <t>Runway Slideshows: Top of heads are getting cut off in thumbnails</t>
  </si>
  <si>
    <t>Sam Lee</t>
  </si>
  <si>
    <t>See screenshot</t>
  </si>
  <si>
    <t>CUT-1091</t>
  </si>
  <si>
    <t>Mobile: Premium Slideshow: White flickering line appears below image</t>
  </si>
  <si>
    <t>A 1px horizontal line flickers across the screen below the image when viewing slideshows. 
Sometimes the image does not appear for a second and the line just flickers. 
For some reason it won't let me take a screenshot on my phone while the line is moving, but you can reproduce on mobile here: 
http://nymag.com/thecut/fashion/shows/2012/fall/paris/couture/chanel.html#slideshow=/services/fashion/get.fashion.slideshow.json:2012.fall.paris.couture.chanel.collection-full-length|currentSlide=00001</t>
  </si>
  <si>
    <t>ios, mobile, slideshows</t>
  </si>
  <si>
    <t>CUT-1090</t>
  </si>
  <si>
    <t>Mobile Splash: lower 300x50 ads are not appearing (above logo)</t>
  </si>
  <si>
    <t xml:space="preserve">Mobile Splash: lower 300x50 ads are not appearing (above logo) 
http://nymag.com/thecut/beauty/ 
</t>
  </si>
  <si>
    <t>ios, splashpage</t>
  </si>
  <si>
    <t>CUT-1089</t>
  </si>
  <si>
    <t>Splash Pages: Mobile: Reduce space above and below feed</t>
  </si>
  <si>
    <t xml:space="preserve">13427 13428 13429 </t>
  </si>
  <si>
    <t>Excessive extra space is appearing above and below the feed on mobile Splash Pages 
example: 
http://nymag.com/thecut/beauty/ 
See attached screenshots - 
Actual: aboveFeed.png and belowFeed.png 
Expected: expected.png</t>
  </si>
  <si>
    <t>ios, mobile, splashpage</t>
  </si>
  <si>
    <t>CUT-1088</t>
  </si>
  <si>
    <t>Love and war splash page - bar above news feed slices through top story in feed</t>
  </si>
  <si>
    <t xml:space="preserve">13426 13425 </t>
  </si>
  <si>
    <t>URL: stg.nymetro.com/thecut/love/ 
Happens on stg, does not happen on ec2 
Also happening on beauty splash page, street style splash page</t>
  </si>
  <si>
    <t>newsfeed, splashpage</t>
  </si>
  <si>
    <t>CUT-1086</t>
  </si>
  <si>
    <t>Goods Splash: Mobile: Adjust spacing above and below ad</t>
  </si>
  <si>
    <t xml:space="preserve">There is a lot of space above and below the ad on the Goods splash in mobile. 
This seemed to fix the issue: 
I reduced the margin of the ad here - 
.goods .goodsFeed .nym-ad-active, .goods .goodsFeed .articlepage { 
float: none; 
margin: 0 0; 
width: 100%; 
} 
And decreased the height - 
.goods .goodsFeed .nym-ad-active { 
height: 350px; 
} 
</t>
  </si>
  <si>
    <t>ads, design, mobile</t>
  </si>
  <si>
    <t>CUT-1084</t>
  </si>
  <si>
    <t>Find a look search bar is not returning correct results</t>
  </si>
  <si>
    <t>Look Finder</t>
  </si>
  <si>
    <t xml:space="preserve">13541 13540 13420 </t>
  </si>
  <si>
    <t>When using the search field in look finder, the results returned are all alexander wang images.</t>
  </si>
  <si>
    <t>search</t>
  </si>
  <si>
    <t>CUT-1083</t>
  </si>
  <si>
    <t>Street Style Splash Page: iPad: Lede is not centered</t>
  </si>
  <si>
    <t>Splash Pages - Fashion</t>
  </si>
  <si>
    <t>http://nymag.com/thecut/street-style/ 
See attached screenshot for actual behavior. 
Lede should be pulled to center. See other splash pages. 
e.g. http://nymag.com/thecut/celebrities/</t>
  </si>
  <si>
    <t>design</t>
  </si>
  <si>
    <t>CUT-1082</t>
  </si>
  <si>
    <t>Slideshow buttons - CSS tweaks</t>
  </si>
  <si>
    <t>// Adjust font size and weight. And remove line-spacing 
.feed .span.slideshow, .slideshowZoom { 
font-size: 1.6em; 
line-height: 112.5%; 
font-family: "MillerHeadline Light","MillerHeadline-Light",MillerHeadline,Georgia,serif; 
font-weight: bold; 
letter-spacing: .1em; **REMOVE 
text-transform: uppercase; 
text-align: left; 
font-style: italic; 
color: white; 
padding: .6em; 
z-index: 10; 
text-indent: 0; 
overflow: visible;</t>
  </si>
  <si>
    <t>CUT-1081</t>
  </si>
  <si>
    <t>News -- CSS Adjustments</t>
  </si>
  <si>
    <t xml:space="preserve">// Adjust header size and positioning 
.feed header h1 { 
margin-top: -0.35em; 
} 
.feed header h1, .splash header h1 { 
position: absolute; 
width: 100%; 
display: block; 
font: 100 17.5em "MillerHeadline Light",Georgia,serif; 
text-align: center; 
font-weight: 100; 
color: black; 
z-index: 0; 
margin: 0; 
padding: 0; 
margin-top: -0.2em; 
text-transform: uppercase; 
text-rendering: optimizelegibility; 
-webkit-text-fill-color: black; 
-webkit-text-stroke-width: .015em; 
-webkit-text-stroke-color: white; 
-moz-text-fill-color: black; 
-moz-text-stroke-width: .015em; 
-moz-text-stroke-color: white; 
-webkit-user-select: none; 
-moz-user-select: none; 
-ms-user-select: none; 
-o-user-select: none; 
user-select: none; 
} 
// Adjust post headline font to Semibold 
body.feed .feedEntry h2 { 
clear: both; 
font: 2.6em "MillerHeadline Semibold","MillerHeadline-Semibold",MillerHeadline,Georgia,serif; 
line-height: 1; 
margin: 0.3em 0 0; 
} 
// Adjust font size and width of Interstitial headline 
body.feed .feedEntry.interstitial h2 { 
width: 100%; 
float: left; 
font-size: 2.1em; 
font-weight: normal; 
margin-top: -0.1em; 
margin-bottom: .4em; 
display: inline-block; 
} 
// Adjust font size of other post headlines 
body.feed .feedEntry h2 { 
clear: both; 
font: 2.7em "MillerHeadline Semibold","MillerHeadline-Semibold",MillerHeadline,Georgia,serif; 
line-height: 1; 
margin: 0.3em 0 0; 
} 
// Adjust color of rubric and author hover underline 
body.feed .feedEntry .meta a:hover { 
border-bottom: 1px solid #CCC; 
} 
// Adjust size of More link 
body.feed .feedEntry .more { 
font: 1.4em Georgia,serif; 
color: #2881B3; 
display: block; 
margin: 0; 
margin-bottom: 1.85em; 
padding: 0; 
clear: both; 
background: 0; 
} 
// Adjust hover color of More link 
body.feed .feedEntry .more a:hover { 
border-bottom: 1px solid #AFE1FD; 
} 
// Adjust margin/padding between posts 
body.feed .feedEntry { 
margin-bottom: 2.5em; 
zoom: 1; 
padding-bottom: 2.5em; 
border-bottom: dotted 1px #CCC; 
} 
// Adjust image width and body text width for Vertical image posts 
body.feed .feedEntry.vert .articleText { 
width: 53%; 
float: left; 
} 
body.feed .feedEntry.vert .featureImage { 
width: 42%; 
float: right; 
} 
// Adjust positioning of Horizontal images 
body.feed .feedEntry.horiz .featureImage { 
margin-bottom: 1.5em; 
left: 1em; 
} 
// Adjust slideshow buttons 
body.feed .featureImage.thumbnail span.slideshow { 
font-size: 1.6em; 
text-align: left; 
left: auto; 
right: 0; 
max-width: 100%; 
line-height: .9em; 
bottom: 0em; 
} 
body.feed span.slideshow { 
position: absolute; 
background: black; 
font-size: 1.6em; 
line-height: 112.5%; 
font-family: "MillerHeadline light","MillerHeadline-Light",MillerHeadline,Georgia,serif; 
font-weight: bold; 
text-transform: uppercase; 
text-align: left; 
font-style: italic; 
color: white; 
padding: 0.6em; 
z-index: 10; 
text-indent: 0; 
overflow: visible; 
max-width: 90%; 
left: -3%; 
bottom: 1.25em; 
padding-left: 2.2em; 
background-color: black; 
background-image: url('data:image/png;base64,iVBORw0KGgoAAAANSUhEUgAAABoAAAAPCAYAAAD6Ud/mAAAACXBIWXMAAAsTAAALEwEAmpwYAAAKT2lDQ1BQaG90b3Nob3AgSUNDIHByb2ZpbGUAAHjanVNnVFPpFj333vRCS4iAlEtvUhUIIFJCi4AUkSYqIQkQSoghodkVUcERRUUEG8igiAOOjoCMFVEsDIoK2AfkIaKOg6OIisr74Xuja9a89+bN/rXXPues852zzwfACAyWSDNRNYAMqUIeEeCDx8TG4eQuQIEKJHAAEAizZCFz/SMBAPh+PDwrIsAHvgABeNMLCADATZvAMByH/w/qQplcAYCEAcB0kThLCIAUAEB6jkKmAEBGAYCdmCZTAKAEAGDLY2LjAFAtAGAnf+bTAICd+Jl7AQBblCEVAaCRACATZYhEAGg7AKzPVopFAFgwABRmS8Q5ANgtADBJV2ZIALC3AMDOEAuyAAgMADBRiIUpAAR7AGDIIyN4AISZABRG8lc88SuuEOcqAAB4mbI8uSQ5RYFbCC1xB1dXLh4ozkkXKxQ2YQJhmkAuwnmZGTKBNA/g88wAAKCRFRHgg/P9eM4Ors7ONo62Dl8t6r8G/yJiYuP+5c+rcEAAAOF0ftH+LC+zGoA7BoBt/qIl7gRoXgugdfeLZrIPQLUAoOnaV/Nw+H48PEWhkLnZ2eXk5NhKxEJbYcpXff5nwl/AV/1s+X48/Pf14L7iJIEyXYFHBPjgwsz0TKUcz5IJhGLc5o9H/LcL//wd0yLESWK5WCoU41EScY5EmozzMqUiiUKSKcUl0v9k4t8s+wM+3zUAsGo+AXuRLahdYwP2SycQWHTA4vcAAPK7b8HUKAgDgGiD4c93/+8//UegJQCAZkmScQAAXkQkLlTKsz/HCAAARKCBKrBBG/TBGCzABhzBBdzBC/xgNoRCJMTCQhBCCmSAHHJgKayCQiiGzbAdKmAv1EAdNMBRaIaTcA4uwlW4Dj1wD/phCJ7BKLyBCQRByAgTYSHaiAFiilgjjggXmYX4IcFIBBKLJCDJiBRRIkuRNUgxUopUIFVIHfI9cgI5h1xGupE7yAAygvyGvEcxlIGyUT3UDLVDuag3GoRGogvQZHQxmo8WoJvQcrQaPYw2oefQq2gP2o8+Q8cwwOgYBzPEbDAuxsNCsTgsCZNjy7EirAyrxhqwVqwDu4n1Y8+xdwQSgUXACTYEd0IgYR5BSFhMWE7YSKggHCQ0EdoJNwkDhFHCJyKTqEu0JroR+cQYYjIxh1hILCPWEo8TLxB7iEPENyQSiUMyJ7mQAkmxpFTSEtJG0m5SI+ksqZs0SBojk8naZGuyBzmULCAryIXkneTD5DPkG+Qh8lsKnWJAcaT4U+IoUspqShnlEOU05QZlmDJBVaOaUt2ooVQRNY9aQq2htlKvUYeoEzR1mjnNgxZJS6WtopXTGmgXaPdpr+h0uhHdlR5Ol9BX0svpR+iX6AP0dwwNhhWDx4hnKBmbGAcYZxl3GK+YTKYZ04sZx1QwNzHrmOeZD5lvVVgqtip8FZHKCpVKlSaVGyovVKmqpqreqgtV81XLVI+pXlN9rkZVM1PjqQnUlqtVqp1Q61MbU2epO6iHqmeob1Q/pH5Z/YkGWcNMw09DpFGgsV/jvMYgC2MZs3gsIWsNq4Z1gTXEJrHN2Xx2KruY/R27iz2qqaE5QzNKM1ezUvOUZj8H45hx+Jx0TgnnKKeX836K3hTvKeIpG6Y0TLkxZVxrqpaXllirSKtRq0frvTau7aedpr1Fu1n7gQ5Bx0onXCdHZ4/OBZ3nU9lT3acKpxZNPTr1ri6qa6UbobtEd79up+6Ynr5egJ5Mb6feeb3n+hx9L/1U/W36p/VHDFgGswwkBtsMzhg8xTVxbzwdL8fb8VFDXcNAQ6VhlWGX4YSRudE8o9VGjUYPjGnGXOMk423GbcajJgYmISZLTepN7ppSTbmmKaY7TDtMx83MzaLN1pk1mz0x1zLnm+eb15vft2BaeFostqi2uGVJsuRaplnutrxuhVo5WaVYVVpds0atna0l1rutu6cRp7lOk06rntZnw7Dxtsm2qbcZsOXYBtuutm22fWFnYhdnt8Wuw+6TvZN9un2N/T0HDYfZDqsdWh1+c7RyFDpWOt6azpzuP33F9JbpL2dYzxDP2DPjthPLKcRpnVOb00dnF2e5c4PziIuJS4LLLpc+Lpsbxt3IveRKdPVxXeF60vWdm7Obwu2o26/uNu5p7ofcn8w0nymeWTNz0MPIQ+BR5dE/C5+VMGvfrH5PQ0+BZ7XnIy9jL5FXrdewt6V3qvdh7xc+9j5yn+M+4zw33jLeWV/MN8C3yLfLT8Nvnl+F30N/I/9k/3r/0QCngCUBZwOJgUGBWwL7+Hp8Ib+OPzrbZfay2e1BjKC5QRVBj4KtguXBrSFoyOyQrSH355jOkc5pDoVQfujW0Adh5mGLw34MJ4WHhVeGP45wiFga0TGXNXfR3ENz30T6RJZE3ptnMU85ry1KNSo+qi5qPNo3ujS6P8YuZlnM1VidWElsSxw5LiquNm5svt/87fOH4p3iC+N7F5gvyF1weaHOwvSFpxapLhIsOpZATIhOOJTwQRAqqBaMJfITdyWOCnnCHcJnIi/RNtGI2ENcKh5O8kgqTXqS7JG8NXkkxTOlLOW5hCepkLxMDUzdmzqeFpp2IG0yPTq9MYOSkZBxQqohTZO2Z+pn5mZ2y6xlhbL+xW6Lty8elQfJa7OQrAVZLQq2QqboVFoo1yoHsmdlV2a/zYnKOZarnivN7cyzytuQN5zvn//tEsIS4ZK2pYZLVy0dWOa9rGo5sjxxedsK4xUFK4ZWBqw8uIq2Km3VT6vtV5eufr0mek1rgV7ByoLBtQFr6wtVCuWFfevc1+1dT1gvWd+1YfqGnRs+FYmKrhTbF5cVf9go3HjlG4dvyr+Z3JS0qavEuWTPZtJm6ebeLZ5bDpaql+aXDm4N2dq0Dd9WtO319kXbL5fNKNu7g7ZDuaO/PLi8ZafJzs07P1SkVPRU+lQ27tLdtWHX+G7R7ht7vPY07NXbW7z3/T7JvttVAVVN1WbVZftJ+7P3P66Jqun4lvttXa1ObXHtxwPSA/0HIw6217nU1R3SPVRSj9Yr60cOxx++/p3vdy0NNg1VjZzG4iNwRHnk6fcJ3/ceDTradox7rOEH0x92HWcdL2pCmvKaRptTmvtbYlu6T8w+0dbq3nr8R9sfD5w0PFl5SvNUyWna6YLTk2fyz4ydlZ19fi753GDborZ752PO32oPb++6EHTh0kX/i+c7vDvOXPK4dPKy2+UTV7hXmq86X23qdOo8/pPTT8e7nLuarrlca7nuer21e2b36RueN87d9L158Rb/1tWeOT3dvfN6b/fF9/XfFt1+cif9zsu72Xcn7q28T7xf9EDtQdlD3YfVP1v+3Njv3H9qwHeg89HcR/cGhYPP/pH1jw9DBY+Zj8uGDYbrnjg+OTniP3L96fynQ89kzyaeF/6i/suuFxYvfvjV69fO0ZjRoZfyl5O/bXyl/erA6xmv28bCxh6+yXgzMV70VvvtwXfcdx3vo98PT+R8IH8o/2j5sfVT0Kf7kxmTk/8EA5jz/GMzLdsAAAAgY0hSTQAAeiUAAICDAAD5/wAAgOkAAHUwAADqYAAAOpgAABdvkl/FRgAAAEhJREFUeNpi/P//PwM9ABMDnQALGXpIDQJGUi36D9OERBPtKLoF3ahFoxZRlI/IyUtkWcRIDx/9J9dRLLT2Cd0TAwAAAP//AwAuIAgoIyB3dAAAAABJRU5ErkJggg=='); 
background-repeat: no-repeat; 
background-position: left center; 
-webkit-transition: background-color .2s; 
-moz-transition: background-color .2s; 
-ms-transition: background-color .2s; 
-o-transition: background-color .2s; 
transition: background-color .2s; 
} 
// Add hover styling to slideshow buttons 
body.feed span.slideshow:hover { 
background-color: rgba(237, 20, 117, 0.95); 
} 
// Also, text should always flow around images, which I wasn't able to successfully make happen with the inspector. 
</t>
  </si>
  <si>
    <t>CUT-1080</t>
  </si>
  <si>
    <t>Designer and Beauty Fly-out panels on NYMAG pages are broken.</t>
  </si>
  <si>
    <t>NYMag Changes</t>
  </si>
  <si>
    <t>CUT-1079</t>
  </si>
  <si>
    <t>Homepage loading in very broken in Chrome and Firefox</t>
  </si>
  <si>
    <t xml:space="preserve">13413 13412 </t>
  </si>
  <si>
    <t>FROM KRISTEN: 
Homepage loading in very broken in Chrome 
More and more frequently, when I go to the homepage in Chrome, the page loads in very broken (see attached) 
URL: 
http://nymag.com/thecut/ 
FROM KELLY: 
I'm seeing this in Firefox as well. It can be difficult to reproduce because it doesn't always happen but when it does, it's very broken -- and it doesn't redraw on its own. You need to refresh, sometimes multiple times. (I've attached a screenshot from firefox - the one labeled )</t>
  </si>
  <si>
    <t>CUT-1078</t>
  </si>
  <si>
    <t>When closing out of a slideshow, difficulty with scrolling down on the article page.</t>
  </si>
  <si>
    <t>From Sally Holmes: 
When I X out of a slideshow, I'm unable to scroll down on the article page. The url still looks like I'm in the slideshow 
http://nymag.com/thecut/2012/08/kim-kardashian-fashion-world.html#slideshow=/slideshows/2012/08/10/kim_kardashian.slideshow.json|currentSlide=00008 
instead of http://nymag.com/thecut/2012/08/kim-kardashian-fashion-world.html</t>
  </si>
  <si>
    <t>CUT-1076</t>
  </si>
  <si>
    <t>Capitalization rules are not being applied in the feed.</t>
  </si>
  <si>
    <t>From editor Sarah Probst: 
Basically, certain words are showing up capped that should be in lowercase (and are in CQ): "To" in "Georgina Chapman To ...," "On" in "David Gandy ...," "Or" in "Do These Leggings ... " 
Screenshot attached.</t>
  </si>
  <si>
    <t>CUT-1075</t>
  </si>
  <si>
    <t>Line break tag visible in "From Our Partners"</t>
  </si>
  <si>
    <t xml:space="preserve">I'm not sure if we're able to control this or not, but there is a visible tag (&lt;br&gt;) in the title of one of the links from the "From our partners" section 
</t>
  </si>
  <si>
    <t>CUT-1074</t>
  </si>
  <si>
    <t>Look Books carousel scrolls off screen on iPhone</t>
  </si>
  <si>
    <t>Summary: It's quite easy to scroll the Look Books carousel off-screen. Once it can be scrolled off-screen, you can't get it back. 
Steps to reproduce: 
1) Load the home page on an iPhone: http://nymag.com/thecut/ and find the LBC 
2) Drag the images to the left or right until they are off-screen 
Expected: The series of images cannot be dragged past the leftmost or rightmost image. 
Actual: You can drag the edge image off-screen easily. 
http://screencast.com/t/8d2xjjnI (Same video also attached.) 
There are two underlying issues here: 
1) The Look Books carousel can be scrolled off-screen 
2) The Look Books carousel can only be dragged by the images, and not by the empty space around them. (This is a separate issue which I will also file.)</t>
  </si>
  <si>
    <t>homepage, iphone, lookbook</t>
  </si>
  <si>
    <t>CUT-1073</t>
  </si>
  <si>
    <t>Can't add a CQ connection</t>
  </si>
  <si>
    <t>Reported by: Kaitlin Jessing-Butz 
I tried searching under 'Find an Editorial Image' for this folder: /fashion/slideshows/2012/08/portfolio-fall-fashion 
But nothing loaded, even though there were 63 images in the folder. 
Then, someone suggested just searching /fashion/slideshows/2012/08/ 
When I did that, images loaded, but not all of them (I was looking for one specific Kristen Stewart image to connect to her look book and it didn't appear)</t>
  </si>
  <si>
    <t>CUT-1072</t>
  </si>
  <si>
    <t>Performance Issues</t>
  </si>
  <si>
    <t>Larry Chevres</t>
  </si>
  <si>
    <t>CUT-1077, CUT-1101</t>
  </si>
  <si>
    <t>CUT-1071</t>
  </si>
  <si>
    <t>Runway splash page: Video Module: Only one video displaying in the module -- breaking the page a bit.</t>
  </si>
  <si>
    <t>URL: nymag.com/thecut/runway/</t>
  </si>
  <si>
    <t>CUT-1070</t>
  </si>
  <si>
    <t>Lookbook Slideshows: links to other lookbooks (at the bottom of the page) open empty slideshows.</t>
  </si>
  <si>
    <t>Click on links to other lookbooks (see attached) at the bottom of the lookbook slideshow - slideshow is a black screen. 
http://nymag.com/thecut/2012/08/victoria-beckham-look-book.html#slideshow=/slideshows/2012/07/23/victoria_beckham.slideshow.json|currentSlide=00155 
http://nymag.com/thecut/2012/08/kate-middleton-look-book.html#slideshow=/slideshows/2012/07/30/kate_middleton_lookbook.slideshow.json|currentSlide=00186</t>
  </si>
  <si>
    <t>CUT-1069</t>
  </si>
  <si>
    <t>Look Book Module is opening to the article -- not the slideshow.</t>
  </si>
  <si>
    <t>Home Page &amp; Modules, Splash Pages - Fame</t>
  </si>
  <si>
    <t>CUT-1068</t>
  </si>
  <si>
    <t>Look Book carousel is broken</t>
  </si>
  <si>
    <t>Not opening any slideshows.</t>
  </si>
  <si>
    <t>CUT-1064</t>
  </si>
  <si>
    <t>need to adjust ad height on goods section page</t>
  </si>
  <si>
    <t>CUT-1063</t>
  </si>
  <si>
    <t>Images and posts not displaying on the Goods page.</t>
  </si>
  <si>
    <t>CUT-1062</t>
  </si>
  <si>
    <t>Ad is displaying in second spot on Goods page -- should be third. It's breaking the page</t>
  </si>
  <si>
    <t>CUT-1061</t>
  </si>
  <si>
    <t>Goods Lede Bugs</t>
  </si>
  <si>
    <t>Reported by: Emily Shornick 
1. Missing images when clicking "show 12 more" 
2. The lede isn't properly updating</t>
  </si>
  <si>
    <t>lede, splashpage</t>
  </si>
  <si>
    <t>CUT-1060</t>
  </si>
  <si>
    <t>image management akamai cache invalidation stopped functioning</t>
  </si>
  <si>
    <t xml:space="preserve">in akamai cache: 
http://pixel.nymag.com/imgs/fashion/lookbooks/victoria-beckham/98.o.jpg/a_3x-vertical.jpg 
in cq: 
http://origin-pixel.nymag.com/imgs/fashion/lookbooks/victoria-beckham/98.o.jpg/a_3x-vertical.jpg 
When CQ updates rendition, akamai cache has to be purged. But that functionality stopped working recently. 
</t>
  </si>
  <si>
    <t>CUT-1059</t>
  </si>
  <si>
    <t>There are two URLs for each runway show -- the show finder panel is add "content" before The Cut.</t>
  </si>
  <si>
    <t>Expected behavior: There is only ONE url for each show. We don't want multiple versions for seo reasons. 
Actual behavior: The Show Finder panel is linking to a version of the URL with /content/ in it. 
http://nymag.com/content/thecut/fashion/shows/2012/fall/paris/couture/elie-saab.html 
http://nymag.com/thecut/fashion/shows/2012/fall/paris/couture/elie-saab.html 
In addition, if you click into a slideshow from a url with /content/ in it, then the slideshow include /content/ to. 
At the very least, the urls should immediately rewrite.</t>
  </si>
  <si>
    <t>cut, runway</t>
  </si>
  <si>
    <t>CUT-1058</t>
  </si>
  <si>
    <t>Runway Show Openers loading very slowly on Firefox</t>
  </si>
  <si>
    <t xml:space="preserve">Expected Behavior: I click on a runway show opener and the page and image loads quickly. 
Actual Behavior: It took more than 30 seconds to load the image on the Chanel couture runway show opener (Mac, FF 14) and about 15 seconds to load the one on Versace. The title box and ad appeared relatively quickly but the image hung up forever. I've attached a screenshot that I took while it was trying to load. 
Note: Chrome 21 and Safari 5.1.2 load very quickly on the Mac -- no issues. 
http://nymag.com/content/thecut/fashion/shows/2012/fall/paris/couture/chanel.html 
</t>
  </si>
  <si>
    <t>S84, firefox, performance, runway</t>
  </si>
  <si>
    <t>CUT-1057</t>
  </si>
  <si>
    <t>Splash Pages: Newsfeed title should left align with left side of the lede image</t>
  </si>
  <si>
    <t>http://nymag.com/thecut/beauty/ 
Actual: NewsFeed Title does not left align with image in lede 
Expected: 
Add padding to splash filters so they align with left side of lede 
.splash .filters h3 { 
padding-left: .4em ; 
Attached screenshot with notes. 
Come chat with me if any of this is unclear. Thanks!</t>
  </si>
  <si>
    <t>design, lede, newsfeed, splashpage</t>
  </si>
  <si>
    <t>CUT-1056</t>
  </si>
  <si>
    <t>Large Vertical - Increase height of visible article text area</t>
  </si>
  <si>
    <t>Large Vertical - Increase height of visible article text area 
Expected: 
Based on the majority of posts I've seen using this layout so far, the SHOW MORE link is only covering 1 or 2 more lines of text beneath it. Because we have the extra height to expand the box down further, I think we should increase the height to 300px so the full text is exposed. 
.entry-largeVert .entryTextContent { 
position: relative; 
clear: both; 
max-height: 300px; 
overflow: hidden;</t>
  </si>
  <si>
    <t>articles, cut</t>
  </si>
  <si>
    <t>Runway Splash Page: Need more space between Runway Videos module and Top Shows module</t>
  </si>
  <si>
    <t xml:space="preserve">13401 13402 </t>
  </si>
  <si>
    <t>CUT-1057, CUT-1112</t>
  </si>
  <si>
    <t>http://nymag.com/thecut/runway/ 
Should be moved down a bit (adding 1em of top padding below) 
.runwayVideos .hed { 
padding: 1em 0 0 .3em; 
} 
See actual and expected screenshots below.</t>
  </si>
  <si>
    <t>design, runway, splashpage, video</t>
  </si>
  <si>
    <t>Google Chrome (latest), Safari (latest), Firefox (latest)</t>
  </si>
  <si>
    <t>CUT-1054</t>
  </si>
  <si>
    <t>New tags are not propagating to tag archive</t>
  </si>
  <si>
    <t xml:space="preserve">13399 13400 </t>
  </si>
  <si>
    <t>Reported by Emily Hengemihle 
1. Go to http://nymag.com/thecut/2012/08/w-magazine-denies-editor-feud-proves-it.html 
2. Click one of the tags 
Expected: Article appears in the list of articles for each tag 
Actual: Article does not appear in article list. Some tags' pages 404 because there are no articles under that tag</t>
  </si>
  <si>
    <t>articletags, tagger</t>
  </si>
  <si>
    <t>CUT-1053</t>
  </si>
  <si>
    <t>Newsletter loading spinner using old cut spinner</t>
  </si>
  <si>
    <t>After entering an email the old spinner is shown while making the query</t>
  </si>
  <si>
    <t>chrome, spinner</t>
  </si>
  <si>
    <t>CUT-1052</t>
  </si>
  <si>
    <t>enlarge this displays blank if original image is chosen by javascript</t>
  </si>
  <si>
    <t>click enlarge this button here: 
http://nymag.com/thecut/2012/07/best-bet-sprout-skincare.html 
see blank slideshow image. 
It is trying to render: 
http://pixel.nymag.com/content/dam/fashion/daily/2012/08/10/25-best-bet-sprout.jpg 
But it displays Forbidden. 
Try other urls: 
forbidden: 
http://origin-pixel.nymag.com/content/dam/fashion/daily/2012/08/10/25-best-bet-sprout.jpg 
this is okay: 
http://dispatch.nymetro.com/content/dam/fashion/daily/2012/08/10/25-best-bet-sprout.jpg 
I think it's rewrite issue.</t>
  </si>
  <si>
    <t>CUT-1051</t>
  </si>
  <si>
    <t>Comments on Tablet - flagging a comment does not work (both orientations)</t>
  </si>
  <si>
    <t xml:space="preserve">Comments on Tablet - flagging a comment does not work (both orientations) 
Expected- 
Flagging a comment should work as it does on desktop 
</t>
  </si>
  <si>
    <t>comments, tablet</t>
  </si>
  <si>
    <t>CUT-1050</t>
  </si>
  <si>
    <t>Words like 'on', 'of', 'the', 'in', etc. are not appearing in lowercase on cut home page</t>
  </si>
  <si>
    <t xml:space="preserve">13396 13395 </t>
  </si>
  <si>
    <t>Author URL: http://author.nymetro.com/cf#/content/nymag/daily/fashion/2012/08/david-gandy-thoughts-on-his-olympic-performance.html 
Steps to reproduce: 
Open the home page and look for the David Gandy article in the news feed 
All words are capitalized 
Screenshots are of the article headline in the news feed and of the text in the entry creator form itself 
From Fashionbugs</t>
  </si>
  <si>
    <t>CUT-1049</t>
  </si>
  <si>
    <t>Search in the footer on both tablet and mobile does not work - it just jumps you back to the top of the page</t>
  </si>
  <si>
    <t>Search in the footer on both tablet and mobile does not work (neither using the UI btn nor the iOS "go") - it just jumps you back to the top of the page 
Expected: 
Search should work as it does in the top navigation</t>
  </si>
  <si>
    <t>S84, mobile, search, tablet</t>
  </si>
  <si>
    <t>iPad, iPhone</t>
  </si>
  <si>
    <t>CUT-1048</t>
  </si>
  <si>
    <t>Large Vertical - Adjust drop-shadow on expanded text area</t>
  </si>
  <si>
    <t xml:space="preserve">Large Vertical - Adjust drop-shadow on expanded text area 
Expected: 
entry-largeVert .expanded { 
box-shadow: 4px 4px 4px rgba(0, 0, 0, 0.35); 
</t>
  </si>
  <si>
    <t>CUT-1047</t>
  </si>
  <si>
    <t>Fixed for 8/14 Evening Release: Unable to search for specific image directories to tag images</t>
  </si>
  <si>
    <t xml:space="preserve">13418 13417 13419 </t>
  </si>
  <si>
    <t>CUT-1042</t>
  </si>
  <si>
    <t>When searching for a specific folder of images, no results show up. 
/fashion/slideshows/2012/08/portfolio-fall-fashion 
A more general search - /fashion/slideshows/2012/08/ -- yields results, however, this is going to become difficult very quickly as they do more and more slideshows.</t>
  </si>
  <si>
    <t>search, tagger</t>
  </si>
  <si>
    <t>CUT-1046</t>
  </si>
  <si>
    <t>Homepage - CSS adjustments for font size and element consistency</t>
  </si>
  <si>
    <t>PICTURES MODULE 
// Adjust color of PICTURES header, padding, and positioning 
.featuredSlideshowWrap .header h3 { 
background: #404040 url(data:image/png;base64,iVBORw0KGgoAAAANSUhEUgAAABcAAAAYCAYAAAARfGZ1AAACi0lEQVR42qWV36eacRzH43DY1eEwzn8QY1exqzEOu9rVdJFGGnFukumQRpokzk3juUiKVJsuUpa0LvLoJJ2kEUvsJEmStHR5tCT57vP5+Dw8nmyrZ1/eHt/n/bxfz/N8f3y+BiGEwWw24/UYmVhvQVcgCRQH3YI6oMf4nBb+FPSSAx4OfObAd3F4M6nhqPP1en1/SHI6nf4YjUadZrOZlWU5nslk3sdisavJZNLjR15p4XK32yUHrnKlUoliAOXxeEwoi8Vy+rfhqtVqKYY7tPAUmOREo1Eyj1WpVPrI8A8KHGX0+/1fC4UCOdlslsxjlU6nrxkuKfA49uCtIplMkoNDogcuSdIbhucVuAN7jUZDhMNhctrtdkEPPBAIXDL8ToE/wV6v1xM+n4+c4XD4TQ/c5XIZGT5U4Cegh9lsJpxOJznL5XKiB26z2c4Y/ks9ober1UpYrVZyttvtRgectNlsAEztTLkZAhEcX4LNbref64HP5/Mhw43KzdcgGhYwycHx0wPv9/t3DL9Ubl6AaELBJAdnXg+81WrlGW5RF64JLkUwycE1qwdeLpclhr9Tw/O4icAkB3ebHjgWMYbfqOHXuVxOgEkO1ok/AbCAYSHzer3PlOKGuxorpGpCU2r482q1KiKRCDmDwaCFX4EBLK1YYrHUisObrIY/6nQ6u2AweFByPB4LeKGo1+sCPgCHUcAfCMyHQqGfuEjUcMM9NFiCWAowgEODAfobGAYSPEtyu93Yx4mnZ4rFImbwLMD8l71jbrFYfIIALkkKJBIJDKDwK0m73U5oGx+BUT5TaX+o4SQy/90mXFI9oBegU87vSbsSjBrQA5/oN7yLL45YlnvwE/49B5diw//oN2ahoWYQfymIAAAAAElFTkSuQmCC) no-repeat 135px 9px; 
background-color: rgba(25, 25, 25, 0.85); 
color: white; 
font-size: 2.6em; 
font-weight: normal; 
height: 26px; 
left: 30px; 
padding: 8px 19px 8px 11px; 
position: absolute; 
text-transform: uppercase; 
top: 262px; 
width: 142px; 
z-index: 10; 
} 
// Adjust headline size and box positioning 
media="all" 
.featuredSlideshowWrap .contentDescription { 
background: black; 
background-color: rgba(0, 0, 0, 0.85); 
color: white; 
font-size: 3em; 
height: auto; 
left: 1em; 
margin: 3px 0 0; 
overflow: hidden; 
padding: 9px 13px 12px; 
position: absolute; 
top: 302px; 
width: 332px; 
z-index: 3; 
} 
INTERVIEW NON-SILO 
// Adjust font size and weight 
interviewWrap .contentHeader { 
font: normal normal normal 2.2em/1em "MillerHeadline Semibold",Georgia,Times,"Times New Roman",serif; 
line-height: 1em; 
padding-bottom: 0; 
margin-bottom: 0; 
} 
// Adjust positioning 
.interviewWrap .contentTextWrap { 
display: block; 
color: black; 
padding-top: 69%; 
position: relative; 
bottom: 0; 
z-index: 10; 
} 
// Adjust size and positioning of non-silo image 
.interviewWrap.silofalse .interviewImage { 
position: absolute; 
top: 4em; 
left: 10%; 
width: 75%; 
border-radius: 50%; 
} 
GOODS HOVER 
// Adjust font size and weight 
media="all" 
thecut_screen.css:32@media only screen and (min-width: 801px) 
.goodsWrap .boxThumbnailWrap .articleTitle { 
display: inline-block; 
position: absolute; 
z-index: 10; 
top: 5.2em; 
left: 13px; 
width: 70%; 
padding-left: 7%; 
font: normal normal normal 3em/1em "MillerHeadline Semibold",Georgia,Times,"Times New Roman",serif; 
text-shadow: 1px 1px 1px #222; 
opacity: 0; 
color: white; 
pointer-events: none; 
-webkit-transition: opacity .3s; 
-moz-transition: opacity .3s; 
-ms-transition: opacity .3s; 
-o-transition: opacity .3s; 
transition: opacity .3s; 
} 
GIANT IMAGE 
// Adjust headline size 
.largeImageSlideshowWrap .contentDescriptionMain { 
color: white; 
font: normal 3em "MillerHeadline Light",MillerHeadline,Georgia,serif; 
line-height: 1em; 
padding-bottom: 1.5%; 
}</t>
  </si>
  <si>
    <t>S84, homepage</t>
  </si>
  <si>
    <t>CUT-1045</t>
  </si>
  <si>
    <t>Fashions Splash Page: Fall's Big Trends slideshow module: Text jumps on rollover</t>
  </si>
  <si>
    <t xml:space="preserve">http://nymag.com/thecut/fashion/ 
Rollover the Fall's Big Trends Module - the text jumps. 
</t>
  </si>
  <si>
    <t>CUT-1044</t>
  </si>
  <si>
    <t>Look Books Slideshows -- Bottom carousel -- Width of each look book item needs to increase to accomodate long last names (eg. Kardashian)</t>
  </si>
  <si>
    <t xml:space="preserve">13545 13394 </t>
  </si>
  <si>
    <t>CUT-719</t>
  </si>
  <si>
    <t>Look Books Slideshows -- Bottom carousel -- Width of each look book item needs to increase to accomodate long last names (eg. Kardashian), which are currently not displaying at all. 
I actually logged a bug a week or so ago to adjust the carousel styling which i think will correct this as well (linked that bug to this one as well) 
http://jira.dev.nymag.biz/browse/CUT-719</t>
  </si>
  <si>
    <t>CUT-1043</t>
  </si>
  <si>
    <t>Splash Pages: Feed - After clicking load more: Some feed posts are missing images.</t>
  </si>
  <si>
    <t>To reproduce: 
http://nymag.com/thecut/fashion/ 
Go down to bottom of feed, click load more. 
Some posts do not have images. 
See screenshot.</t>
  </si>
  <si>
    <t>search for images by path is not returning results</t>
  </si>
  <si>
    <t>From Fashionbugs: 
When I search this path in the image tagger, no images load, even though there are 63 in there: 
/fashion/slideshows/2012/08/portfolio-fall-fashion</t>
  </si>
  <si>
    <t>CUT-1041</t>
  </si>
  <si>
    <t>Users accidentally closing the whole slideshow while trying to continue past the ad in a slideshow</t>
  </si>
  <si>
    <t>CUT-1002</t>
  </si>
  <si>
    <t>The way interstitial ads are presented in the middle of a slideshow, the user can accidentally close the whole slideshow thinking they are closing the ad. (Technically this bug was filed by my wife and I can totally see her point) 
Possible solutions: 
Make the Continue button more prominent 
Mask out the close slideshow while the ad is displayed (though that seems a little awkward) 
Change the copy to Close to Close Slideshow while the ad is displayed</t>
  </si>
  <si>
    <t>UX</t>
  </si>
  <si>
    <t>Firefox (3.6), Firefox (latest), Google Chrome (latest), Safari (latest)</t>
  </si>
  <si>
    <t>CUT-1040</t>
  </si>
  <si>
    <t>lede image runs of left side of page on ipad</t>
  </si>
  <si>
    <t xml:space="preserve">13391 13392 </t>
  </si>
  <si>
    <t>1. iPad and Safari 
2. http://nymag.com/thecut/fashion/shows/2012/fall/paris/couture/christian-dior.html 
3. In Portrait the lead image displays fine. In landscape the lead image is pushed off the page to the left. 
Via Fashionbugs</t>
  </si>
  <si>
    <t>ios, ipad, lede</t>
  </si>
  <si>
    <t>CUT-1039</t>
  </si>
  <si>
    <t>victoria beckham lookbook jumps from slide 6 to slide 121 in preview</t>
  </si>
  <si>
    <t>URL: http://author.nymetro.com/cf#/content/nymag/daily/fashion/2012/08/victoria-beckham-look-book.html 
From Fashionbugs, I can verify on author. The slideshow JSON is syntactically correct. 
http://author.nymetro.com/slideshows/2012/07/23/victoria_beckham.slideshow.json</t>
  </si>
  <si>
    <t>CUT-1038</t>
  </si>
  <si>
    <t>Alternate renditions are not being replaced on the Goods page</t>
  </si>
  <si>
    <t xml:space="preserve">To replicate: When saving out an alternate rendition for the goods 2x square grid, the new image is not being pulled in. 
Tried changing 3x and refreshing content in akamai. The image remains the original. 
</t>
  </si>
  <si>
    <t>firefox, splashpage</t>
  </si>
  <si>
    <t>CUT-1037</t>
  </si>
  <si>
    <t>Slideshow captions not displaying on IE8</t>
  </si>
  <si>
    <t>Some users are reporting that the ad is interfering, while another is reporting that they can't seem them at all.</t>
  </si>
  <si>
    <t>CUT-1036</t>
  </si>
  <si>
    <t>Thumbnail spacing in iPad is too narrow</t>
  </si>
  <si>
    <t>The spacing of thumbnails next to articles on the iPad is much too small. Often times the thumbnail will slightly overlap the article header.</t>
  </si>
  <si>
    <t>ios, ipad</t>
  </si>
  <si>
    <t>CUT-1035</t>
  </si>
  <si>
    <t>cannot click and expand burberry ad on safari6</t>
  </si>
  <si>
    <t>Open an ad 
Refresh page until burberry ad is served in leaderboard 
Try to click to expand ad, user is directed to burberry, no expanded ad is displayed 
Browser is Safari 6, this bug is not a huge priority yet, but we should keep it on the radar for the future</t>
  </si>
  <si>
    <t>CUT-1034</t>
  </si>
  <si>
    <t>burberry ad auto-closes after expansion if user moves mouse off ad</t>
  </si>
  <si>
    <t xml:space="preserve">Open a page and refresh until burberry ad appears in leaderboard 
Expand burberry ad 
Mouse away from ad, ad closes 
</t>
  </si>
  <si>
    <t>CUT-1033</t>
  </si>
  <si>
    <t>bottega ad drops down and is hidden behind runway show opener</t>
  </si>
  <si>
    <t>URL: http://nymag.com/thecut/fashion/shows/2012/fall/paris/couture/elie-saab.html 
Go to a runway show and stay on the runway show opener page (ex. above) 
Refresh the page until the bottega ad is served 
expand the ad 
Expected: ad drops down over runway show opener to display ad to user 
Actual: Ad drops down behind show opener and user cannot see ad</t>
  </si>
  <si>
    <t>CUT-1032</t>
  </si>
  <si>
    <t>Need to restore workflow functionality for adding Related Stories in articles</t>
  </si>
  <si>
    <t>Nick Eckhart</t>
  </si>
  <si>
    <t>From Nick Eckhart: 
On author, it does not appear like one can use the related stories module to use full URL's like you used to..it keeps giving the error message. 
A user should be able to enter a full URL to be able to insert content into stories e.g. http://nymag.com/thecut/2012/08/michelle-obama-to-guest-edit-ivillage.html or http://www.nymag.com 
The workaround is that you can still link to content on The Cut by using the old URL structure so for example /content/nymag/daily/fashion/2012/08/little-did-you-know-tyra-almost-quit-top-model works. 
Can we look into restoring this functionality? It was created by Viktoriya via http://jira.dev.nymag.biz/browse/WEB-2219</t>
  </si>
  <si>
    <t>CUT-1031</t>
  </si>
  <si>
    <t>elie saab silo is cut off</t>
  </si>
  <si>
    <t>URL: http://nymag.com/thecut/fashion/shows/2012/fall/paris/couture/elie-saab.html 
Scroll down to where the other runway show lede is 
Look for elie saab - the silo has a hard line running through the right hand side where it appears to be cropped incorrectly</t>
  </si>
  <si>
    <t>runway</t>
  </si>
  <si>
    <t>CUT-1030</t>
  </si>
  <si>
    <t>Lede markers on iPad not properly responding</t>
  </si>
  <si>
    <t>Expected: For lede markers (the dots under the lede and other pages) to change in response to side scrolling. 
Actual: They are not responding, even though I am able to properly side scroll.</t>
  </si>
  <si>
    <t>ios, ipad, pagedots</t>
  </si>
  <si>
    <t>CUT-1029</t>
  </si>
  <si>
    <t>Need to hide Fall 2012 RTW and Resort 2013 from Shows pull out panel on NYMAG pages.</t>
  </si>
  <si>
    <t>Should just be Fall 2012 Couture and Spring 13 Menswear right now.</t>
  </si>
  <si>
    <t>CUT-1028</t>
  </si>
  <si>
    <t>ads in slideshows not appearing</t>
  </si>
  <si>
    <t>URL: nymag.com/thecut/2012/08/slideshow-london-2012-olympics-closing-ceremony.html 
Click through the slideshow 
When ads are supposed to appear between slides, all I see is a blank page with a close button and 'sponsored message' text - No ad 
Expected: Ad appears</t>
  </si>
  <si>
    <t>ads, slideshows</t>
  </si>
  <si>
    <t>CUT-1026</t>
  </si>
  <si>
    <t>Slideshow 2nd slide disappears after going through slideshow one complete time</t>
  </si>
  <si>
    <t>Sprint 84 (08/15/12 - 08/28/12), Highest Priority Post Launch Bugs, Nano Release 3</t>
  </si>
  <si>
    <t>CUT-913</t>
  </si>
  <si>
    <t>URL: http://nymag.com/thecut/2012/08/victoria-beckham-wore-giles-for-closing-ceremony.html#slideshow=/slideshows/2012/08/13/spice_girls_at_theolympics.slideshow.json|currentSlide=00005 
Steps to reproduce: 
Open the slideshow 
Go through all the images one time 
Loop through the slideshow until you get to the 2nd slide 
Image does not appear 
Expected: User can scroll through slideshow repeatedly with no missing images 
Actual: 2nd slide disappears after scrolling through slideshow one complete time 
Second Example: http://nymag.com/thecut/2012/08/kim-kardashian-fashion-world.html 
Slides 2 and 3 exhibit this behavior</t>
  </si>
  <si>
    <t>CUT-1025</t>
  </si>
  <si>
    <t>Feature rubric does not appear in news feeds on iPhone</t>
  </si>
  <si>
    <t>See screenshot. 
The FR should be displayed after the pipe or the pipe should go away.</t>
  </si>
  <si>
    <t>feeds, iphone, splashpage</t>
  </si>
  <si>
    <t>CUT-1024</t>
  </si>
  <si>
    <t>Drop-down in nav is touching the "s" in "Fashions"</t>
  </si>
  <si>
    <t>Trista Spidaletto</t>
  </si>
  <si>
    <t>CUT-1023</t>
  </si>
  <si>
    <t>Author byline links don't link anywhere</t>
  </si>
  <si>
    <t>Author byline links don't link anywhere 
Expected: 
Clicking an author byline link should take user to an author tag result 
Actual: 
Clicking an author link does nothing 
URL: 
http://nymag.com/thecut/2012/08/simple-life-falls-minimalism-by-hanna-putz.html#author</t>
  </si>
  <si>
    <t>CUT-1021</t>
  </si>
  <si>
    <t>RELEASE 400: Manual Homepage Lede Positioning not working</t>
  </si>
  <si>
    <t>Two stories are set to display in the first two positions. The first is showing in the first spot, the second is displaying in the third.</t>
  </si>
  <si>
    <t>CUT-1020</t>
  </si>
  <si>
    <t>On the Runway Module appears pixelated on iPhone Retina</t>
  </si>
  <si>
    <t>See screenshot. Confirmed on actual device (4S, 5.1.1)</t>
  </si>
  <si>
    <t>homepage, iphone</t>
  </si>
  <si>
    <t>Mobile - Large vertical template on mobile has spacing issues between hed and article content</t>
  </si>
  <si>
    <t xml:space="preserve">13588 13589 13380 13579 </t>
  </si>
  <si>
    <t>Mobile - Large vertical template on mobile has spacing issues between hed and article content and body text size is too small 
Expected: 
Layout should display the same as medium vertical template 
Actual: 
See attached spacing and font size</t>
  </si>
  <si>
    <t>CUT-1018</t>
  </si>
  <si>
    <t>Premium Slideshows are not working in Safari</t>
  </si>
  <si>
    <t>CUT-1107, CUT-1108, CUT-1109</t>
  </si>
  <si>
    <t>CUT-946</t>
  </si>
  <si>
    <t>Slideshow launches but no image appears. 
At times an image flickers, but then disappears. 
http://nymag.com/thecut/2012/08/pari-dukovics-fashion-month-portfolio.html# 
http://nymag.com/thecut/fashion/shows/2012/fall/paris/couture/chanel.html#</t>
  </si>
  <si>
    <t>CUT-1017</t>
  </si>
  <si>
    <t>Mobile - Broken share links displaying on bottom of long articles</t>
  </si>
  <si>
    <t>Emily Hengemihle</t>
  </si>
  <si>
    <t>Mobile - Broken share links displaying on bottom of long articles 
Expected: 
Share links should be hidden on mobile 
URL: 
http://nymag.com/thecut/2012/08/kim-kardashian-fashion-world.html</t>
  </si>
  <si>
    <t>CUT-1016</t>
  </si>
  <si>
    <t>intermittent missing lede article image on beauty splash page</t>
  </si>
  <si>
    <t xml:space="preserve">13376 13377 </t>
  </si>
  <si>
    <t>URL http://nymag.com/thecut/beauty/ 
Reproducible: No 
Missing lede image on beauty splash page 
Refreshed several times, image was still missing 
Eventually image appears after several refreshes</t>
  </si>
  <si>
    <t>CUT-1015</t>
  </si>
  <si>
    <t>celebrity splash page has incorrect og:url</t>
  </si>
  <si>
    <t>URL: http://nymag.com/thecut/celebrities/ 
Also on ec2 and stg 
Expected: &lt;meta property="og:url" content="http://nymag.com/thecut/celebrities/"/&gt; 
Actual: &lt;meta property="og:url" content="http://nymag.com/thecut/"/&gt; 
To reproduce: 
Open the page (prod, ec2 or stg) 
View the source code 
Ctrl+f for "og:url" 
View the meta tag</t>
  </si>
  <si>
    <t>CUT-1014</t>
  </si>
  <si>
    <t>Navigation non-responsive after viewing and closing runway show on iPad</t>
  </si>
  <si>
    <t xml:space="preserve">Expected: To be able to interact with navigation 
Actual: Navigation non-responsive 
Device: Retina iPad 
Steps: 
1) navigate to runway show opener (I picked Christian Dior couture) 
2) view several slides 
3) close runway show 
4) try to touch Cut logo, Fashions or Fame nav links - no response 
Other links on the page work correctly 
Reported by: Michael Silberman 
</t>
  </si>
  <si>
    <t>CUT-1012</t>
  </si>
  <si>
    <t>***This will be out tonight*** Related story links on articles are displaying really small - - need to be larger</t>
  </si>
  <si>
    <t xml:space="preserve">13378 13375 </t>
  </si>
  <si>
    <t>CUT-1011</t>
  </si>
  <si>
    <t>Look Books: After closing slideshow, URL should return to just the html link</t>
  </si>
  <si>
    <t xml:space="preserve">Expected Behavior: In all browsers, when I close a Look Book and return to the article, the url should end with .html and should not continue to display the code for the slideshow. 
Actual behavior: 
In the latest Firefox on the Mac and PC, I clicked on the Katie Holmes LB from the homepage, the slideshow launched, I closed the slideshow, and the long slideshow URL remained: 
http://nymag.com/thecut/2012/08/katie-holmes-look-book.html#slideshow=/slideshows/2012/08/01/katie_holmes.slideshow.json|currentSlide=00113 
Instead, this url should have remained:http://nymag.com/thecut/2012/08/katie-holmes-look-book.html 
In other browsers (and in other premium slideshows), when I closed the slideshow, the # sign remained after the .html. It should not be there. 
</t>
  </si>
  <si>
    <t>CUT-1010</t>
  </si>
  <si>
    <t>Love &amp; War Module Breaks homepage display if browser is NOT fully expanded</t>
  </si>
  <si>
    <t>When browser is taking up 85% of the width of the screen --and not 100%, the Love and War header bumps into the Pictures module and this pushes the entire L&amp;W unit down below Pictures. Instead, Love &amp; War should just wrap (or better yet, the font should resize a bit). 
See design for direction.</t>
  </si>
  <si>
    <t>CUT-1006</t>
  </si>
  <si>
    <t>On mobile and tablet, when swiping through a slideshow it's too easy to trigger Enlarge This</t>
  </si>
  <si>
    <t>CUT-1007</t>
  </si>
  <si>
    <t xml:space="preserve">
It's waaay too easy to trigger when swiping. The experience of accidentally zooming an image you're not interested in, then closing it is not ideal. Right now it closes the slideshow and relaunches it, and it takes a while. I'm not sure if that is a bug, but it needs to be fixed. This will irritate users. 
ENLARGE MAY BE TEMPORARILY REMOVED FROM SLIDESHOWS UNTIL THIS IS FIXED. 
</t>
  </si>
  <si>
    <t>mobile, tablet</t>
  </si>
  <si>
    <t>CUT-1005</t>
  </si>
  <si>
    <t>Lede photo is not centering/aligning correctly on PC/Firefox 14</t>
  </si>
  <si>
    <t>Steve Motzenbecker</t>
  </si>
  <si>
    <t xml:space="preserve">13373 13374 </t>
  </si>
  <si>
    <t>Expected Behavior: Photo crop/alignment should be the same on a Mac as PC. Steve believes it's a rendition issue. 
Actual: On a Mac, it looks right. On a PC, it doesn't. 
See screenshots. The first is how it looks on a PC. The second is how it should look -- on a Mac.</t>
  </si>
  <si>
    <t>CUT-1004</t>
  </si>
  <si>
    <t>First homepage lede is appearing in the feed -- shouldn't be.</t>
  </si>
  <si>
    <t>CUT-1003</t>
  </si>
  <si>
    <t>Items in Look Books carousel are spaced too far apart (Fame splash page)</t>
  </si>
  <si>
    <t>fame, iphone</t>
  </si>
  <si>
    <t>Premium Slideshows: Interstitials: Close button visible (should not be)</t>
  </si>
  <si>
    <t xml:space="preserve">
Please hide the close button when an interstitial slide displays. Close button should appear once a user has advanced past the interstitial. 
EXPECTED: The overall slideshow close button should be hidden on interstitial slides. 
ACTUAL: The close button is visible on interstitial ad slides. Creating confusion as to which advances the slide. (Observed users are closing the slideshow unexpectedly). 
Should be changed for desktop, tablet, and mobile.</t>
  </si>
  <si>
    <t>iOS, MAC, Windows</t>
  </si>
  <si>
    <t>CUT-1001</t>
  </si>
  <si>
    <t>Can't scroll page after closing slideshow (Firefox only)</t>
  </si>
  <si>
    <t>CUT-975</t>
  </si>
  <si>
    <t>1. Load a slideshow page: http://nymag.com/thecut/2012/08/kim-kardashian-look-book.html 
2. Click Begin Slideshow 
3. Close the slideshow by clicking the Close (X) button (top right) 
4. Try to scroll the page 
Expected: Page is scrollable after slideshow closes 
Actual: Cannot scroll the page after slideshow closes 
Possibly relevant information: If you close the slideshow by pressing Esc, press Esc again, and then click Begin Slideshow again—which will result in the slideshow not staying open, as described in CUT-975—the page becomes scrollable again.</t>
  </si>
  <si>
    <t>CUT-1000</t>
  </si>
  <si>
    <t>Dragging page by Load More button results in unintended tap event</t>
  </si>
  <si>
    <t xml:space="preserve">(iPhone) 
1. Load a section page with a Load More button, e.g. Fame: http://nymag.com/thecut/celebrities/ 
2. Find the Load More button and drag-scroll the page by the Load More button 
3. Release the drag 
Expected: After scrolling finishes, the page stops scrolling and remains where it is. No other action happens. 
Actual: The Load More button is activated when the finger is released 
I think this has something to do with us wanting the Load More button to fade into a pink color on finger down. 
Before activating the button on fingerup, we should first be checking to see if a drag has been performed since fingerdown. 
</t>
  </si>
  <si>
    <t>iphone</t>
  </si>
  <si>
    <t>CUT-999</t>
  </si>
  <si>
    <t>Prev/Next buttons positioned inconsistently on phone layout articles</t>
  </si>
  <si>
    <t xml:space="preserve">13367 13368 13369 </t>
  </si>
  <si>
    <t>The spacing between the header nav and the prev/next buttons is inconsistent. 
From a usability perspective, they seemed the easiest to tap with the most spacing (Image 3), but it could be too much whitespace? I'm guessing #2 is the "correct" version.</t>
  </si>
  <si>
    <t>design, iphone, navigation</t>
  </si>
  <si>
    <t>CUT-998</t>
  </si>
  <si>
    <t>Bottom search field doesn't empty itself when focused</t>
  </si>
  <si>
    <t>(iPhone/mobile) 
1. Load http://nymag.com/thecut/ 
2. Scroll down to the bottom and tap inside the search field to focus it 
Expected: 
Search field clears itself to ready itself for user input 
Search field text color changes from light gray to black or dark gray to make it more readable 
Actual: 
Search field is not cleared and still contains the text "Search TheCut.com" 
Search field color remains a light gray, making it harder for the user to read what they've just typed</t>
  </si>
  <si>
    <t>footer, frontend, iphone</t>
  </si>
  <si>
    <t>CUT-997</t>
  </si>
  <si>
    <t>Top Navigation search doesn't reset to "search" when user cancels without searching</t>
  </si>
  <si>
    <t>(Video attached.) 
1. Load http://nymag.com/thecut/ 
2. Expand the navigation 
3. Focus the search field 
4. Type "hello" into the search field 
5. Tap outside the search field or tap the "Done" button above the keyboard 
Expected: Search textbox disappears, "SEARCH" menu item appears again 
Actual: Menu item now reads "HELLO" 
Bonus: It would be really cool if the menu item changed back to "SEARCH", but if you tapped it again, it remembered the last entered search query—just for that pageview.</t>
  </si>
  <si>
    <t>navigation, search, topnav</t>
  </si>
  <si>
    <t>CUT-996</t>
  </si>
  <si>
    <t>RELEASE 402: Unable to delete comments from articles</t>
  </si>
  <si>
    <t>from Ben Williams: 
Doesn't seem to work. The little boxes next to comments are there, but when I click on the box, I don't get the pop-up allowing me to delete comments, etc. Tried both Safari and Firefox.</t>
  </si>
  <si>
    <t>CUT-995</t>
  </si>
  <si>
    <t>Nav non-responsive after viewing and closing runway show on iPad</t>
  </si>
  <si>
    <t>CUT-979</t>
  </si>
  <si>
    <t xml:space="preserve">
Device: Retina iPad 
Steps: 
1) navigate to runway show opener (I picked Christian Dior couture) 
2) view several slides 
3) close runway show 
4) try to touch Cut logo, Fashions or Fame nav links - no response 
Other links on the page work correctly 
</t>
  </si>
  <si>
    <t>Ipad</t>
  </si>
  <si>
    <t>CUT-994</t>
  </si>
  <si>
    <t>iPad: issuues with fashion nav</t>
  </si>
  <si>
    <t>It's very hard to activate the drop down and then choose runway or streetstyle. Often end up on the fashions home page by mistake</t>
  </si>
  <si>
    <t>CUT-993</t>
  </si>
  <si>
    <t>iPad: loading issues on homepage -- going to the wrong story in the lede</t>
  </si>
  <si>
    <t>If you click on the homepage lead right away it will go to the wrong story. Doesn't seem to be an issue if you let the page fully load or if you go back to it.</t>
  </si>
  <si>
    <t>CUT-992</t>
  </si>
  <si>
    <t>Block quotes not displaying correctly on news feed page</t>
  </si>
  <si>
    <t xml:space="preserve">
http://nymag.com/thecut/news/ 
if you scroll all the way down to 
Exclusive: Pat Cleveland Power Walks on the Upper East Side for OC Annual's First Issue 
You cannot tell that the second graf is a block quote, but then when you click into the entry: 
http://nymag.com/thecut/2012/08/exclusive-pat-cleveland-for-oc-annual.html 
it's formatted correctly. 
</t>
  </si>
  <si>
    <t>iOS, Windows</t>
  </si>
  <si>
    <t>Firefox (latest), iPad</t>
  </si>
  <si>
    <t>CUT-991</t>
  </si>
  <si>
    <t>Copyright notice in the footer needs a couple of fixes</t>
  </si>
  <si>
    <t>Copyright notice currently reads: 
Copyright © 2012, New York Media LLC. All Rights Reserved. The Cut® are registered trademarks of New York Media LLC. 
Copyright notice should be one of the four options below; Personally, I like the last one the most, because the RTM symbol is redundant, as it is, essentially, short for "is a registered trademark"; I will refrain from an essay on why I like it better with the comma. 
It is not customary, from what I've seen, to have a comma between the year and the company name. Same goes for capitalizing every word in "All rights reserved." 
Copyright © 2012 New York Media LLC. All rights reserved. The Cut® is a registered trademark of New York Media LLC. 
Copyright © 2012 New York Media, LLC. All rights reserved. The Cut® is a registered trademark of New York Media, LLC. 
Copyright © 2012 New York Media LLC. All rights reserved. The Cut is a registered trademark of New York Media LLC. 
Copyright © 2012 New York Media, LLC. All rights reserved. The Cut is a registered trademark of New York Media, LLC.</t>
  </si>
  <si>
    <t>minutiae</t>
  </si>
  <si>
    <t>CUT-990</t>
  </si>
  <si>
    <t>Slideshows: Tablet: Unable to scroll page after viewing slideshow</t>
  </si>
  <si>
    <t xml:space="preserve">EXPECTED: To be able to scroll a page after closing a slideshow on tablet. 
ACTUAL: Unable to tap on anything or scroll anywhere in the bottom 3/4 of the screen. 
REVISED: This seems directly related to zoom on tablet slideshows. Seems some kind of artifact is being left behind when a user closes a slideshow after zooming an image, preventing certain areas of the page to be clickable. 
RELATED BUG: http://jira.dev.nymag.biz/browse/CUT-979 
STEPS TO REPRODUCE: 
- Go here on your iPad: http://nymag.com/thecut/2012/08/pari-dukovics-fashion-month-portfolio.html 
- Scroll the page. Note you can scroll it. 
- Launch the slideshow, no need to swipe past the first slide. Close the slideshow. Note you can still scroll. 
- Launch the slideshow again. This time zoom the first image. Close the zoom, slideshow will close then relaunch. Close the slideshow. 
- Notice that you can't scroll the page if you're touching anywhere on roughly the bottom 3/4 of the page - basically somewhere halfway through the leaderboard ad below the nav. If you try scrolling by touching anywhere above that, you can. 
POSSIBLE WORKAROUND: Disable zoom on mobile and tablet slideshows until we resolve it. The experience is slightly awkward at the moment (too easy to activate zoom when swiping but no icon to indicate a user can zoom, awkwardness of the closing / reopening of the slideshow when exiting zoom, etc). 
</t>
  </si>
  <si>
    <t>ipad, slideshows, zoom</t>
  </si>
  <si>
    <t>CUT-989</t>
  </si>
  <si>
    <t>Runway Splash: Outdated renditions appearing</t>
  </si>
  <si>
    <t xml:space="preserve">Revising / deprioritizing: Some of these were 4x-vertical renditions that had not been cropped (duh, retina macbook). However, definitely still seeing outdated 3x-vertical rendition or two on this page. Have recropped the renditions to see if that flushes it out across the servers...? 
</t>
  </si>
  <si>
    <t>CUT-988</t>
  </si>
  <si>
    <t>Ec2 links coming up on tablet and mobile</t>
  </si>
  <si>
    <t>In this slideshow 
http://ec2.qa.nymetro.com/etc/designs/nym/thecut/inc/touchZoom.html#image=http://pixel.nymag.com/imgs/fashion/slideshows/2012/08/portfolio-fall-fashion/12_portfolio-fall-fashion.o.jpg/a_4.5x.jpg%7CreturnUrl=http%3A%2F%2Fnymag.com%2Fthecut%2F2012%2F08%2Fpari-dukovics-fashion-month-portfolio.html%23slideshow%3D%2Fslideshows%2F2012%2F08%2F11%2Fportfolio_fall_fashion.slideshow.json%7CcurrentSlide%3D00054</t>
  </si>
  <si>
    <t>CUT-987</t>
  </si>
  <si>
    <t>Tablet: Images on show openers look mis-aligned</t>
  </si>
  <si>
    <t>http://nymag.com/thecut/fashion/shows/2012/fall/paris/couture/givenchy.html</t>
  </si>
  <si>
    <t>CUT-986</t>
  </si>
  <si>
    <t>RELEASE 402: Desktop and iPad: Videos in articles are not playing in Safari and IE</t>
  </si>
  <si>
    <t xml:space="preserve">http://nymag.com/thecut/2012/08/video-kim-kardashians-fashion-issue-shoot.html 
http://nymag.com/thecut/2012/08/inside-the-models-studio-jourdan-dunn.html 
Some users reported this on: Safari 5.1.7 and Explorer 7 
</t>
  </si>
  <si>
    <t>Ipad, S84</t>
  </si>
  <si>
    <t>CUT-985</t>
  </si>
  <si>
    <t>Nav is not working on tablet</t>
  </si>
  <si>
    <t>CUT-984</t>
  </si>
  <si>
    <t>iPhone article page navigation &amp; logo Not Clickable after viewing slideshow</t>
  </si>
  <si>
    <t>Reported and written up by Emily Hengemihle 
1. View an article with a slideshow on a mobile device 
2. Open the slideshow and swipe through several slides 
3. Close out of the slideshow 
4. Try to click on The Cut logo or 'Prev' navigation arrow 
Something is blocking these buttons.. Gotta find out what!</t>
  </si>
  <si>
    <t>iphone, navigation, slideshows</t>
  </si>
  <si>
    <t>CUT-983</t>
  </si>
  <si>
    <t>Clicking on Runway from the Navigation stays on homepage</t>
  </si>
  <si>
    <t>Clicking on Runway from the Navigation stays on homepage 
http://nymag.com/thecut/</t>
  </si>
  <si>
    <t>CUT-982</t>
  </si>
  <si>
    <t>On the Runway Module does not click through to Runway page</t>
  </si>
  <si>
    <t xml:space="preserve">On the Runway Module does not click through to Runway page 
http://nymag.com/thecut/ 
</t>
  </si>
  <si>
    <t>CUT-981</t>
  </si>
  <si>
    <t>Link to Katie Holmes Look book does not click through to look book</t>
  </si>
  <si>
    <t>Link to Katie Holmes Look book does not click through to look book 
When I try to click the Katie Holmes look book from home page newsfeed or look book module, it does not click through (I stay on homepage). 
Other newsfeed items as well as look books click through fine. 
http://nymag.com/thecut/ 
http://nymag.com/thecut/2012/08/kate-middleton-look-book.html#slideshow=/slideshows/2012/08/01/katie_holmes.slideshow.json|currentSlide=00113</t>
  </si>
  <si>
    <t>CUT-980</t>
  </si>
  <si>
    <t>IE 9: Performance Issues during scroll</t>
  </si>
  <si>
    <t xml:space="preserve">Homepage loading slowly in IE9. Very long lag when trying to scroll down page. 
http://nymag.com/thecut/ 
</t>
  </si>
  <si>
    <t>Navigation &amp; Slideshows: Mobile &amp; Tablet: Parts of navigation unusable after viewing a slideshow and page not scrollable</t>
  </si>
  <si>
    <t>CUT-995, CUT-1007</t>
  </si>
  <si>
    <t xml:space="preserve">EXPECTED: To be able to tap on the Cut logo on any page and have it link back to home. 
ACTUAL: Unable to tap on anything in the upper left quadrant of the screen after closing a slideshow. This affects navigation mainly, but also affects the previous button. 
REVISED: This seems directly related to zoom on slideshows. It seems some kind of artifact is being left behind when a user closes a slideshow, preventing certain areas of the screen from being tappable. 
STEPS TO REPRODUCE: 
- Go here on your iPhone: http://nymag.com/thecut/2012/08/brigitte-bardot-look-book.html 
- Scroll the page. Note you can scroll it. Tap the previous arrow and note that it works. 
- Tap "next" to return to the Brigitte Bardot Look Book. Launch the slideshow. No need to swipe past the first slide. Close the slideshow. 
- Note that you cannot tap the 'prev' button anymore or the Cut logo, or anything in the upper left quadrant of the page. 
- Also note that if you scroll the page a bit so other links are positioned in that area of the screen, they become untappable, too. 
POSSIBLE WORKAROUND: Disable zoom on mobile slideshows until we resolve it. The experience is slightly awkward at the moment (too easy to activate zoom when swiping but no icon to indicate a user can zoom, awkwardness of the closing / reopening of the slideshow when exiting zoom, etc). 
</t>
  </si>
  <si>
    <t>ipad, iphone, slideshows</t>
  </si>
  <si>
    <t>iPad, iPhone, Safari (latest)</t>
  </si>
  <si>
    <t>CUT-978</t>
  </si>
  <si>
    <t>RELEASE 400: Runway Lede - Season displaying as one word "FALL2012COUTURE"</t>
  </si>
  <si>
    <t>Runway Lede - Season displaying as one word "FALL2012COUTURE" 
Expected: 
FALL 2012 COUTURE 
URL: 
http://nymag.com/thecut/runway/</t>
  </si>
  <si>
    <t>wait-for-deployment</t>
  </si>
  <si>
    <t>Firefox (latest), Google Chrome (latest), iPad, iPhone, Safari (latest)</t>
  </si>
  <si>
    <t>CUT-977</t>
  </si>
  <si>
    <t>[Fixed on STG] Runway Opener on Mobile - Most Popular carousel styling incorrect</t>
  </si>
  <si>
    <t>Runway Opener on Mobile - Most Popular carousel styling incorrect 
Expected: 
Most Popular Carousel on Mobile should mimic Fashion Shows module on Mobile in styling 
URL: 
http://nymag.com/thecut/fashion/shows/2012/fall/paris/couture/christian-dior.html</t>
  </si>
  <si>
    <t>S84, mobile</t>
  </si>
  <si>
    <t>CUT-976</t>
  </si>
  <si>
    <t>Hit / Miss: Buttons are appearing on slideshows when they shouldn't</t>
  </si>
  <si>
    <t>In Progress</t>
  </si>
  <si>
    <t xml:space="preserve">EXPECTED: 
Hit / Miss buttons should only appear on runway collection, runway details and Look Books on desktop and tablet. 
Hit / Miss buttons should only appear on runway collection and runway details on mobile. Look Books not designed to accomodate yet. 
Hit / Miss buttons should NOT appear on premium or standard slideshows in desktop, mobile or tablet at this time. 
ACTUAL: Hit / Miss buttons show up on all premium slideshows and look books on the iPhone and don't work on any besides runway. 
Hit/Miss buttons showing on Look Books on IE8 desktop and working. 
Hit / Miss works as expected on runway shows, though! 
</t>
  </si>
  <si>
    <t>Pressing Esc in slideshow view does not reset the URL anchor</t>
  </si>
  <si>
    <t>1. Open a slideshow: http://nymag.com/thecut/2012/08/katie-holmes-look-book.html 
2. Click Begin Slideshow 
3. Click the Close button; Note that the URL is reset to http://nymag.com/thecut/2012/08/katie-holmes-look-book.html# 
4. Click Begin Slideshow again 
5. Press Esc on the keyboard 
Expected: Slideshow closes, URL is reset just as in step 3 
Actual: Slideshow closes, but the URL is reset and then updated again, and ends up being http://nymag.com/thecut/2012/08/katie-holmes-look-book.html#slideshow=/slideshows/2012/08/01/katie_holmes.slideshow.json|currentSlide=00113 
6. Press Esc again; Note that the URL has now been reset to http://nymag.com/thecut/2012/08/katie-holmes-look-book.html# 
7. Click Begin Slideshow 
Expected: Slideshow opens again and remains open 
Actual: Slideshow opens but closes immediately</t>
  </si>
  <si>
    <t>CUT-974</t>
  </si>
  <si>
    <t>Pressing Esc while zoomed in closes the slideshow in the background without exiting zoom view</t>
  </si>
  <si>
    <t>1. Load a slideshow: http://nymag.com/thecut/2012/08/katie-holmes-look-book.html 
2. Click Begin Slideshow 
3. Zoom in 
4. Press Esc on the keyboard 
Expected: Zoomed in view closes, view returns to image. 
Actual: Zoomed in view remains open, but the slideshow closes behind it. Closing the zoomed in view returns the user to the entry page</t>
  </si>
  <si>
    <t>CUT-973</t>
  </si>
  <si>
    <t>GET request for video happens twice. First one fails, second one succeeds.</t>
  </si>
  <si>
    <t>See attached screenshot.</t>
  </si>
  <si>
    <t>CUT-972</t>
  </si>
  <si>
    <t>video embeds displaying extraneous text next to video</t>
  </si>
  <si>
    <t>Two examples: 
http://nymag.com/thecut/2012/08/video-ryan-lochte-expounds-on-pool-pee.html 
http://nymag.com/thecut/2012/08/studious-nick-gruber-calvin-klein-supportive.html 
See screenshot, bottom -left corner of video 
On the other hand, video uploaded directly to Magnify does not have this issue.</t>
  </si>
  <si>
    <t>CUT-971</t>
  </si>
  <si>
    <t>Image on post is displaying enlarge and zoom controls but larger image doesn't display upon enlarge.</t>
  </si>
  <si>
    <t>This happens often. Then, if you return to the post later, the image will often load. The site feels broken, however, when it doesn't load. D 
http://nymag.com/thecut/2012/07/best-bet-sprout-skincare.html</t>
  </si>
  <si>
    <t>CUT-970</t>
  </si>
  <si>
    <t>Mobile Slideshows are displaying only vertical renditions</t>
  </si>
  <si>
    <t>Mobile Slideshows are displaying only vertical renditions 
Expected: 
Should display vertical and horizontal (comparable to desktop) 
URL: 
http://nymag.com/thecut/2012/08/pari-dukovics-fashion-month-portfolio.html</t>
  </si>
  <si>
    <t>CUT-969</t>
  </si>
  <si>
    <t>Mobile video bugs</t>
  </si>
  <si>
    <t>Primary image does not appear on tablet and mobile, video does not play</t>
  </si>
  <si>
    <t>CUT-968</t>
  </si>
  <si>
    <t>Firefox freezes after exiting runway show</t>
  </si>
  <si>
    <t>URL: http://nymag.com/thecut/fashion/shows/2012/fall/paris/couture/versace.html 
Open a runway show 
Exit the runway show and try to scroll in the browser (Firefox only) 
Cannot scroll 
More info: after closing the runway show, 
slideshow=/services/fashion/get.fashion.slideshow.json:2012.fall.paris.couture.versace.collection-full-length|currentSlide=00001 
stays in the URL unlike in chrome or safari</t>
  </si>
  <si>
    <t>CUT-967</t>
  </si>
  <si>
    <t>show finder Spring 2012 RTW is not displaying cities</t>
  </si>
  <si>
    <t>Go to the runway show finder 
http://nymag.com/content/thecut/fashion/shows/2012/fall/paris/couture/iris-van-herpen.html &gt; Find a Show 
Click Spring 2012 RTW OR Resort2013 
Expected: Cities display along with shows 
Actual: No cities display, only shows</t>
  </si>
  <si>
    <t>CUT-966</t>
  </si>
  <si>
    <t>zoom button on runway slideshow is not aligned aesthetically</t>
  </si>
  <si>
    <t>URL: http://nymag.com/content/thecut/fashion/shows/2012/fall/paris/couture/iris-van-herpen.html 
On Safari: The + button could use a positional tweak to look more 'correct' - please see screenshot 
OK on Chrome and Firefox</t>
  </si>
  <si>
    <t>CUT-965</t>
  </si>
  <si>
    <t>Homepage: Love &amp; War Module</t>
  </si>
  <si>
    <t>On the homepage Love&amp;War module, if there is an excerpt that is two lines long, it causes the text to overlap with the line delineating the bottom of the module.</t>
  </si>
  <si>
    <t>CUT-964</t>
  </si>
  <si>
    <t>Slideshow not working in Safari 5.1</t>
  </si>
  <si>
    <t xml:space="preserve">13357 13384 </t>
  </si>
  <si>
    <t>Expected: For the slideshow pictures to show. 
Actual: Although the thumbnails are visible, the main pictures on the slideshow are not showing up. 
Note that I am using Safari 5.1, and version 10.6.8 of mac OS X 
reported by: Sarah Greis 
Video: http://screencast.com/t/d1NAbxwBJamK</t>
  </si>
  <si>
    <t>lookbook, safari, slideshows</t>
  </si>
  <si>
    <t>CUT-963</t>
  </si>
  <si>
    <t>Love &amp; War Section Page: prior to July 2012, posts tagged just "love" are getting pulled into the Love&amp;War feed: http://nymag.com/thecut/love/</t>
  </si>
  <si>
    <t>CUT-962</t>
  </si>
  <si>
    <t>Slideshows crashing article pages on iPad</t>
  </si>
  <si>
    <t>Articles with slideshows will become unresponsive, sometimes crashing the browser</t>
  </si>
  <si>
    <t>CUT-961</t>
  </si>
  <si>
    <t>Look Book Carousel: Need to schedule display of Look Book slideshows in Look Book carousel</t>
  </si>
  <si>
    <t>Need to schedule when Look Book slideshows should appear in the carousel to eliminate displaying ones that aren't supposed to go live yet.</t>
  </si>
  <si>
    <t>CUT-960</t>
  </si>
  <si>
    <t>Missing image in Newsfeed article</t>
  </si>
  <si>
    <t>Vertical feed entry style has missing image. No source printed out, NOT a broken link. 
http://nymag.com/thecut/2012/08/star-colorist-decamps-to-bushwick.html</t>
  </si>
  <si>
    <t>CUT-959</t>
  </si>
  <si>
    <t>LookBook module does not swipe/scroll smoothly</t>
  </si>
  <si>
    <t>URL: nymag.com/thecut/ 
Module on home page does not scroll well / swiping is choppy</t>
  </si>
  <si>
    <t>CUT-958</t>
  </si>
  <si>
    <t>video overlay image not appearing on iPhone for video articles</t>
  </si>
  <si>
    <t>url: http://nymag.com/thecut/2012/08/video-kim-kardashians-fashion-issue-shoot.html 
Caveat: using iPhoney, if someone can test with a real iPhone, please do 
On iPhone - the image overlay on videos is not appearing</t>
  </si>
  <si>
    <t>CUT-957</t>
  </si>
  <si>
    <t>Data issues with Kristen Stewart Look Book -- needs to go live on Monday, 8/13</t>
  </si>
  <si>
    <t>Larry Jacobson</t>
  </si>
  <si>
    <t xml:space="preserve">From Sally Holmes: 
It looks like the slides are all in there twice... with just the newest slides not repeated at the bottom. 
http://author.nymetro.com/apps/nymag/components/page/slideshowadmin.html?a=edit&amp;path=/content/nymag/slideshow/2012/07/10/kristen_stewart_lookbook#/apps/nymag/components/page/slideshowadmin.action.edit.html?a=edit&amp;path=/content/nymag/slideshow/2012/07/10/kristen_stewart_lookbook 
</t>
  </si>
  <si>
    <t>CUT-956</t>
  </si>
  <si>
    <t>footer CSS/styling is off on iPhone</t>
  </si>
  <si>
    <t xml:space="preserve">13356 13352 </t>
  </si>
  <si>
    <t xml:space="preserve">nymag.com/thecut/ 
Caveat: I've been using iPhoney, if someone can test with a real iPhone, it would be helpful. 
CSS styling is off - the footer cut nav links are not lined up evenly 
</t>
  </si>
  <si>
    <t>CUT-955</t>
  </si>
  <si>
    <t>Runway Slideshows: Hit/Miss Databases are not merged</t>
  </si>
  <si>
    <t>Currently getting a 100% agreement return on shows -- shouldn't be.</t>
  </si>
  <si>
    <t>CUT-954</t>
  </si>
  <si>
    <t>Site does not load on Android 2.3.4 HTC Sense</t>
  </si>
  <si>
    <t>nymag.com/thecut/ 
Text loads, some silos load, but the site does not fully load. 
Cannot click on articles or otherwise interact with the site - browser freezes at about 2/3 of the way through load</t>
  </si>
  <si>
    <t>Android</t>
  </si>
  <si>
    <t>Android Browser (2.3)</t>
  </si>
  <si>
    <t>CUT-953</t>
  </si>
  <si>
    <t>Earlier Module - Not styled properly</t>
  </si>
  <si>
    <t>Earlier Module - Not styled properly 
URL: 
http://nymag.com/thecut/2012/08/pari-dukovics-fashion-month-portfolio.html#author</t>
  </si>
  <si>
    <t>CUT-952</t>
  </si>
  <si>
    <t>Fashion Page: Fashion Shows Module: Fix Renditons in Fashion Shows Module</t>
  </si>
  <si>
    <t>Splash Pages - Fashion, Splash Pages - Runway</t>
  </si>
  <si>
    <t>CUT-1131, CUT-1132</t>
  </si>
  <si>
    <t>Can't add fashion shows module back on Fashion splash page until smaller renditions are being called -- and run through the silo app that makes them smaller.</t>
  </si>
  <si>
    <t>CUT-951</t>
  </si>
  <si>
    <t>Need to remove seasons that we don't have imported shows for from Show Finder Panel</t>
  </si>
  <si>
    <t>Should just have Fall 2012 Couture and Spring 13 Menswear</t>
  </si>
  <si>
    <t>CUT-950</t>
  </si>
  <si>
    <t>Membership-related links in nav bar do not work</t>
  </si>
  <si>
    <t>Cut Navigation, General Site Issues</t>
  </si>
  <si>
    <t>1. Log in with a user account 
2. Click one of the following links: 
My Account 
My Profile 
My Comments 
My Reviews 
My Friends 
Expected: Links work and go to their respective pages 
Actual: Links point to # and all that happens is that # is appended to the address bar URL</t>
  </si>
  <si>
    <t>membership, topnav</t>
  </si>
  <si>
    <t>CUT-949</t>
  </si>
  <si>
    <t>Classic Slideshows: All Devices: Margin missing above header and close button</t>
  </si>
  <si>
    <t xml:space="preserve">
EXPECTED: Space should be appearing above headers while viewing a classic editorial slideshow (on the slides themselves, not the openers). 
ACTUAL: There is no space. 
This is because we (Matt and I, again) removed a margin below the leaderboard ad unit that we believed was causing problems elsewhere. 
http://nymag.com/thecut/2012/08/olympic-cheerleaders-and-their-butts.html 
</t>
  </si>
  <si>
    <t>CUT-948</t>
  </si>
  <si>
    <t>Show urls are incorrect for AZ component</t>
  </si>
  <si>
    <t xml:space="preserve">/content/thecut/fashion/shows/2012/fall/paris/couture/alexandre-vauthier.html 
Should not have content. Should be: 
/thecut/fashion/shows/2012/fall/paris/couture/alexandre-vauthier.html 
Rewrites should only be considered as a temporary fix for this because we really don't want users to be exposed to /content/ in any way possible. 
</t>
  </si>
  <si>
    <t>CUT-947</t>
  </si>
  <si>
    <t>Classic Slideshows: Tablet: Comments appearing above captions</t>
  </si>
  <si>
    <t xml:space="preserve">Comments are appearing above captions in classic 'editorial' slideshows: 
http://nymag.com/thecut/2012/08/olympic-cheerleaders-and-their-butts.html 
This is due to Matt and I noticing comments were hidden on desktop, so we made them visible, but forgot to check the tablet. 
EXPECTED: Comments do not appear on classic slideshows on a tablet until we can move the captions above them. Comments should appear on desktop, though. 
ACTUAL: Comments are appearing in both desktop and tablet versions. 
</t>
  </si>
  <si>
    <t>safari crashes when opening katie holmes look book</t>
  </si>
  <si>
    <t>Safari 5 causes look-book to crash (katie holmes look-book) 
On mac, safari 5 runs slowly but does not crash</t>
  </si>
  <si>
    <t>CUT-945</t>
  </si>
  <si>
    <t>Slow Image Upload time in Image mgmt</t>
  </si>
  <si>
    <t>Not sure what OS 
Image management is slow to upload images</t>
  </si>
  <si>
    <t>CUT-944</t>
  </si>
  <si>
    <t>Missing Redirects</t>
  </si>
  <si>
    <t>The following redirects do not work and give a page not found error: 
nymag.com/thecut/fashions should redirect to nymag.com/thecut/fashion/ 
nymag.com/thecut/goods should redirect to nymag.com/thecut/shopping 
nymag.com/thecut/celebrity should redirect to nymag.com/thecut/celebrities 
nymag.com/thecut/fame should redirect to nymag.com/thecut/celebrities 
nymag.com/thecut/loveandwar should redirect to nymag.com/thecut/love 
nymag.com/thecut/streetstyle should redirect to nymag.com/thecut/street-style 
The following pages redirect to the wrong location: 
http://nymag.com/fashion/fashionshows/parties/ should redirect to nymag.com/thecut/runway/ - goes to nymag.com/thecut (home page) 
http://nymag.com/fashion/fashionshows/frontrow/ should redirect to nymag.com/thecut/runway/ - goes to nymag.com/thecut (home page) 
The following pages do not redirect: 
http://nymag.com/shopping/articles/sb/ should redirect to nymag.com/shopping/ 
nymag.com/fashion/trends/ should redirect to nymag.com/thecut/fashion/ - goes to old Trends page 
http://nymag.com/fashion/fashioncalendar/ should redirect to nymag.com/shopping/ - goes to old Fashion Calendar page 
Reported by: Michael Silberman</t>
  </si>
  <si>
    <t>cut, redirects</t>
  </si>
  <si>
    <t>CUT-942</t>
  </si>
  <si>
    <t>Redirects are too broadly applied</t>
  </si>
  <si>
    <t xml:space="preserve">Redirects are too broadly applied. 
Designer bios should not be redirecting. -- /fashion/fashionshows/designers/bios/abaete/ 
Shows from seasons other than the ones we've converted should NOT be redirecting. 
</t>
  </si>
  <si>
    <t>redirects</t>
  </si>
  <si>
    <t>CUT-941</t>
  </si>
  <si>
    <t>Top show shows are using the nymag.com domain but AZ shows are using the www.thecut.com domain.</t>
  </si>
  <si>
    <t>Maybe we should be using just one and be consistent about it?</t>
  </si>
  <si>
    <t>CUT-940</t>
  </si>
  <si>
    <t>links in "The Magazine" dropdown (universal nav) return error</t>
  </si>
  <si>
    <t>https://secure.palmcoastd.com/pcd/eSv?iMagId=03921&amp;i4Ky=IBMD (Subscribe) 
https://secure.palmcoastd.com/pcd/eSv?iMagId=03921&amp;i4Ky=IGLB (GIve a Gift) 
https://secure.palmcoastd.com/pcd/eServCart?iServ=MDM5MjEzODM0Mg== (Buy Back) 
https://secure.palmcoastd.com/pcd/eServ?iServ=MDM5MjEyNDE2Ng== (Customer Service) 
All Palmcoastd links 
ERROR: Unable to connect to proxy server</t>
  </si>
  <si>
    <t>CUT-939</t>
  </si>
  <si>
    <t>"Hit and Miss" buttons appearing when they shouldn't be</t>
  </si>
  <si>
    <t>Expected: For the Hit and Miss buttons to not be showing 
Actual: They are showing, and able to be interacted with 
Reported by: Sally Holmes</t>
  </si>
  <si>
    <t>ie9, lookbook</t>
  </si>
  <si>
    <t>CUT-938</t>
  </si>
  <si>
    <t>Carousel missing from bottom of slideshow in IE9</t>
  </si>
  <si>
    <t>Expected: For carousel of other lookbooks to be at the bottom 
Actual: The carousel is missing from the bottom of the lookbook 
Reported by: Sally Holmes</t>
  </si>
  <si>
    <t>carousel, ie9, lookbook, slideshows</t>
  </si>
  <si>
    <t>CUT-937</t>
  </si>
  <si>
    <t>Goods lede styling on mobile</t>
  </si>
  <si>
    <t>The goods lede is mashed together on iPhone.</t>
  </si>
  <si>
    <t>CUT-936</t>
  </si>
  <si>
    <t>Elie Saab's silo isn't cropped correctly.</t>
  </si>
  <si>
    <t>Needs to recrop the silo and republish the homepage. I we don't republish the homepage the the cache won't be invalidated and the new cropped silo won't load.</t>
  </si>
  <si>
    <t>CUT-935</t>
  </si>
  <si>
    <t>one thumbnail not appearing in slideshow on chrome only</t>
  </si>
  <si>
    <t>URL: http://nymag.com/thecut/2012/08/naomi-campbell-hosts-olympic-celebration-dinner.html 
Open the URL in Chrome 
View the thumbnails, one is missing. The slide appears in the slideshow. 
The thumbnail and slide appear a-ok on safari and firefox</t>
  </si>
  <si>
    <t>CUT-934</t>
  </si>
  <si>
    <t>slideshow text displays html character encoding (&amp;#8217; instead of apostrophe)</t>
  </si>
  <si>
    <t xml:space="preserve">13537 13342 13536 </t>
  </si>
  <si>
    <t>URL: http://nymag.com/thecut/2012/08/naomi-campbell-hosts-olympic-celebration-dinner.html 
click into the slideshow, and you'll see the html escaped char error</t>
  </si>
  <si>
    <t>CUT-933</t>
  </si>
  <si>
    <t>nymag.com home page does not need rewrites</t>
  </si>
  <si>
    <t>url: nymag.com 
The Cut blog (in the center of the home page) links to nymag.com/thecut/, but hovering over the links show nymag.com/daily/fashion/</t>
  </si>
  <si>
    <t>CUT-932</t>
  </si>
  <si>
    <t>Standard slideshow title / close button very close to the ad-separator bar</t>
  </si>
  <si>
    <t>URL: http://nymag.com/thecut/2012/08/spice-girlinspired-tribute-to-girl-groups.html#slideshow=/slideshows/2012/08/10/girl_groups.slideshow.json|currentSlide=00037 
Might even want a bigger close button -- hard to notice.</t>
  </si>
  <si>
    <t>CUT-931</t>
  </si>
  <si>
    <t>NYMAG page redirects not working</t>
  </si>
  <si>
    <t xml:space="preserve">
nymag.com/thecut/fashions should redirect to nymag.com/thecut/fashion/ 
nymag.com/thecut/goods should redirect to nymag.com/thecut/shopping 
nymag.com/thecut/celebrity should redirect to nymag.com/thecut/celebrities 
nymag.com/thecut/fame should redirect to nymag.com/thecut/celebrities 
nymag.com/thecut/loveandwar should redirect to nymag.com/thecut/love 
nymag.com/thecut/streetstyle should redirect to nymag.com/thecut/street-style 
The following pages redirect to the wrong location: 
http://nymag.com/fashion/fashionshows/parties/ should redirect to nymag.com/thecut/runway/ - goes tonymag.com/thecut (home page) 
http://nymag.com/fashion/fashionshows/frontrow/ should redirect to nymag.com/thecut/runway/ - goes tonymag.com/thecut (home page) 
The following pages do not redirect: 
nymag.com/fashion/trends/ should redirect to nymag.com/thecut/fashion/ - goes to old Trends page 
nymag.com/fashion/trends/ does not redirect. Should redirect to nymag.com/thecut/fashion/ 
http://nymag.com/fashion/fashionshows/parties/ should redirect to nymag.com/thecut/runway/ but it redirects to nymag.com/thecut 
http://nymag.com/fashion/fashionshows/frontrow/ should redirect to nymag.com/thecut/runway/ but it redirects to nymag.com/thecut 
http://nymag.com/fashion/fashioncalendar/ does not redirect. It should redirect to nymag.com/shopping/ 
http://nymag.com/shopping/articles/sb/ does not redirect. should redirect to nymag.com/shopping/ 
</t>
  </si>
  <si>
    <t>CUT-930</t>
  </si>
  <si>
    <t>REVIEW FOR 400: Video articles - when video is expanded, right column 300 ad overlaps lower right corner of player container</t>
  </si>
  <si>
    <t>Ads, Articles</t>
  </si>
  <si>
    <t xml:space="preserve">13339 13340 </t>
  </si>
  <si>
    <t>Video articles - when video is expanded, right column 300 ad overlaps lower right corner of player container 
Expected - 
Right column ad should push down completely below expanded player 
URL 
http://nymag.com/thecut/2012/08/video-kim-kardashians-fashion-issue-shoot.html</t>
  </si>
  <si>
    <t>CUT-929</t>
  </si>
  <si>
    <t>apps/nymag/config needs to be updated with a value for HostConfig's "cutHost.name" property</t>
  </si>
  <si>
    <t>Needs to be set to nymag.com. 
If we don't do this then that domain can be reset every time we'll deploy a new build. It will result in having "null" as the domain when linking to show openers.</t>
  </si>
  <si>
    <t>CUT-928</t>
  </si>
  <si>
    <t>Can't open runway videos from collection opener</t>
  </si>
  <si>
    <t xml:space="preserve">Expected: To open the runway video when clicking the link from the runway splash page 
Actual: Unable to open video when link is clicked. 
There is a javascript error that prevents it 
nym.thecut.utilities.launchLightbox(undefined, 
'&lt;div 
class="videoWrap"&gt;&lt;div class="vidPlayer"&gt;' 
+ video[lastVideo]["nym:embed"] 
+ '&lt;a 
class="lightboxClose" href="#"&gt;Close&lt;/a&gt;&lt;/div&gt;&lt;/div&gt;'); 
REPORTED BY: Nano Anderson 
</t>
  </si>
  <si>
    <t>firefox, runway, splashpage, video</t>
  </si>
  <si>
    <t>CUT-927</t>
  </si>
  <si>
    <t>RELEASE 402: "Runway Video" link appears even if the show doesn't have a video.</t>
  </si>
  <si>
    <t>CUT-926</t>
  </si>
  <si>
    <t>Phot Credits in Slideshow not showing up</t>
  </si>
  <si>
    <t>Expected: For photo credits to show up for each slide in the premium slideshow. 
Actual: Photo credits are not showing up on this premium slideshow, even though they exist in image management 
Link: http://nymag.com/thecut/2012/08/slideshow-falls-big-trends.html 
REPORTED BY: Kaitlin Jessing-Butz</t>
  </si>
  <si>
    <t>cut, firefox, slideshows</t>
  </si>
  <si>
    <t>CUT-925</t>
  </si>
  <si>
    <t>Interstitial ads in runway slideshows are blank</t>
  </si>
  <si>
    <t>CUT-924</t>
  </si>
  <si>
    <t>Error popup appears when interrupting slideshow from loading.</t>
  </si>
  <si>
    <t>How to reproduce: 
1. Click on view slideshow. 
2. While slideshow is still loading, hit the browser's back button. 
Easier to reproduce when slideshow request hasn't been cached.</t>
  </si>
  <si>
    <t>CUT-923</t>
  </si>
  <si>
    <t>REVIEW FOR 400: Last item in Love&amp;War module overlaps divider</t>
  </si>
  <si>
    <t xml:space="preserve">13333 13431 13432 13433 13434 13533 13563 13561 13562 13424 13423 </t>
  </si>
  <si>
    <t>Last item in Love&amp;War module overlaps the divider (see screenshot)</t>
  </si>
  <si>
    <t>S84, design</t>
  </si>
  <si>
    <t>CUT-922</t>
  </si>
  <si>
    <t>runway show is missing images (2012 fall couture)</t>
  </si>
  <si>
    <t>URL: http://author.nymetro.com/content/thecut/fashion/shows/2012/fall/paris/couture/alexis-mabille.html#slideshow=/services/fashion/get.fashion.slideshow.json:2012.fall.paris.couture.alexis-mabille.collection-full-length|currentSlide=00001</t>
  </si>
  <si>
    <t>CUT-921</t>
  </si>
  <si>
    <t>bylines not linking to author archives</t>
  </si>
  <si>
    <t>CUT-917</t>
  </si>
  <si>
    <t>URL: http://author.stg.nymetro.com/thecut/2012/07/new-mcq-and-alexander-wang-ads-look-very-similar.html#author 
Clicking on the byline in an article adds #author instead of redirecting to the author archive</t>
  </si>
  <si>
    <t>CUT-918</t>
  </si>
  <si>
    <t>Slideshow JSON is reporting Photo Credit fields reversed (Credit as Source, Source as Credit)</t>
  </si>
  <si>
    <t>CUT-919, CUT-920</t>
  </si>
  <si>
    <t>Test JSON: http://author.nymetro.com/content/nymag/slideshow/2012/08/11/naomi_campbell_solympiccelebrationdinner.slideshow.json.slideshow.json 
Test Image from that JSON: http://author.nymetro.com/apps/image-management/content/admin.html#/content/dam/fashion/slideshows/2012/08/naomi-campbell-premium/naomi-campbell-150067813.jpg 
Expected: "photoCredit" key should display value from Credit field in image management. "courtesyOf" key should display value from Source field 
Actual: The opposite.</t>
  </si>
  <si>
    <t>Author link points to #author instead of author's articles</t>
  </si>
  <si>
    <t>Found by Emily Hengemihle 
NOTE: The article was being served with the new layout, which is not the case at the time of reporting. It will not be reproducible until the new layout is up again. 
1. Go to http://nymag.com/daily/fashion/2012/05/pink-ladies-are-back-for-spring.html 
2. Click the author's name in the byline 
Expected: Taken to list of author's articles 
Actual: Link points to #author, which is just appended to the URL field</t>
  </si>
  <si>
    <t>CUT-916</t>
  </si>
  <si>
    <t>ON AUTHOR: Shows in A-Z listings returning http://null/content/thecut/fashion/shows/2012/fall/paris/couture/alexandre-vauthier.html</t>
  </si>
  <si>
    <t xml:space="preserve">All browsers: 
URL: http://null/content/thecut/fashion/shows/2012/fall/paris/couture/alexandre-vauthier.html 
From the Runway splash page, click the a-z shows tab http://author.nymetro.com/thecut/runway/ 
Click a show (or hover to see the URL) 
They all have /null/content/blah/ instead of the show path 
</t>
  </si>
  <si>
    <t>CUT-915</t>
  </si>
  <si>
    <t>Slideshow navigation by means of Next button is double-reported in IE8 and IE9</t>
  </si>
  <si>
    <t>1. Start logging HTTP traffic 
2. Open a slideshow page: http://ec2.qa.nymetro.com/thecut/2012/07/alexa-chung-look-book.html 
3. Click Begin Slideshow 
4. Click Next 
Expected: One request is sent to Omniture (stats.nymag.com) for every click on the Next button 
Actual: Two different requests are sent to stats.nymag.com. The parameters are attached as RTF to preserve tables.</t>
  </si>
  <si>
    <t>ie8, ie9, omniture</t>
  </si>
  <si>
    <t>CUT-914</t>
  </si>
  <si>
    <t>Non-stickied Look Books don't respond to clicks on home page</t>
  </si>
  <si>
    <t>Home Page &amp; Modules, Slideshow UX</t>
  </si>
  <si>
    <t>1. Go to http://ec2.qa.nymetro.com/thecut/ 
2. Click one of the items in the Look Books module (except for ones that have been stickied, like Alexa Chung) 
Expected: Taken to the look book slideshow 
Actual: Anchor is added to address bar URL, but nothing else seems to happen. 
Final URL looks like this: http://ec2.qa.nymetro.com/thecut/#slideshow=/slideshows/2012/08/09/justin_bieber.slideshow.json|currentSlide=00002</t>
  </si>
  <si>
    <t>homepage, slideshows</t>
  </si>
  <si>
    <t>Clicking Next on the last slide skips slide #1, jumps to slide #2</t>
  </si>
  <si>
    <t>Safari only. 
NOTE: Step 3 is required. You have to switch slideshows before the bug appears. 
1. Load a slideshow page: http://ec2.qa.nymetro.com/thecut/2012/07/alexa-chung-look-book.html 
2. Click Begin Slideshow 
3. Switch to a different slideshow using one of the choices at the bottom of the slideshow viewer 
4. Click the Next button until the last photo is displayed 
5. Click the Next button one more time 
Expected: First photo of the current slideshow is displayed 
Actual: First photo appears for a moment, but is replaced by photo #2, as if the Next button was clicked again 
http://screencast.com/t/ezlJ31sV7R</t>
  </si>
  <si>
    <t>safari, slideshows</t>
  </si>
  <si>
    <t>CUT-912</t>
  </si>
  <si>
    <t>Begin Slideshow button doesn't open slideshow in IE</t>
  </si>
  <si>
    <t>1. Load a slideshow page, e.g. http://ec2.qa.nymetro.com/thecut/2012/07/alexa-chung-look-book.html 
2. Click Begin Slideshow 
Expected: Slideshow opens 
Actual: No change</t>
  </si>
  <si>
    <t>CUT-911</t>
  </si>
  <si>
    <t>Switching between slideshows causes erratic behavior (Chrome)</t>
  </si>
  <si>
    <t>1. Load a look book slideshow, e.g. http://ec2.qa.nymetro.com/thecut/2012/07/alexa-chung-look-book.html 
2. Switch to another Look Book slideshow by clicking one of the items at the bottom of the page 
Expected: New slideshow appears 
Actual: Slideshow closes, but the requested slideshow appears when Begin Slideshow is clicked again 
3. Close the slideshow by clicking the Close button at the top right of the page 
4. Click Begin Slideshow to open the slideshow again 
5. Click to another slideshow at the bottom of the page again 
Expected: Second slideshow opens as expected reasonably quickly 
Actual: Second slideshow opens eventually, but there is a lot of flickering in the address bar as lots of 404 requests to http://ec2.qa.nymetro.com/thecut/2012/07/undefined are made in the background. The number of requests seems to grow each time this process is repeated. 
Video: http://screencast.com/t/ecQsSRyu</t>
  </si>
  <si>
    <t>chrome, slideshows, webkit</t>
  </si>
  <si>
    <t>CUT-910</t>
  </si>
  <si>
    <t>Slideshow auto-launches from article on ec2 and stg - Firefox only</t>
  </si>
  <si>
    <t>URL: http://ec2.qa.nymetro.com/thecut/2012/08/chloe-sevigny-look-book.html#slideshow=/slideshows/2012/08/09/beyonce.slideshow.json|currentSlide=00004 
It seems like the slideshow json url is being added to the article url before the user clicks 'begin slideshow' 
Steps to reproduce: 
Open firefox 
From here - http://ec2.qa.nymetro.com/thecut/celebrities/ or the home page: ec2.qa.nymetro.com/thecut/ 
Click on a look-book 
Wait one second, the show will auto-launch into the slideshow without the user clicking on 'begin slideshow' 
Also happens on stg.</t>
  </si>
  <si>
    <t>CUT-909</t>
  </si>
  <si>
    <t>FIXED Article Thumbnails are appearing over the article body copy</t>
  </si>
  <si>
    <t>Only for thumbnails. 
See screenshot</t>
  </si>
  <si>
    <t>CUT-908</t>
  </si>
  <si>
    <t>FIXED - Lede articles link to different article (wrong url) on splash pages</t>
  </si>
  <si>
    <t xml:space="preserve">URL: http://stg.nymetro.com/thecut/beauty/ 
http://stg.nymetro.com/thecut/fame/ 
To reproduce: Click on any article in the lede 
The link will route you here: http://stg.nymetro.com/thecut/2012/07/leandra-medines-crazy-book.html 
Expected: Clicking lede article directs viewer to correct article 
Actual: Clicking lede article directs user to leandra medine article 
</t>
  </si>
  <si>
    <t>CUT-907</t>
  </si>
  <si>
    <t>iPhone: Interview Header is obscured by the image</t>
  </si>
  <si>
    <t xml:space="preserve">Headline needs to be lowered 
See screenshot 
</t>
  </si>
  <si>
    <t>CUT-906</t>
  </si>
  <si>
    <t>Slideshow sidebar is not hidden when switching to thumbnail view in IE9</t>
  </si>
  <si>
    <t>1. Load a slideshow, e.g. http://ec2.qa.nymetro.com/thecut/2012/07/bryant-park-movie-night-street-style.html 
2. Click the View Thumbnails button 
Expected: Thumbnails are displayed, sidebar is hidden 
Actual: Thumbnails are displayed, but the sidebar remains visible</t>
  </si>
  <si>
    <t>CUT-905</t>
  </si>
  <si>
    <t>View Thumbnails button doesn't work, throws javascript errors on IE8</t>
  </si>
  <si>
    <t>1. Load a slideshow, e.g. http://ec2.qa.nymetro.com/thecut/2012/07/bryant-park-movie-night-street-style.html 
2. Click the View Thumbnails button 
Expected: Thumbnails are displayed 
Actual: JavaScript error: 
'console' is undefined 
line 4482, http://dev.nymag.biz/scripts/thecut/slideshow.js</t>
  </si>
  <si>
    <t>CUT-904</t>
  </si>
  <si>
    <t>Previous Slide button is dimmed but not disabled on IE8/IE9</t>
  </si>
  <si>
    <t>1. Load and open a slideshow, e.g. http://ec2.qa.nymetro.com/thecut/2012/07/alexa-chung-look-book.html 
2. While on the first slide, click the Previous Slide button 
Expected: No change 
Actual: First slide disappears and reappears, as if transitioning. Also, interstitial ads appear after several clicks.</t>
  </si>
  <si>
    <t>CUT-903</t>
  </si>
  <si>
    <t>FIXED: Add slideshow tracking code to slideshows</t>
  </si>
  <si>
    <t>Sprint 83</t>
  </si>
  <si>
    <t>If we can't get desired behavior of Omniture working, add tracking to slideshows so we're at least tracking overall numbers.</t>
  </si>
  <si>
    <t>omniture, slideshows</t>
  </si>
  <si>
    <t>CUT-902</t>
  </si>
  <si>
    <t>IE8: Runway Show Opener: Controls for bottom carousel of top shows does not work</t>
  </si>
  <si>
    <t>Expected behavior: Clicking the arrows will advance the carousel of top shows on the bottom of the opener 
Current behavior: It does not work.</t>
  </si>
  <si>
    <t>carousel, ie8, runway</t>
  </si>
  <si>
    <t>CUT-901</t>
  </si>
  <si>
    <t>IE8: Slideshows: Runway slides still have bottom panel navigation that is not operational</t>
  </si>
  <si>
    <t>Expected behavior: Should just diplay a logo 
Current behavior: Includes prompts for bottom panel nav that doesn't exist 
http://ec2.qa.nymetro.com/thecut/fashion/shows/2013/spring/new-york/rtw/milly.html#slideshow=/content/nymag/slideshow/fashion/2013/spring/new-york/rtw/milly/fashion-runway|currentSlide=00001</t>
  </si>
  <si>
    <t>CUT-900</t>
  </si>
  <si>
    <t>IE8: Slideshow data and navigation are covered by giant ads</t>
  </si>
  <si>
    <t>IE8 is not respecting the programming for flexible ads and it's displaying the larger ads and covering valuable controls and information.</t>
  </si>
  <si>
    <t>CUT-899</t>
  </si>
  <si>
    <t>IE8: 3 or 4 banner ads are appearing at the bottom of runway show openers</t>
  </si>
  <si>
    <t>Ads, Runway Show Opener &amp; Finder</t>
  </si>
  <si>
    <t>Expected behavior: One banner ad appears 
Current behavior: Because lazy loading is not working, displays all possible ad variations at bottom of page.</t>
  </si>
  <si>
    <t>ads, ie8, runway, slideshows</t>
  </si>
  <si>
    <t>CUT-898</t>
  </si>
  <si>
    <t>FIXED IE8: Runway Splash: Lede: A to Z list is not operational</t>
  </si>
  <si>
    <t>Expected behavior: Clicking the A to Z list gets a list of shows 
Actual behavior: Often links to a show, does not display a list</t>
  </si>
  <si>
    <t>ie8, lede, runway, splashpage</t>
  </si>
  <si>
    <t>CUT-897</t>
  </si>
  <si>
    <t>FIXED - IE8: Runway Lede: Transparency doesn't work and images are jumbled together</t>
  </si>
  <si>
    <t>Expected behavior: You see one large silo at at a time 
Actual behavior: You see overlapping silos.</t>
  </si>
  <si>
    <t>ie8, lede, runway</t>
  </si>
  <si>
    <t>CUT-896</t>
  </si>
  <si>
    <t>IE8: Articles: "Show More" not working in right column news feed unit</t>
  </si>
  <si>
    <t>This is working on a Mac in Chrome. 
Expected behavior: Click "Show More" at the bottom of the right column news feed, and get the next 5 headlines. 
Actual behavior: No additional headlines appear.</t>
  </si>
  <si>
    <t>articles, ie8, newsfeed</t>
  </si>
  <si>
    <t>CUT-895</t>
  </si>
  <si>
    <t>FIXED PENDING MERGE: IE8: Homepage: Giant Image isn't displaying in bottom unit</t>
  </si>
  <si>
    <t>In IE8, the giant images isn't displaying in IE8. Is this because it's manual? It is appearing on other browsers.</t>
  </si>
  <si>
    <t>homepage, ie8</t>
  </si>
  <si>
    <t>CUT-894</t>
  </si>
  <si>
    <t>FIXED: IE8: Look Book carousels are not working. Need to be hid or fixed</t>
  </si>
  <si>
    <t>Ideally, carousel would work but if it can't, the controls should be hidden.</t>
  </si>
  <si>
    <t>CUT-893</t>
  </si>
  <si>
    <t>IE8: Nav bar wraps and search moves to second row</t>
  </si>
  <si>
    <t>When browser isn't fully open, search wraps to a second row on IE8.</t>
  </si>
  <si>
    <t>ie8, navigation</t>
  </si>
  <si>
    <t>CUT-892</t>
  </si>
  <si>
    <t>FIXED *** IE8: Cut Logo is not readable in nav bar</t>
  </si>
  <si>
    <t>The logo isn't recognizable in header.</t>
  </si>
  <si>
    <t>cut, ie8, navigation</t>
  </si>
  <si>
    <t>CUT-891</t>
  </si>
  <si>
    <t>FIXED: The footer should have four mobile ad sizes in the flex tag</t>
  </si>
  <si>
    <t xml:space="preserve">The footer should have the following mobile sizes in the flex tag: 
320x50 
320x51 
300x50 
300x51 
</t>
  </si>
  <si>
    <t>android, ios</t>
  </si>
  <si>
    <t>Android, iOS</t>
  </si>
  <si>
    <t>CUT-890</t>
  </si>
  <si>
    <t>IE8 and IE9 incorrectly provide zoom option for small-image slideshows</t>
  </si>
  <si>
    <t xml:space="preserve">13320 13321 13322 </t>
  </si>
  <si>
    <t>http://ec2.qa.nymetro.com/thecut/2012/07/bryant-park-movie-night-street-style.html 
IE9 also scales up the image, while IE8 just displays it top-aligned 
Expected: See Firefox screenshot 
Actual: See IE8 and IE9 screenshots 
May be related to CUT-885</t>
  </si>
  <si>
    <t>CUT-889</t>
  </si>
  <si>
    <t>Love&amp;War and StreetStyle section headers don't fit on iPhone</t>
  </si>
  <si>
    <t xml:space="preserve">13318 13319 13317 </t>
  </si>
  <si>
    <t>Because the headers are two words, the text wraps and the second word is obscured.</t>
  </si>
  <si>
    <t>ios, iphone, mobile</t>
  </si>
  <si>
    <t>CUT-888</t>
  </si>
  <si>
    <t>Entire "Search" field is not clickable on iPhone</t>
  </si>
  <si>
    <t>1. Load The Cut home page http://ec2.qa.nymetro.com/thecut/ 
2. Expand the navigation 
3. Tap the right portion of the Search item in the navigation 
Expected: Entire width of the Search item responds to tap. Search field becomes focused, keyboard appears 
Actual: Only the text portion of the field responds to tapping, while the rest of it does not. 
Also, it looks like on iOS 4.x, "Search" is cut off, and appears as "SEARC"</t>
  </si>
  <si>
    <t>iphone, mobile, navigation</t>
  </si>
  <si>
    <t>CUT-887</t>
  </si>
  <si>
    <t>Homepage and Section Pages: Ledes: Need to hide the Excerpt field in the lede component under the Manual Entry tab.</t>
  </si>
  <si>
    <t>Excerpts don't display in the ledes, so it's confusing.</t>
  </si>
  <si>
    <t>firefox, homepage, lede</t>
  </si>
  <si>
    <t>CUT-886</t>
  </si>
  <si>
    <t>RELEASE 400: Can't create shows for new labels</t>
  </si>
  <si>
    <t>CUT-429</t>
  </si>
  <si>
    <t>firefox, runway, slideshows, wait-for-deployment</t>
  </si>
  <si>
    <t>Vertical alignment of photo inconsistent in slideshows</t>
  </si>
  <si>
    <t xml:space="preserve">13314 13315 </t>
  </si>
  <si>
    <t>CUT-1185, CUT-890</t>
  </si>
  <si>
    <t>1. Load and open a slideshow non-zoomable images, e.g. http://ec2.qa.nymetro.com/thecut/2012/07/bryant-park-movie-night-street-style.html 
2. Note the vertical alignment of the first image (centered) 
3. Cycle through the images and pay attention to the vertical alignment 
Expected: Images are aligned consistently, either centered or top-aligned 
Actual: Alignment varies between top- and center-aligned 
(After browsing around for a bit, all images' alignment seems to reset to top-aligned.) 
http://screencast.com/t/EqxFJPT7ST</t>
  </si>
  <si>
    <t>alignment, firefox, slideshows</t>
  </si>
  <si>
    <t>CUT-884</t>
  </si>
  <si>
    <t>Home Page Lede's left arrow button broken on IE8/IE9</t>
  </si>
  <si>
    <t>1. Load the home page: http://ec2.qa.nymetro.com/thecut/ 
2. Click the &lt; button on the main Home Page lede 
Expected: 1) Lede is rotated to the left, 2) Article caption displayed next to photo, 3) Arrow buttons continue to work 
Actual: Lede rotates, but caption does not appear, and the arrow buttons stop working 
http://screencast.com/t/3wLnHdWhjyyN</t>
  </si>
  <si>
    <t>homepage, ie8, ie9, lede</t>
  </si>
  <si>
    <t>CUT-883</t>
  </si>
  <si>
    <t>Love and War module needs another filter</t>
  </si>
  <si>
    <t>Love and War module is pulling in all posts tagged "love and war"; it needs to pull in posts tagged "Love and War" and selected in the promotion area of blog posts for the "Love and War" module. LINDSAY IS WORKING ON THIS.</t>
  </si>
  <si>
    <t>CUT-882</t>
  </si>
  <si>
    <t>Lede - Mobile - Headline size adjustments</t>
  </si>
  <si>
    <t xml:space="preserve">
// Adjust size of headline and letter spacing 
@media (max-width: 600px) 
.ledeHeadline { 
font-size: 2.5em; 
line-height: 1.1; 
letter-spacing: .05em; 
} 
</t>
  </si>
  <si>
    <t>ios, lede, mobile</t>
  </si>
  <si>
    <t>CUT-881</t>
  </si>
  <si>
    <t>Fashions dropdown arrow overlaps item text</t>
  </si>
  <si>
    <t xml:space="preserve">13311 13312 13325 </t>
  </si>
  <si>
    <t xml:space="preserve">The down arrow for the Fashions item in the navigation overlaps the Fashions item (see screenshot) 
Spotted on EC2QA 
</t>
  </si>
  <si>
    <t>design, ie8, ie9</t>
  </si>
  <si>
    <t>IE 9, IE 8, Safari (latest)</t>
  </si>
  <si>
    <t>CUT-880</t>
  </si>
  <si>
    <t>Enlarge This/Zoom not appearing on 4x vertical images on EC2</t>
  </si>
  <si>
    <t>Dashboard</t>
  </si>
  <si>
    <t xml:space="preserve">13313 13310 </t>
  </si>
  <si>
    <t>URL: http://ec2.qa.nymetro.com/content/nymag/daily/fashion/2012/08/fashion-week-is-almost-here.html
Image is a 4x vertical, renditions are in Image Management: URL:http://author.ec2.qa.nymetro.com/apps/image-management/content/admin.html#/content/dam/fashion/daily/08/06
Expected: Images over 900px have zoom/enlarge
Actual: No zoom/enlarge feature</t>
  </si>
  <si>
    <t>CUT-879</t>
  </si>
  <si>
    <t>Cannot add image to large vertical article on EC2</t>
  </si>
  <si>
    <t xml:space="preserve">URL: http://author.ec2.qa.nymetro.com/cf#/content/nymag/daily/fashion/2012/08/fashion-week-is-almost-here.html 
As the page loads, the edit/annotate options briefly appear then disappear. I cannot add an image to this article. 
</t>
  </si>
  <si>
    <t>CUT-878</t>
  </si>
  <si>
    <t>Look Books module broken on Firefox</t>
  </si>
  <si>
    <t>- The photos extend further to the right than they do in other browsers 
- The arrow buttons don't seem to work</t>
  </si>
  <si>
    <t>CUT-877</t>
  </si>
  <si>
    <t>Unable to delete tags</t>
  </si>
  <si>
    <t>http://author.stg.nymetro.com/apps/nymag/components/page/creator.thecut.html?path=/content/nymag/daily/fashion/2012/08/new-daphne-guinness-look-book 
Can't delete the "slideshow" tag.</t>
  </si>
  <si>
    <t>CUT-876</t>
  </si>
  <si>
    <t>Primary image should not be draggable outside viewing area</t>
  </si>
  <si>
    <t>See screenshot -- should never look like that when trying to adjust the Primary Image.</t>
  </si>
  <si>
    <t>S84, firefox</t>
  </si>
  <si>
    <t>CUT-875</t>
  </si>
  <si>
    <t>Shows are not loading/or displaying incorrectly in Show Finder Panel on Author02</t>
  </si>
  <si>
    <t>Shows for Resort 2013 are not loading (we have shows for that season). Shows for Spring '13 Menswear are loading but not in ABC order.</t>
  </si>
  <si>
    <t>CUT-874</t>
  </si>
  <si>
    <t>Top Shows list on author02 is not being created -- not displaying on show opener pages.</t>
  </si>
  <si>
    <t xml:space="preserve">Receiving this message: 
"Error retrieving top shows." 
http://author02.nymetro.com:4502/apps/dashboard/thecut/shows/topshows.html 
</t>
  </si>
  <si>
    <t>CUT-873</t>
  </si>
  <si>
    <t>Clicking on Load More in the feed displays posts, but NO images.</t>
  </si>
  <si>
    <t>Clicking on Load More in the feed displays posts, but NO images. 
Scroll down the feed and click LOAD MORE. Posts will display, but no images. (see attached) 
URL: 
http://stg.nymetro.com/thecut/street-style/</t>
  </si>
  <si>
    <t>CUT-872</t>
  </si>
  <si>
    <t>Bottom Navigation - CSS adjustments and hovers</t>
  </si>
  <si>
    <t xml:space="preserve">
// Adjust font styling of ALL NEWS 
.newsLink { 
display: block; 
font-size: 1.3em; 
line-height: 1; 
text-transform: uppercase; 
color: black; 
font-weight: bold; 
transition: color 200ms ease; 
-webkit-transition: color 200ms ease; 
} 
// Add hover state to ALL NEWS 
.newsLink:hover { 
color: #ED1475; 
} 
// Change color of divider lines 
.newsLinkWrap { 
float: left; 
width: 14%; 
position: relative; 
display: block; 
text-align: center; 
padding: 3.5% 2.5%; 
border-left: 1px solid #CCC; 
border-right: 1px solid #CCC; 
} 
// Adjust positioning of article links 
.bottomNav .articleNav .prevNextDetails i { 
display: block; 
font: 1.25em "Georgia",Times New Roman,Times,serif; 
padding: .5em 0; 
color: black; 
} 
// I also want to make a hover state for the arrows, but can seem to make that happen with the inspector. Let's discuss.</t>
  </si>
  <si>
    <t>firefox</t>
  </si>
  <si>
    <t>CUT-871</t>
  </si>
  <si>
    <t>Large Vertical - Firefox -Text column breaking to right side and overlapping ad unit</t>
  </si>
  <si>
    <t>Large Vertical - Text column breaking to right side and overlapping ad unit 
Layout is breaking - text column is pushing to the right column and overlapping ad unit 
See attached 
http://stg.nymetro.com/thecut/2012/07/vogue-elle-instyle-boast-huge-september-issues.html</t>
  </si>
  <si>
    <t>CUT-870</t>
  </si>
  <si>
    <t>Connections for non-runway images do not save when clicking publish</t>
  </si>
  <si>
    <t>URL: http://author.ec2.qa.nymetro.com/apps/dashboard/thecut/image-tagger/main.html#assetNodePath=/content/dam/fashion/daily/08/06/dummy_img.png 
Steps to reproduce: 
Add a connection 
Click publish 
Refresh the page 
Expected: Connection remains after refresh 
Actual: Connection disappears</t>
  </si>
  <si>
    <t>CUT-869</t>
  </si>
  <si>
    <t>News Feed Section Is Not Pulling in all renditions</t>
  </si>
  <si>
    <t>CUT-648</t>
  </si>
  <si>
    <t xml:space="preserve">Regarding: http://stg.nymetro.com/thecut/news/ 
In order to display the correct images on desktop, mobile, tablet and retina displays, we need to have all standard renditions available. (Mobile, for instance, will use the 1x square to resize images down to 75x75.) 
Because these images are not available, the news page is displaying images in several different aspect ratios. 
</t>
  </si>
  <si>
    <t>CUT-868</t>
  </si>
  <si>
    <t>Release 402: Unable to search for shows that have a numeral in the name</t>
  </si>
  <si>
    <t>Searching for shows like 10 Crosby by Derek Lam or 4 Corners won't show up.</t>
  </si>
  <si>
    <t>S84, firefox, runway, slideshows</t>
  </si>
  <si>
    <t>CUT-867</t>
  </si>
  <si>
    <t>Magnifying lens appears in thumbnail view</t>
  </si>
  <si>
    <t>If you go to a slideshow and pick the thumbnail view, you see the thumbnails but the magnifying glass from the slide still appears. 
See screenshot</t>
  </si>
  <si>
    <t>CUT-866</t>
  </si>
  <si>
    <t>Current slide is not especially apparent in thumbnail view</t>
  </si>
  <si>
    <t>The border on the currently being viewed thumbnail is probably a bit too subtle....see screenshot</t>
  </si>
  <si>
    <t>CUT-865</t>
  </si>
  <si>
    <t>FIXED*** Lede divider can go on top of the first feed post</t>
  </si>
  <si>
    <t>Divider goes over the feed. 
See screenshot.</t>
  </si>
  <si>
    <t>ie9, lede, newsfeed</t>
  </si>
  <si>
    <t>CUT-864</t>
  </si>
  <si>
    <t>There is no validation for Header Graphic URL field in editorial and look books slideshows</t>
  </si>
  <si>
    <t>Slideshow Tool</t>
  </si>
  <si>
    <t>From comments in: com.nymag.cms.slideshow.validation.properties.UrlValidator 
// FIXME: This validation does not work. It returns an error for valid URLs (e.g. http://www.coffeeshrine.com.au/userfiles/image/catBannerImages/instant-powder-coffee-banner.jpg) 
// TODO: Reintroduce commons-validator's UrlValidator and resolve dependencies involved. Must go through acceptance via the Slideshow Tool after implementing this. 
// Originally we were using commons-validator's UrlValidator and it worked fine, let's go back to it. 
// For the time being, just don't do any validation at all. We don't want to messs with dependencies 2 days before launch. 
Don't forget to update com.nymag.cms.slideshow.validation.properties.UrlValidatorTest in src/test/java</t>
  </si>
  <si>
    <t>CUT-863</t>
  </si>
  <si>
    <t>Images Not Always Appearing and Headline is appearing under the article</t>
  </si>
  <si>
    <t>Image isn't appearing. Headline is formatted weird and the article body is appearing over the headline text 
See screenshot.</t>
  </si>
  <si>
    <t>ie9, lede</t>
  </si>
  <si>
    <t>CUT-862</t>
  </si>
  <si>
    <t>Image is appearing over text in an article</t>
  </si>
  <si>
    <t>See screenshot. Image shouldn't appear over the text. 
http://stg.nymetro.com/thecut/2012/08/harper-beckhams-first-artwork-is-a-damien-hirst.html</t>
  </si>
  <si>
    <t>articles, ie9</t>
  </si>
  <si>
    <t>CUT-861</t>
  </si>
  <si>
    <t>Feed doesn't have enough space between posts</t>
  </si>
  <si>
    <t>See screenshot. There should be more spacing between feed posts</t>
  </si>
  <si>
    <t>CUT-860</t>
  </si>
  <si>
    <t>Most Viewed, Latest Shows, All Shows links on bottom of slideshows don't work (or aren't hidden)</t>
  </si>
  <si>
    <t>These links on the bottom of the slideshow don't work in IE9. These should be fixed or hidden.</t>
  </si>
  <si>
    <t>CUT-859</t>
  </si>
  <si>
    <t>Can't close zoomed in pic in slideshow</t>
  </si>
  <si>
    <t>If you go to the zoomed in pic on IE9 from a slide show, you can't close the zoomed in pic to go back to the slideshow. The close X doesn't work</t>
  </si>
  <si>
    <t>CUT-858</t>
  </si>
  <si>
    <t>Zoom Doesn't pan on IE9</t>
  </si>
  <si>
    <t>Can't scroll/pan on the zoomed in pic in IE9.</t>
  </si>
  <si>
    <t>ie9, zoom</t>
  </si>
  <si>
    <t>CUT-857</t>
  </si>
  <si>
    <t>Carat is too close to the word Fashion</t>
  </si>
  <si>
    <t>The carat is too close to the word fashion. See screenshot</t>
  </si>
  <si>
    <t>CUT-856</t>
  </si>
  <si>
    <t>FIXED: Lede titles can disappear [Fixed, will be available in the next front end merge]</t>
  </si>
  <si>
    <t>The lede headlines appeared the first time going through the cycle but on the second time through the headlines disappeared.</t>
  </si>
  <si>
    <t>CUT-855</t>
  </si>
  <si>
    <t>When loading runway shows requests are being made that shouldn't be (Basic Image Tagger) (Refactor?)</t>
  </si>
  <si>
    <t>CUT-200</t>
  </si>
  <si>
    <t>When loading a runway show image, a request with hardcoded I.P. is made. 
Loading this: 
http://author.stg.nymetro.com/apps/dashboard/thecut/image-tagger/main.html#showPath=/fashion/shows/2012/fall/new-york/rtw/alexander-wang|assetNodePath=/content/dam/fashion/shows/2012/fall/new-york/rtw/alexander-wang/collection-full-length/2.jpg 
triggers this request: 
http://10.176.200.113:4502/content/dam/fashion/shows/2008/spring/paris/menswear/abaete/collection-full-length/1.jpg/jcr:content/renditions/nym.rendition_800x1200.jpg 
When loading a runway show image, this request is made: 
http://author.stg.nymetro.com/apps/dashboard/thecut/image-tagger/undefined</t>
  </si>
  <si>
    <t>S84, runway, slideshows, tagger</t>
  </si>
  <si>
    <t>CUT-854</t>
  </si>
  <si>
    <t>The photo credit field is not operational in the image tagger and should be handled differently</t>
  </si>
  <si>
    <t xml:space="preserve">For images that are not runway images, when we select "Courtesy shot" , the text field to the right isn't enabled. We can't input anything. This is currently a two part field: 
Field one (source field): Gives a drop-down of options (Imaxtree, Getty, Corbis etc.) and includes "Courtesy Shot" 
Field two (credit field): Is a blank field that is supposed to only be operational when "Courtesy Shot" is selected; this is a problem b/c it only considers runway shows. 
BROADER CHANGE RECOMMENDATIONS 
We keep field one (source field): Remove "Staff or Contracted" and "Courtesy Shot" 
We make field two (credit field) always editable. User may type in anything even if the first field is not selected. 
We add a checkbox that says "Courtesy of" 
If only source field is selected, would display: [Contents of Source Field] 
If only credit field is populated, would display: [Contents of Credit Field] 
If source is selected and credit fields is populated, display: [Contents of Credit Field]/[Contents of Source Field] 
If "Courtesy of" is checked and credit field is populated, display: "Courtesy of" Contents of Credit Field] 
NOTE: We'd need to make this backwards compatible with the way legacy info was entered. 
</t>
  </si>
  <si>
    <t>tagger</t>
  </si>
  <si>
    <t>CUT-853</t>
  </si>
  <si>
    <t>Photo credit disappears in basic image tagger</t>
  </si>
  <si>
    <t>Problem: We can set the photo credit but when we reload the basic image tagger the applied photo credit doesn't appear. 
Photo credit should remain populated AND should be the same as what's in image management -- this is a bidirectional relationship.</t>
  </si>
  <si>
    <t>CUT-852</t>
  </si>
  <si>
    <t>Basic Image Tagger: Request for the applied tags doesn't contain the asset node path error:</t>
  </si>
  <si>
    <t>http://author.ec2.qa.nymetro.com/services/fashion/get.fashion.tags.asset.json:</t>
  </si>
  <si>
    <t>CUT-851</t>
  </si>
  <si>
    <t>FIXED: Can not add primary image or slideshow component to Large Vertical template articles [Fix checked in pending merge]</t>
  </si>
  <si>
    <t>http://author.stg.nymetro.com/cf#/content/nymag/daily/fashion/2012/08/kiernan-shipka-look-book.html</t>
  </si>
  <si>
    <t>CUT-850</t>
  </si>
  <si>
    <t>Image Tagger Not loading non-runway images</t>
  </si>
  <si>
    <t>1) It doesn't load an image that's not a runway show image: 
http://author.ec2.qa.nymetro.com/apps/dashboard/thecut/image-tagger/main.html#assetNodePath=/content/dam/fashion/daily/08/06/burberrybag_1200x1200.png 
2) If we are trying to load an image that's not part of a fashion show then this request is made: 
http://author.ec2.qa.nymetro.com/services/fashion/get.fashion.show.data.json:null.null.null.null.null</t>
  </si>
  <si>
    <t>CUT-849</t>
  </si>
  <si>
    <t>Site is referencing outdated Twitter and Facebook pages for TheCut</t>
  </si>
  <si>
    <t xml:space="preserve">Our new twitter handle is: twitter.com/thecut (not 
Our new facebook page is: facebook.com/cut 
Need to make sure all references on the site are updated with this info including: 
1.) The follow us buttons in the universal nav 
2.) Bottom and left share tools on articles 
3.) The Twitter Card references on the site 
=== 
CURRENT CODE FOR UNIVERSAL NAV 
&lt;div class="login-social-wrap"&gt; 
&lt;div class="navSocial"&gt; 
&lt;ul class="navSocial-list"&gt; 
&lt;li class="facebook navSocial-list-item"&gt; 
&lt;div class="fb-like-container"&gt; 
&lt;!-- &lt;div class="fb-like" data-href="http://www.facebook.com/TheCutBlog" data-send="false" data-layout="button_count" data-width="100" data-show-faces="false" data-colorscheme="dark" data-font="arial"&gt;&lt;/div&gt; --&gt; 
&lt;fb:like href="http://www.facebook.com/TheCutBlog" send="false" layout="button_count" width="100" show_faces="false" colorscheme="dark" font="arial"&gt;&lt;/fb:like&gt; 
&lt;/div&gt; 
&lt;/li&gt; 
&lt;li class="twitter navSocial-list-item last"&gt; 
&lt;a href="https://twitter.com/cutblog" class="twitter-follow-button" data-show-count="false" data-show-screen-name="false"&gt;&lt;/a&gt; 
&lt;/li&gt; 
&lt;/ul&gt; 
&lt;/div&gt; 
CURRENT CODE FOR TWITTER SHARE TOOL - CHANGE "cutblog" to "thecut" 
&lt;li class="shareItem twitter"&gt; 
&lt;a href="https://twitter.com/share" class="twitter-share-button" data-url="http://stg.nymetro.com/thecut/2012/08/fifty-must-have-shoes-for-fall.html" data-via="cutblog"&gt;Tweet&lt;/a&gt; 
</t>
  </si>
  <si>
    <t>CUT-848</t>
  </si>
  <si>
    <t>Mobile - Share tools - Should display at bottom of ALL articles regardless of text length, and hide all BUT Facebook, Twitter and Email</t>
  </si>
  <si>
    <t>Mobile - Share tools - Should display at bottom of ALL articles regardless of text length, and hide all BUT Facebook, Twitter and Email 
Right now all share tools are only displaying on long articles and squishing together all ugly. 
URL: 
http://ec2.qa.nymetro.com/thecut/2012/07/christian-surrogates-gay-couples.html</t>
  </si>
  <si>
    <t>CUT-847</t>
  </si>
  <si>
    <t>Mobile - Commenting - Hide Comment header when there are NO comments and have comments display on click</t>
  </si>
  <si>
    <t>Mobile - Commenting - Hide Comment header when there are NO comments and have comments display on click 
On Mobile - 
If there are no comments, hide the "0 COMMENTS" header 
If there ARE comments, the header should display as "VIEW 34 COMMENTS" and should display comments only on tap. 
URL: 
http://ec2.qa.nymetro.com/thecut/2012/07/christian-surrogates-gay-couples.html</t>
  </si>
  <si>
    <t>iPhone, ios, mobile</t>
  </si>
  <si>
    <t>CUT-846</t>
  </si>
  <si>
    <t>Slideshows won't save if Graphic Image URL field is populated.</t>
  </si>
  <si>
    <t>CUT-845</t>
  </si>
  <si>
    <t>Mobile - adjust positioning of NEWS header (shift header and content up on the screen)</t>
  </si>
  <si>
    <t>Mobile - adjust positioning of NEWS header (shift header and content up on the screen) 
NEWS header is sitting too far below the banner ad on mobile, please shift up. 
URL: 
http://stg.nymetro.com/thecut/news/</t>
  </si>
  <si>
    <t>CUT-844</t>
  </si>
  <si>
    <t>Goods Lede - Headline flashes as if it's rotating even though there is only one lede on the page</t>
  </si>
  <si>
    <t>Goods Lede - Headline flashes as if it's rotating even though there is only one lede on the page 
Goods lede headline area flashes on the page as if it's rotating, even though there is only one lede 
URL 
http://stg.nymetro.com/thecut/shopping/</t>
  </si>
  <si>
    <t>lede</t>
  </si>
  <si>
    <t>CUT-843</t>
  </si>
  <si>
    <t>Runway Splash Page: IE8: Latest Shows module is broken</t>
  </si>
  <si>
    <t xml:space="preserve">13293 13292 </t>
  </si>
  <si>
    <t xml:space="preserve">View in IE8 to reproduce: http://stg.nymetro.com/thecut/runway/ 
See Actual and Expected screenshots attached. 
Issues on Actual: 
Latest Shows tab: 
- Only displaying top 8 shows. 
- Not displaying scrollbar to get to more shows 
- A-Z shows dropdown is appearing in Latest Shows Tab 
- The Latest Shows aren't being separated by date 
- Models are not being pulled in, nor is the black overlay with the show name (minor) 
A-Z shows and Top Shows tab: 
Once clicked on, you can no longer get back to the Latest Shows tab without refreshing the page. 
</t>
  </si>
  <si>
    <t>ie9, slideshows, splashpage</t>
  </si>
  <si>
    <t>CUT-842</t>
  </si>
  <si>
    <t>Tablet - CSS adjustments for View Slideshow buttons</t>
  </si>
  <si>
    <t>** Note I could figure out how to get the button to sit directly below the image and still have the text wrap around it (not under it), so my CSS probably needs a little help. 
body.feed .featureImage.thumbnail span.slideshow { 
font-size: 1.1em; 
text-align: left; 
left: auto; 
right: 0; 
max-width: 100%; 
} 
body.feed span.slideshow { 
position: absolute; 
background: black; 
font-size: 1em; 
line-height: 112.5%; 
font-family: "MillerHeadline Light","MillerHeadline-Light",MillerHeadline,Georgia,serif; 
font-weight: 300; 
letter-spacing: .1em; 
text-transform: uppercase; 
tfont-style: italic; 
color: white; 
padding: .6em; 
z-index: 10; 
overflow: visible; 
bottom: -2.2em; 
padding-left: 1em; 
background-color: black; 
background-image: url('data:image/png;base64,iVBORw0KGgoAAAANSUhEUgAAABoAAAAPCAYAAAD6Ud/mAAAACXBIWXMAAAsTAAALEwEAmpwYAAAKT2lDQ1BQaG90b3Nob3AgSUNDIHByb2ZpbGUAAHjanVNnVFPpFj333vRCS4iAlEtvUhUIIFJCi4AUkSYqIQkQSoghodkVUcERRUUEG8igiAOOjoCMFVEsDIoK2AfkIaKOg6OIisr74Xuja9a89+bN/rXXPues852zzwfACAyWSDNRNYAMqUIeEeCDx8TG4eQuQIEKJHAAEAizZCFz/SMBAPh+PDwrIsAHvgABeNMLCADATZvAMByH/w/qQplcAYCEAcB0kThLCIAUAEB6jkKmAEBGAYCdmCZTAKAEAGDLY2LjAFAtAGAnf+bTAICd+Jl7AQBblCEVAaCRACATZYhEAGg7AKzPVopFAFgwABRmS8Q5ANgtADBJV2ZIALC3AMDOEAuyAAgMADBRiIUpAAR7AGDIIyN4AISZABRG8lc88SuuEOcqAAB4mbI8uSQ5RYFbCC1xB1dXLh4ozkkXKxQ2YQJhmkAuwnmZGTKBNA/g88wAAKCRFRHgg/P9eM4Ors7ONo62Dl8t6r8G/yJiYuP+5c+rcEAAAOF0ftH+LC+zGoA7BoBt/qIl7gRoXgugdfeLZrIPQLUAoOnaV/Nw+H48PEWhkLnZ2eXk5NhKxEJbYcpXff5nwl/AV/1s+X48/Pf14L7iJIEyXYFHBPjgwsz0TKUcz5IJhGLc5o9H/LcL//wd0yLESWK5WCoU41EScY5EmozzMqUiiUKSKcUl0v9k4t8s+wM+3zUAsGo+AXuRLahdYwP2SycQWHTA4vcAAPK7b8HUKAgDgGiD4c93/+8//UegJQCAZkmScQAAXkQkLlTKsz/HCAAARKCBKrBBG/TBGCzABhzBBdzBC/xgNoRCJMTCQhBCCmSAHHJgKayCQiiGzbAdKmAv1EAdNMBRaIaTcA4uwlW4Dj1wD/phCJ7BKLyBCQRByAgTYSHaiAFiilgjjggXmYX4IcFIBBKLJCDJiBRRIkuRNUgxUopUIFVIHfI9cgI5h1xGupE7yAAygvyGvEcxlIGyUT3UDLVDuag3GoRGogvQZHQxmo8WoJvQcrQaPYw2oefQq2gP2o8+Q8cwwOgYBzPEbDAuxsNCsTgsCZNjy7EirAyrxhqwVqwDu4n1Y8+xdwQSgUXACTYEd0IgYR5BSFhMWE7YSKggHCQ0EdoJNwkDhFHCJyKTqEu0JroR+cQYYjIxh1hILCPWEo8TLxB7iEPENyQSiUMyJ7mQAkmxpFTSEtJG0m5SI+ksqZs0SBojk8naZGuyBzmULCAryIXkneTD5DPkG+Qh8lsKnWJAcaT4U+IoUspqShnlEOU05QZlmDJBVaOaUt2ooVQRNY9aQq2htlKvUYeoEzR1mjnNgxZJS6WtopXTGmgXaPdpr+h0uhHdlR5Ol9BX0svpR+iX6AP0dwwNhhWDx4hnKBmbGAcYZxl3GK+YTKYZ04sZx1QwNzHrmOeZD5lvVVgqtip8FZHKCpVKlSaVGyovVKmqpqreqgtV81XLVI+pXlN9rkZVM1PjqQnUlqtVqp1Q61MbU2epO6iHqmeob1Q/pH5Z/YkGWcNMw09DpFGgsV/jvMYgC2MZs3gsIWsNq4Z1gTXEJrHN2Xx2KruY/R27iz2qqaE5QzNKM1ezUvOUZj8H45hx+Jx0TgnnKKeX836K3hTvKeIpG6Y0TLkxZVxrqpaXllirSKtRq0frvTau7aedpr1Fu1n7gQ5Bx0onXCdHZ4/OBZ3nU9lT3acKpxZNPTr1ri6qa6UbobtEd79up+6Ynr5egJ5Mb6feeb3n+hx9L/1U/W36p/VHDFgGswwkBtsMzhg8xTVxbzwdL8fb8VFDXcNAQ6VhlWGX4YSRudE8o9VGjUYPjGnGXOMk423GbcajJgYmISZLTepN7ppSTbmmKaY7TDtMx83MzaLN1pk1mz0x1zLnm+eb15vft2BaeFostqi2uGVJsuRaplnutrxuhVo5WaVYVVpds0atna0l1rutu6cRp7lOk06rntZnw7Dxtsm2qbcZsOXYBtuutm22fWFnYhdnt8Wuw+6TvZN9un2N/T0HDYfZDqsdWh1+c7RyFDpWOt6azpzuP33F9JbpL2dYzxDP2DPjthPLKcRpnVOb00dnF2e5c4PziIuJS4LLLpc+Lpsbxt3IveRKdPVxXeF60vWdm7Obwu2o26/uNu5p7ofcn8w0nymeWTNz0MPIQ+BR5dE/C5+VMGvfrH5PQ0+BZ7XnIy9jL5FXrdewt6V3qvdh7xc+9j5yn+M+4zw33jLeWV/MN8C3yLfLT8Nvnl+F30N/I/9k/3r/0QCngCUBZwOJgUGBWwL7+Hp8Ib+OPzrbZfay2e1BjKC5QRVBj4KtguXBrSFoyOyQrSH355jOkc5pDoVQfujW0Adh5mGLw34MJ4WHhVeGP45wiFga0TGXNXfR3ENz30T6RJZE3ptnMU85ry1KNSo+qi5qPNo3ujS6P8YuZlnM1VidWElsSxw5LiquNm5svt/87fOH4p3iC+N7F5gvyF1weaHOwvSFpxapLhIsOpZATIhOOJTwQRAqqBaMJfITdyWOCnnCHcJnIi/RNtGI2ENcKh5O8kgqTXqS7JG8NXkkxTOlLOW5hCepkLxMDUzdmzqeFpp2IG0yPTq9MYOSkZBxQqohTZO2Z+pn5mZ2y6xlhbL+xW6Lty8elQfJa7OQrAVZLQq2QqboVFoo1yoHsmdlV2a/zYnKOZarnivN7cyzytuQN5zvn//tEsIS4ZK2pYZLVy0dWOa9rGo5sjxxedsK4xUFK4ZWBqw8uIq2Km3VT6vtV5eufr0mek1rgV7ByoLBtQFr6wtVCuWFfevc1+1dT1gvWd+1YfqGnRs+FYmKrhTbF5cVf9go3HjlG4dvyr+Z3JS0qavEuWTPZtJm6ebeLZ5bDpaql+aXDm4N2dq0Dd9WtO319kXbL5fNKNu7g7ZDuaO/PLi8ZafJzs07P1SkVPRU+lQ27tLdtWHX+G7R7ht7vPY07NXbW7z3/T7JvttVAVVN1WbVZftJ+7P3P66Jqun4lvttXa1ObXHtxwPSA/0HIw6217nU1R3SPVRSj9Yr60cOxx++/p3vdy0NNg1VjZzG4iNwRHnk6fcJ3/ceDTradox7rOEH0x92HWcdL2pCmvKaRptTmvtbYlu6T8w+0dbq3nr8R9sfD5w0PFl5SvNUyWna6YLTk2fyz4ydlZ19fi753GDborZ752PO32oPb++6EHTh0kX/i+c7vDvOXPK4dPKy2+UTV7hXmq86X23qdOo8/pPTT8e7nLuarrlca7nuer21e2b36RueN87d9L158Rb/1tWeOT3dvfN6b/fF9/XfFt1+cif9zsu72Xcn7q28T7xf9EDtQdlD3YfVP1v+3Njv3H9qwHeg89HcR/cGhYPP/pH1jw9DBY+Zj8uGDYbrnjg+OTniP3L96fynQ89kzyaeF/6i/suuFxYvfvjV69fO0ZjRoZfyl5O/bXyl/erA6xmv28bCxh6+yXgzMV70VvvtwXfcdx3vo98PT+R8IH8o/2j5sfVT0Kf7kxmTk/8EA5jz/GMzLdsAAAAgY0hSTQAAeiUAAICDAAD5/wAAgOkAAHUwAADqYAAAOpgAABdvkl/FRgAAAEhJREFUeNpi/P//PwM9ABMDnQALGXpIDQJGUi36D9OERBPtKLoF3ahFoxZRlI/IyUtkWcRIDx/9J9dRLLT2Cd0TAwAAAP//AwAuIAgoIyB3dAAAAABJRU5ErkJggg=='); 
background-repeat: no-repeat; 
background-position: right center; 
background-position-x: 96%; 
padding-right: 2.95em;</t>
  </si>
  <si>
    <t>slideshows, tablet</t>
  </si>
  <si>
    <t>CUT-841</t>
  </si>
  <si>
    <t>Slideshows are not looping through</t>
  </si>
  <si>
    <t>Expected behavior is that when you get to the last slide in a slideshow, by clicking next the user should get back to the first slide. Right now, you aren't able to click the next button on the last slide.</t>
  </si>
  <si>
    <t>CUT-840</t>
  </si>
  <si>
    <t>Fame Splash Page: IE8: Lookbooks do not rotate</t>
  </si>
  <si>
    <t>View in IE8 to reproduce: 
http://stg.nymetro.com/thecut/celebrities/ 
Arrows do not shift images right and left</t>
  </si>
  <si>
    <t>ie8, lookbook, splashpage</t>
  </si>
  <si>
    <t>CUT-839</t>
  </si>
  <si>
    <t>Splash Pages: IE8: Ledes do not rotate</t>
  </si>
  <si>
    <t>Slideshow UX, Splash Pages - All</t>
  </si>
  <si>
    <t>View in IE8 to reproduce: http://stg.nymetro.com/thecut/celebrities/</t>
  </si>
  <si>
    <t>ie8, lede, splashpage</t>
  </si>
  <si>
    <t>CUT-838</t>
  </si>
  <si>
    <t>Mobile - CSS adjustments for View Slideshow buttons</t>
  </si>
  <si>
    <t xml:space="preserve">
body.feed .featureImage.thumbnail span.slideshow { 
font-size: 1em; 
text-align: left; 
padding: 0.5em; 
padding-left: 0.75em; 
left: auto; 
right: 0; 
max-width: 84%; 
top: 4.5em; 
} 
body.feed span.slideshow { 
position: absolute; 
background: black; 
line-height: 107.5%; 
font-family: "Arial",sans-serif; 
font-weight: 300; 
text-transform: uppercase; 
color: white; 
z-index: 10; 
text-indent: 0; 
background-color: black; 
}</t>
  </si>
  <si>
    <t>mobile, slideshows, splashpage</t>
  </si>
  <si>
    <t>CUT-837</t>
  </si>
  <si>
    <t>Fashions Splash Page: IE8: Fashion Shows Module broken</t>
  </si>
  <si>
    <t xml:space="preserve">13290 13289 </t>
  </si>
  <si>
    <t xml:space="preserve">Fashion Shows Module broken. Only showing 2 silos. Doesn't seem to be pulling in correct rendition. Images are blurry. 
See attached for actual versus expected screenshots. 
View in IE8 to reproduce: http://stg.nymetro.com/thecut/fashion/# 
</t>
  </si>
  <si>
    <t>ie8, slideshows, splashpage</t>
  </si>
  <si>
    <t>CUT-836</t>
  </si>
  <si>
    <t>Look Books module - 2nd position - CSS adjustments</t>
  </si>
  <si>
    <t>//Adjust letter spacing in header 
.lookbooksModuleWrap .hed { 
color: black; 
font: normal normal normal 11em "MillerHeadline Light",Georgia,Times,"Times New Roman",serif; 
letter-spacing: -2px; 
margin: 0; 
padding: 0; 
text-transform: uppercase; 
text-align: center; 
white-space: nowrap; 
letter-spacing: .02em; 
} 
// Adjust positioning of header and tout 
.homepage .lookbooksModuleWrap .hed { 
font-size: 3.5em; 
padding: 8px 0 0 17px; 
text-align: left; 
} 
.homepage .lookbooksModuleWrap .tout { 
left: -4px; 
top: 0; 
} 
// Adjust width of carousel area (tighten space between images) 
.lookbooksModuleWrap .lookbookListitem { 
display: inline-block; 
width: 142px; 
position: relative; 
} 
//Adjust positioning of images (shift left) 
.homepage .lookbooksModuleWrap .content { 
padding-bottom: 0; 
padding-left: 29px; 
margin-top: 0; 
top: -1.5em; 
} 
//Adjust positioning of prev arrow 
.lookbooksModuleWrap .prevCarousel { 
left: 0px; 
} 
// Adjust positioning of next arrow 
.homepage .lookbooksModuleWrap .nextCarousel { 
right: 26px; 
} 
// Adjust positioning of More Look Books link 
.homepage .lookbooksModuleWrap .footer { 
position: absolute; 
top: 21px; 
left: 43%; 
}</t>
  </si>
  <si>
    <t>firefox, homepage, lookbook</t>
  </si>
  <si>
    <t>CUT-835</t>
  </si>
  <si>
    <t>Street Style Splash Page: IE8: Magazine Lookbook module does not have black overlay under text</t>
  </si>
  <si>
    <t xml:space="preserve">13287 13288 </t>
  </si>
  <si>
    <t>View in IE8 to reproduce: http://stg.nymetro.com/thecut/street-style/ 
See attached for Expected versus Actual screenshots.</t>
  </si>
  <si>
    <t>ie8, lookbook, slideshows</t>
  </si>
  <si>
    <t>CUT-834</t>
  </si>
  <si>
    <t>Splash Pages: IE8: 970x90 ads not appearing above header</t>
  </si>
  <si>
    <t>Ads, Splash Pages - All</t>
  </si>
  <si>
    <t xml:space="preserve">13285 13286 </t>
  </si>
  <si>
    <t xml:space="preserve">970x90 ads not appearing above header on any of splash pages 
View in IE8 to reproduce: 
http://stg.nymetro.com/thecut/beauty/ 
http://stg.nymetro.com/thecut/love/ 
http://stg.nymetro.com/thecut/love/ 
http://stg.nymetro.com/thecut/shopping/ 
Actual and Expected screenshots attached. 
</t>
  </si>
  <si>
    <t>CUT-833</t>
  </si>
  <si>
    <t>Zoom button is displayed instead of View Slideshow button on IE9</t>
  </si>
  <si>
    <t xml:space="preserve">13282 13284 13283 </t>
  </si>
  <si>
    <t>http://stg.nymetro.com/thecut/2012/08/pack-a-rack-todd-cole-shoots-spring-looks.html 
Expected: View Slideshow button is displayed 
Actual: On IE9 only, the standard zoom ("+") button is displayed instead. 
All other browsers I've tested work fine, including IE8, Firefox, Safari, and Chrome</t>
  </si>
  <si>
    <t>ie9</t>
  </si>
  <si>
    <t>CUT-832</t>
  </si>
  <si>
    <t>Goods Splash Pages: IE8: Missing black overlay on lede (under text)</t>
  </si>
  <si>
    <t xml:space="preserve">13281 13280 </t>
  </si>
  <si>
    <t>View in IE8 to reproduce: http://stg.nymetro.com/thecut/shopping/ 
In the lede there is no black overlay under the text, which makes the text difficult to read. 
See Attached for Expected and Actual.</t>
  </si>
  <si>
    <t>iPhone, lede, splashpage</t>
  </si>
  <si>
    <t>CUT-831</t>
  </si>
  <si>
    <t>Chrome - Dropdown arrow next to FASHIONS inconsistently shifts to the left, crashing into FASHIONS text</t>
  </si>
  <si>
    <t xml:space="preserve">13278 13279 </t>
  </si>
  <si>
    <t xml:space="preserve">Dropdown arrow next to FASHIONS inconsistently shifts to the left, crashing into FASHIONS text 
Expected: 
Dropdown arrow remains consistently placed 
Actual: 
Dropdown arrow seems to randomly shift over to the left when navigating around the site 
</t>
  </si>
  <si>
    <t>CUT-830</t>
  </si>
  <si>
    <t>Beauty Splash Page: IE8: Lede image not appearing</t>
  </si>
  <si>
    <t>View in IE8 to reproduce: http://stg.nymetro.com/thecut/beauty/ 
See screenshot attached. 
Expected: Lede should be appearing as on other splash pages. 
Note: There was no Splash Beauty component above, so I labeled it under "All". However, this is ONLY OCCURRING on the Beauty Splash.</t>
  </si>
  <si>
    <t>CUT-829</t>
  </si>
  <si>
    <t>Splash Pages: IE8: Black overlay in Lede is appearing in wrong location - covering up essential image space</t>
  </si>
  <si>
    <t xml:space="preserve">13276 13275 13274 </t>
  </si>
  <si>
    <t xml:space="preserve">Actual: See screenshots attached. 
View in IE8 to reproduce: 
http://stg.nymetro.com/thecut/celebrities/ 
Expected behavior: Attached and labeled as such. 
</t>
  </si>
  <si>
    <t>CUT-828</t>
  </si>
  <si>
    <t>Fashion Shows Module - Designer names disappear as soon as you scroll them &amp; active designer label is not appearing at all</t>
  </si>
  <si>
    <t>Fashion Show Module - Designer names disappear as soon as you scroll them &amp; active designer label is not appearing at all 
Expected: 
Fashion Shows Module should mimic behavior of homepage module 
Actual: 
Designer names disappear as you scroll and active designer label does not appear at all (see attached) 
URL: 
http://stg.nymetro.com/thecut/fashion/</t>
  </si>
  <si>
    <t>CUT-827</t>
  </si>
  <si>
    <t>Cannot view thumbnails or click arrows to view images in slideshow</t>
  </si>
  <si>
    <t xml:space="preserve">I can click into a slideshow but cannot view thumbnails or use the left/right arrows to scroll through the slideshow images 
URL: http://stg.nymetro.com/thecut/2012/08/pack-a-rack-todd-cole-shoots-spring-looks.html 
</t>
  </si>
  <si>
    <t>CUT-826</t>
  </si>
  <si>
    <t>Next/Previous article buttons are partially or entirely cut off when viewport is &lt;1150px</t>
  </si>
  <si>
    <t>Articles, Cut Navigation, Slideshow UX</t>
  </si>
  <si>
    <t xml:space="preserve">13271 13272 </t>
  </si>
  <si>
    <t>See screenshots</t>
  </si>
  <si>
    <t>CUT-825</t>
  </si>
  <si>
    <t>Standard Slideshow: IE8: Cannot launch from Article Page</t>
  </si>
  <si>
    <t>Clicking "View Slideshow" on an Article Page does not launch slideshow. 
View these in IE8 to reproduce: 
http://stg.nymetro.com/thecut/2012/08/see-the-royals-at-the-olympics.html# 
http://stg.nymetro.com/thecut/2012/06/shop-the-look-summer-street-style.html</t>
  </si>
  <si>
    <t>CUT-824</t>
  </si>
  <si>
    <t>FIXED*** Section Page Feeds - first post in feed is overlapping border above it</t>
  </si>
  <si>
    <t>Fashions and Love &amp; War - first post in feed is overlapping border above it 
Expected: 
Feed should sit nicely below border 
Actual: 
First post in feed is overlapping border (sitting too high) 
URL: 
http://stg.nymetro.com/thecut/love/ 
http://stg.nymetro.com/thecut/fashion/</t>
  </si>
  <si>
    <t>CUT-823</t>
  </si>
  <si>
    <t>Padding between posts has dissapeared and they are now crashing into each other.</t>
  </si>
  <si>
    <t>Padding between posts has dissapeared and they are now crashing into each other. 
Expected: 
Padding should appear between each post in the feed 
Actual: 
Posts are crashing into each other (see attached) 
URL: 
http://stg.nymetro.com/thecut/celebrities/ 
http://stg.nymetro.com/thecut/beauty/ 
http://stg.nymetro.com/thecut/love/ 
http://stg.nymetro.com/thecut/fashion/</t>
  </si>
  <si>
    <t>CUT-822</t>
  </si>
  <si>
    <t>Premium Slideshow: IE8: Lookbook thumbs along the bottom of page are not appearing</t>
  </si>
  <si>
    <t xml:space="preserve">13266 13267 </t>
  </si>
  <si>
    <t>Thumbnails should be appearing along the bottom of the slideshow to link to other celebrity lookbooks. 
See attached screenshots 
View in IE8 to reproduce: 
http://stg.nymetro.com/thecut/2012/07/alexa-chung-look-book.html#slideshow=/content/nymag/slideshow/2012/07/03/alexa_chung_lookbook|currentSlide=00069</t>
  </si>
  <si>
    <t>CUT-821</t>
  </si>
  <si>
    <t>Slideshow reports extra slide, fails when trying to display it (IE8, IE9)</t>
  </si>
  <si>
    <t>1. Load and view the following slideshow: http://stg.nymetro.com/thecut/2012/08/slideshow-pari-dukovics-fashion-week-portfolio.html 
Expected: "1/5" is displayed in the top right corner; Slideshow ends at slide #5 
Actual: "1/6" is displayed in the top right, and strange behavior occurs when trying to move forward from slide #5</t>
  </si>
  <si>
    <t>ie8, ie9</t>
  </si>
  <si>
    <t>CUT-820</t>
  </si>
  <si>
    <t>Entry creator form creating legacy articles - missing thecut.html?</t>
  </si>
  <si>
    <t xml:space="preserve">CQ URL: http://author.stg.nymetro.com/cf#/content/nymag/daily/fashion/2012/08/latin-latin-latin-latin-latin.html 
Author Tool/entry form for article: http://author.stg.nymetro.com/apps/nymag/components/page/creator.html?path=/content/nymag/daily/fashion/2012/08/latin-latin-latin-latin-latin 
Published Article URL: ﻿﻿http://stg.nymetro.com/thecut/2012/08/latin-latin-latin-latin-latin.html 
In addition, the image is displaying at the bottom of the article 
</t>
  </si>
  <si>
    <t>CUT-819</t>
  </si>
  <si>
    <t>Premium Slideshow: IE8: "Show More" and "View Thumbnail" links are broken</t>
  </si>
  <si>
    <t>Premium Slideshow: IE8: "Show More" and "View Thumbnail" links are broken 
I also don't think "Show More" is supposed to be appearing on this particular slide. 
View in IE8 to reproduce: 
http://stg.nymetro.com/thecut/2012/07/alexa-chung-look-book.html#slideshow=/content/nymag/slideshow/2012/07/03/alexa_chung_lookbook|currentSlide=00069</t>
  </si>
  <si>
    <t>CUT-818</t>
  </si>
  <si>
    <t>Premium Slideshow: IE8: Slideshow does not work (arrows do not click to next slide)</t>
  </si>
  <si>
    <t>Clicking arrow on first slide does nothing. 
View in IE8 to reproduce: 
http://stg.nymetro.com/thecut/2012/07/alexa-chung-look-book.html#slideshow=/content/nymag/slideshow/2012/07/03/alexa_chung_lookbook|currentSlide=00069</t>
  </si>
  <si>
    <t>CUT-817</t>
  </si>
  <si>
    <t>iPhone: the goods page dots are over the image and are hard to see</t>
  </si>
  <si>
    <t>See screenshot. can't see the page dots.</t>
  </si>
  <si>
    <t>goods, iPhone, pagedots</t>
  </si>
  <si>
    <t>CUT-816</t>
  </si>
  <si>
    <t>Premium Slideshow: IE8: Images are stretched horizontally</t>
  </si>
  <si>
    <t>See attached screenshot 
View in IE8 to reproduce: 
http://stg.nymetro.com/thecut/2012/07/alexa-chung-look-book.html#slideshow=/content/nymag/slideshow/2012/07/03/alexa_chung_lookbook|currentSlide=00069</t>
  </si>
  <si>
    <t>CUT-815</t>
  </si>
  <si>
    <t>Single Related Story Module (earlier) images are distorted/stretched</t>
  </si>
  <si>
    <t>The related stories module is not displaying correctly -- images are stretched.</t>
  </si>
  <si>
    <t>CUT-814</t>
  </si>
  <si>
    <t>enlarge this button (+) does not work on stg.</t>
  </si>
  <si>
    <t>URL: http://stg.nymetro.com/thecut/2012/08/lorem-ipsum-zoom-images.html 
Expected: Clicking + button displays large rendition to user 
Actual: Nothing happens 
Reproducible: Yes</t>
  </si>
  <si>
    <t>CUT-813</t>
  </si>
  <si>
    <t>Image in giant image module on bottom of page is broken/missing</t>
  </si>
  <si>
    <t xml:space="preserve">Investigate -- Image was appearing, now it's not. Is this related to the content that webops deleted. 
</t>
  </si>
  <si>
    <t>CUT-812</t>
  </si>
  <si>
    <t>Borders between modules are missing after Look Book unit was moved into new space</t>
  </si>
  <si>
    <t>Borders are missing between modules. Kristen to provide more detail.</t>
  </si>
  <si>
    <t>CUT-811</t>
  </si>
  <si>
    <t>Homepage lede module rotates too quickly (very, very quickly) through all the ledes</t>
  </si>
  <si>
    <t>Steve believes this may be related to leaving one browser and then coming back to the original browser -- events get queued up.</t>
  </si>
  <si>
    <t>CUT-810</t>
  </si>
  <si>
    <t>Goods module on homepage broke today (Tuesday) -- grid is gone</t>
  </si>
  <si>
    <t>Oops.</t>
  </si>
  <si>
    <t>CUT-809</t>
  </si>
  <si>
    <t>Homepage on IE8 will not load at all - major script issues</t>
  </si>
  <si>
    <t>Page doesn't load at all.</t>
  </si>
  <si>
    <t>CUT-808</t>
  </si>
  <si>
    <t>Homepage lede on IE8 and IE9 is a disaster</t>
  </si>
  <si>
    <t>Entire appearance is off -- headline unit covers photo</t>
  </si>
  <si>
    <t>CUT-807</t>
  </si>
  <si>
    <t>Navigation drop-down on mobile stops working</t>
  </si>
  <si>
    <t xml:space="preserve">1. Load http://stg.nymetro.com/thecut/ on an iPhone device (tested on 5.1/Simulator) 
2. Expand the navigation menu 
3. Collapse the navigation menu 
4. Expand the navigation menu again 
5. Tap "Fashions" or "Runway" 
Expected behavior: Menu always appears, everything is tappable, and when you revisit the menu repeatedly it always works. 
Actual: Currently stops working after the first couple of times. 
</t>
  </si>
  <si>
    <t>CUT-806</t>
  </si>
  <si>
    <t>Slideshow title is too big</t>
  </si>
  <si>
    <t>Slideshow title will often take up most of the caption space. Needs to be smaller.</t>
  </si>
  <si>
    <t>CUT-805</t>
  </si>
  <si>
    <t>iPhone: The Image should be larger and the close button should be higher up and shouldn't say close</t>
  </si>
  <si>
    <t>If possible within viewport, the image should be larger. the close should not say close and the x should not overlap with the image.</t>
  </si>
  <si>
    <t>CUT-804</t>
  </si>
  <si>
    <t>Video article results in broken thumbnail being displayed in Latest Headlines module</t>
  </si>
  <si>
    <t xml:space="preserve">The Karl Lagerfield article is showing up with a broken image for a thumbnail in the "Latest Headlines" module 
http://stg.nymetro.com/thecut/2012/07/karl-lagerfeld-was-really-on-a-roll-last-night.html 
The following URL is requested for the thumbnail image: 
http://pixel.nymag.com/imgs/daily/thecut/2012/07/25/25-karl-lagerfeld-selfridges.o.jpg/a_150x100.jpg 
</t>
  </si>
  <si>
    <t>CUT-803</t>
  </si>
  <si>
    <t>iPhone: The nav drop down should probably include a Home</t>
  </si>
  <si>
    <t>On the iPhone, the nav works almost as modal dialog so we might want to think about adding Home and not just relying on the logo.</t>
  </si>
  <si>
    <t>CUT-802</t>
  </si>
  <si>
    <t>The dialog box for Enlarge This is unreadable</t>
  </si>
  <si>
    <t xml:space="preserve">When you click the image component and then select "Customize," you get a screen that prompts users select the Enlarge This status. There are three options that are unreadable currently. 
</t>
  </si>
  <si>
    <t>CUT-800</t>
  </si>
  <si>
    <t>Wrong Facebook App ID in Meta Data on Homepage and Section Pages / Missing From Articles</t>
  </si>
  <si>
    <t>This is prohibiting the ability to use FB Connect.</t>
  </si>
  <si>
    <t>CUT-798</t>
  </si>
  <si>
    <t>author.stg not letting users edit articles/ is acting buggy after save and preview</t>
  </si>
  <si>
    <t>URL: http://author.stg.nymetro.com/apps/nymag/components/page/creator.html?path=/content/nymag/daily/fashion/2012/08/lorem-ipsum-zoom-images 
BLOCKER: QA cannot test zoom images in articles 
Created, saved, previewed entry 
Tried to edit the entry and was presented with the 'select a blog' dropdown menu instead of my previously created test article 
To reproduce: 
go to author.stg.nymetro.com 
click on Lorem Ipsum Zoom Images 
Expected: User can see article and edit 
Actual: Article is missing, 'select blog' dropdown displays</t>
  </si>
  <si>
    <t>CUT-797</t>
  </si>
  <si>
    <t>Runway Slideshows: When you click a look from a thumbnail, the associated back doesn't show up.</t>
  </si>
  <si>
    <t>CUT-796</t>
  </si>
  <si>
    <t>Clicking "Threaded" label next to checkbox doesn't change checkbox status</t>
  </si>
  <si>
    <t>1. Load an article with more than 5 comments: http://ec2.qa.nymetro.com/thecut/2012/07/prepare-yourself-for-more-kate-middleton.html 
2. Click the "Threaded" checkbox 
3. Click the label next to the checkbox 
Expected: The status of the checkbox changes state when the label is clicked 
Actual: The checkbox doesn't change state, but the comments are reloaded 
http://screencast.com/t/AhTzcUxB</t>
  </si>
  <si>
    <t>comments</t>
  </si>
  <si>
    <t>CUT-793</t>
  </si>
  <si>
    <t>Show Opener: Backstage promo on opener does not match the "Front Row" or "Backstage" or "Backstage/Front Row" titles that are selected in the Show Builder, and display in the slideshow titles.</t>
  </si>
  <si>
    <t>Runway Show Opener &amp; Finder, Show Builder</t>
  </si>
  <si>
    <t xml:space="preserve">13250 13251 </t>
  </si>
  <si>
    <t xml:space="preserve">EXPECTED BEHAVIOR: If the producer selects the Backstage/Front Row title of their choice in the builder, that should not only display as the slideshow title, but also the prompt on the to open the slideshow from the opener. 
ACTUAL BEHAVIOR: Slideshow title updates, promo on opener does not. 
See here: 
http://stg.nymetro.com/content/thecut/fashion/shows/2012/fall/new-york/rtw/alexander-wang.html#slideshow=/services/fashion/get.fashion.slideshow.json:2012.fall.new-york.rtw.alexander-wang.backstage|currentSlide=00001 
And here: 
http://stg.nymetro.com/content/thecut/fashion/shows/2012/fall/new-york/rtw/alexander-wang.html#|currentSlide=00001 
</t>
  </si>
  <si>
    <t>CUT-792</t>
  </si>
  <si>
    <t>Slideshows: Backstage Slideshows</t>
  </si>
  <si>
    <t>Sprint 84 (08/15/12 - 08/28/12), Nano Release 2, Fashion Week Bug List</t>
  </si>
  <si>
    <t xml:space="preserve">Captions entered into the slideshow tool are not displaying on Backstage Slideshows. 
See here: 
http://author.stg.nymetro.com/apps/nymag/components/page/slideshowadmin.html?a=edit&amp;path=/content/nymag/slideshow/fashion/2012/fall/new-york/rtw/alexander-wang/fashion-backstage#/apps/nymag/components/page/slideshowadmin.action.edit.html?a=edit&amp;path=/content/nymag/slideshow/fashion/2012/fall/new-york/rtw/alexander-wang/fashion-backstage 
and here: 
http://stg.nymetro.com/content/thecut/fashion/shows/2012/fall/new-york/rtw/alexander-wang.html#slideshow=/services/fashion/get.fashion.slideshow.json:2012.fall.new-york.rtw.alexander-wang.backstage|currentSlide=00001 
</t>
  </si>
  <si>
    <t>CUT-791</t>
  </si>
  <si>
    <t>Runway Show Opener: Primary image on openers are not displaying on publish.</t>
  </si>
  <si>
    <t xml:space="preserve">They are displaying on author, however. 
See here: 
http://stg.nymetro.com/content/thecut/fashion/shows/2012/fall/london/rtw/roksanda-ilincic.html 
http://author.stg.nymetro.com/content/thecut/fashion/shows/2012/fall/london/rtw/roksanda-ilincic.html 
and here: 
http://stg.nymetro.com/content/thecut/fashion/shows/2012/fall/new-york/rtw/alexander-wang.html 
http://author.stg.nymetro.com/content/thecut/fashion/shows/2012/fall/new-york/rtw/alexander-wang.html 
</t>
  </si>
  <si>
    <t>CUT-790</t>
  </si>
  <si>
    <t>Add padding between related material (photo credits/tags/etc) and commenting</t>
  </si>
  <si>
    <t xml:space="preserve">
// Add padding between related material (photo credits/tags/etc) and commenting 
.relatedMaterial { 
display: inline; 
float: right; 
width: 77.41935483870968%; 
margin: 0 1.6129032258064515%; 
padding-left: 3.2258064516129026%; 
padding-top: 3.2258064516129026%; 
box-sizing: border-box; 
border: 0; 
position: relative; 
background: transparent; 
padding-bottom: 4em; 
} 
URL: 
http://stg.nymetro.com/thecut/2012/08/katy-perry-had-a-night-in-shining-armor.html</t>
  </si>
  <si>
    <t>CUT-789</t>
  </si>
  <si>
    <t>Slideshows: List Slideshows: Numbering needs to be styled.</t>
  </si>
  <si>
    <t>Numbering on list slideshows need to be styled. See Kristen D. for specifics/design.</t>
  </si>
  <si>
    <t>CUT-788</t>
  </si>
  <si>
    <t>Goods Page: Goods Lede: Byline not displaying in lede module.</t>
  </si>
  <si>
    <t>Even when manually entered in the lede component. 
http://stg.nymetro.com/thecut/shopping/</t>
  </si>
  <si>
    <t>CUT-787</t>
  </si>
  <si>
    <t>Chrome Browser bugs for slideshow experience</t>
  </si>
  <si>
    <t xml:space="preserve">From Ben Williams 
I started out by just clicking through the slides. Everything perfect for a while, then around slide 17 and 18, I suddenly got a blank page. Clicked forward to other images—still blank pages. Clicked back and forth, and started getting white box outlines where the image would be. Eventually (after I started writing this email, then went back to look at slides again), images started working again. The white box effect happened a couple different times while I was doing the test. 
http://stg.nymetro.com/thecut/2012/07/slideshow-best-no-doubt-fashion-moments.html 
</t>
  </si>
  <si>
    <t>CUT-786</t>
  </si>
  <si>
    <t>iPad: in portrait mode, zoom image doesn't really do anything</t>
  </si>
  <si>
    <t>We can probably hide the zoom image control on iPad portrait since it doesn't do much.</t>
  </si>
  <si>
    <t>CUT-785</t>
  </si>
  <si>
    <t>Articles: Deleting tags from posts is finicky.</t>
  </si>
  <si>
    <t>Producers/editors have to click several times to remove tags from posts, and often get the prompt to set the Feature Rubric or Primary Tag several times first before actually being able to delete.</t>
  </si>
  <si>
    <t>CUT-784</t>
  </si>
  <si>
    <t>Goods Page: Goods Lede: Lede is not displaying correctly if more than one post is being pulled into the lede spot.</t>
  </si>
  <si>
    <t>http://stg.nymetro.com/thecut/shopping/</t>
  </si>
  <si>
    <t>CUT-783</t>
  </si>
  <si>
    <t>Publish button in Image Tagger tool is broken.</t>
  </si>
  <si>
    <t>No publish message appearing, and no connections that were added in the tool are displaying in the slideshow 
http://author.stg.nymetro.com/apps/dashboard/thecut/image-tagger/main.html#assetNodePath=/content/dam/fashion/lookbooks/ryan-gosling/40.jpg 
http://stg.nymetro.com/thecut/2012/07/ryan-gosling-look-book.html#|currentSlide=00035|slideshow=/slideshows/2012/07/16/ryan_gosling.slideshow.json</t>
  </si>
  <si>
    <t>CUT-782</t>
  </si>
  <si>
    <t>Goods Page should only be pulling in posts that have image renditions</t>
  </si>
  <si>
    <t>CUT-764</t>
  </si>
  <si>
    <t>Expected Behavior: The Goods page only includes posts that have the new image renditions. 
Actual Behavior: Pulling in posts without images.</t>
  </si>
  <si>
    <t>CUT-781</t>
  </si>
  <si>
    <t>iphone: Lede divider is in the wrong place</t>
  </si>
  <si>
    <t>see screenshot</t>
  </si>
  <si>
    <t>CUT-780</t>
  </si>
  <si>
    <t>iPhone: Placement of post after tapping on load more leads to erroneous page views</t>
  </si>
  <si>
    <t>General Site Issues, Splash Pages - Goods</t>
  </si>
  <si>
    <t>(iPhone) 
On the goods feed: 
after tapping 'Load More' the new posts load. 
The placement of the first new post is exactly where the 'load more' button was so that I wind out loading that new post instead of scrolling the feed. 
Maybe add some extra space? 
(pretty minor optimization)</t>
  </si>
  <si>
    <t>CUT-779</t>
  </si>
  <si>
    <t>Comment Counts should either be displaying in feed or yellow bubble should be hidden in all feed (SEE KELLY/KEVIN)</t>
  </si>
  <si>
    <t>General Site Issues, Home Page &amp; Modules, Splash Pages - All, Splash Pages - News Section</t>
  </si>
  <si>
    <t>For instance: 
- All section page feeds (fashions, street style, runway, fame, love and war, beauty) 
- Homepage news feeds 
- News section</t>
  </si>
  <si>
    <t>CUT-778</t>
  </si>
  <si>
    <t>Homepage: Look Book Module: Display issues with the Look Book module in the second spot on the homepage</t>
  </si>
  <si>
    <t>Page is not following desired design -- module is running into the ad. 
http://stg.nymetro.com/thecut/</t>
  </si>
  <si>
    <t>CUT-777</t>
  </si>
  <si>
    <t>Runway Slideshow: Critic's Pick is displaying too small</t>
  </si>
  <si>
    <t>From Ben Williams: 
The critics pick marking is pretty small—the text is the same size and color as the photo credit, which is something we basically want people to only notice if they look for it. Don't think I would notice this. Don't love the check mark graphic either.</t>
  </si>
  <si>
    <t>CUT-776</t>
  </si>
  <si>
    <t>Runway Slideshows: Video Icon displaying too close</t>
  </si>
  <si>
    <t>From Ben Williams: 
I could see the video links on every slide, but I think they're presented too close to the "fall 2012 rtw" link. These are two completely different things, but they look like part of the same unit. I thought it was a link to all RTW videos. 
See screenshot</t>
  </si>
  <si>
    <t>CUT-775</t>
  </si>
  <si>
    <t>Articles --Space missing between leaderboard ad and article content</t>
  </si>
  <si>
    <t xml:space="preserve">13237 13238 13239 13240 </t>
  </si>
  <si>
    <t>Articles --Space missing between leaderboard ad and article content 
Expected: 
There should be approx 20px space between leaderboard ad and articles content 
Actual: 
Images/Headlines are butting up to rule under leaderboard ad (see attached) 
URL: 
http://stg.nymetro.com/thecut/2012/08/johnny-depp-and-vanessa-paradis-held-hands.html 
http://stg.nymetro.com/thecut/2012/08/yoox-to-show-ppr-how-to-use-the-interwebs.html 
http://stg.nymetro.com/thecut/2012/08/kaitlin-tests-a-list-slideshow.html 
http://stg.nymetro.com/thecut/2012/07/karl-lagerfeld-was-really-on-a-roll-last-night.html</t>
  </si>
  <si>
    <t>CUT-774</t>
  </si>
  <si>
    <t>Show Finder Panel performance issues</t>
  </si>
  <si>
    <t xml:space="preserve">From Ben Williams: 
About 50% of the time, the show finder panel didn't open—the screen just faded to the background color that's there when the panel opens... but no panel overlay. When I hit refresh after that, I was returned to the opener page. 
Testing the experience of this slideshow. 
http://stg.nymetro.com/content/thecut/fashion/shows/2012/fall/new-york/rtw/marc-jacobs.html 
</t>
  </si>
  <si>
    <t>CUT-773</t>
  </si>
  <si>
    <t>iPad: Page dots showing up on ledes that only have one post</t>
  </si>
  <si>
    <t>Page dots should appear only if there are multiple stories in the lede.</t>
  </si>
  <si>
    <t>CUT-772</t>
  </si>
  <si>
    <t>Goods Lede - Positioning of image and headline is incorrect</t>
  </si>
  <si>
    <t xml:space="preserve">13235 13234 </t>
  </si>
  <si>
    <t>Goods Lede - Positioning of image and headline is incorrect 
// Positioning of image 
.ledeWindow { 
position: absolute; 
top: 6em; 
right: 0; 
z-index: 0; 
} 
// Positioning of header text 
@media (min-width: 801px) 
.ledeHeader { 
bottom: 16%; 
margin-left: 5.5em; 
} 
URL: 
http://stg.nymetro.com/thecut/shopping/</t>
  </si>
  <si>
    <t>CUT-771</t>
  </si>
  <si>
    <t>Image Tagger is not loading images on EC2; Throws error when show is loading (see screenshot for error)</t>
  </si>
  <si>
    <t>URL: http://author.ec2.qa.nymetro.com/apps/dashboard/thecut/image-tagger/clothing.html#showPath=/fashion/shows/2013/spring/rio-de-janeiro/rtw/zoe-jordan 
Reproducible: Yes 
When opening the show, an error appears saying "incorrect number of attributes in show" 
Images do not load</t>
  </si>
  <si>
    <t>CUT-770</t>
  </si>
  <si>
    <t>Premium Slideshows: Vertical thumbs displaying in thumbnail view.</t>
  </si>
  <si>
    <t>http://stg.nymetro.com/thecut/2012/07/slideshow-best-no-doubt-fashion-moments.html#slideshow=/slideshows/2012/07/23/slideshow_gwen_stefanisbestnodoubtfashionmoments.slideshow.json|currentSlide=00033</t>
  </si>
  <si>
    <t>CUT-769</t>
  </si>
  <si>
    <t>Most Popular Module: CSS styling adjustments</t>
  </si>
  <si>
    <t xml:space="preserve">
// Adjust header styling 
.mostPopular .hed { 
float: left; 
color: black; 
text-transform: uppercase; 
margin-left: .4em; 
margin-top: -.5em; 
margin-bottom: -6px; 
background: white; 
border-bottom: 0; 
font: normal normal 100 4em "MillerHeadline Light",Georgia,Times,"Times New Roman",serif; 
letter-spacing: .03em; 
} 
//Adjust width of list items and remove border 
.tabListItem { 
border-top: 1px dotted #B7B7B7; **REMOVE 
padding: 2.5%; 
width: 95%; 
} 
// Adjust width and positioning of list items 
.tabContent .tabCenter { 
float: left; 
padding-right: 7%; 
width: 81%; 
margin-top: 1em; 
} 
// Add link hover state: 
.tabContent .tabText:hover { 
text-decoration: underline; 
} 
See attached for how this should look for launch 
URL: 
http://stg.nymetro.com/thecut/</t>
  </si>
  <si>
    <t>CUT-768</t>
  </si>
  <si>
    <t>Video Articles: Drop caps are appearing at the beginning of EVERY paragraph</t>
  </si>
  <si>
    <t>CUT-614</t>
  </si>
  <si>
    <t>Video Articles: Drop caps are appearing at the beginning of EVERY paragraph 
Expected: 
First paragraph should have drop cap. All other paragraphs should not. 
Actual: 
Every paragraph has a drop cap. (see the attached craziness) 
URL: 
http://stg.nymetro.com/thecut/2012/07/karl-lagerfeld-was-really-on-a-roll-last-night.html</t>
  </si>
  <si>
    <t>CUT-767</t>
  </si>
  <si>
    <t>Footer links all don't work -- not correctly linked</t>
  </si>
  <si>
    <t>CUT-766</t>
  </si>
  <si>
    <t>Ads on Goods section not implemented correctly</t>
  </si>
  <si>
    <t>Ads, Splash Pages - Goods</t>
  </si>
  <si>
    <t xml:space="preserve">Expected behavior: With every batch of ads, one new 300 ad loads. On desktop, first row and third spot. On tablet, second row, second spot. On mobile, third spot. On desktop and tablet, should be able to load a 300x250 or 300x600. The word "Advertisement" would appear above every ad. 
http://confluence.dev.nymag.biz/display/product/Goods+%28shopping%29+Splash 
Actual behavior: Ads are not appearing in the right spots. Does not support 300x600. And, the word "Advertisement" does not appear above ads. 
</t>
  </si>
  <si>
    <t>CUT-765</t>
  </si>
  <si>
    <t>The Goods Lede Is Not Editable</t>
  </si>
  <si>
    <t>Expected behavior: In author mode, I should be able to double click on the lede unit and edit it -- change the number of ledes, add manual ledes, etc. 
Actual behavior: No box in CQ appears that allows me to edit. 
http://author.ec2.qa.nymetro.com/content/thecut/sections/shopping.html</t>
  </si>
  <si>
    <t>Goods Page should only be pulling in posts tagged "goods" or "products"</t>
  </si>
  <si>
    <t>Expected Behavior: The Goods page only includes posts tagged "goods" or "products" 
Actual Behavior: Pulling in posts tagged "shopping"</t>
  </si>
  <si>
    <t>CUT-763</t>
  </si>
  <si>
    <t>Runway Videos module - CSS adjustments</t>
  </si>
  <si>
    <t xml:space="preserve">
//Adjust positioning of play button 
.runwayVideos .runwayVideoListItem .overlay { 
background-image: url(data:image/png;base64,iVBORw0KGgoAAAANSUhEUgAAAJYAAABkCAYAAABkW8nwAAAAGXRFWHRTb2Z0d2FyZQBBZG9iZSBJbWFnZVJlYWR5ccllPAAAAyJpVFh0WE1MOmNvbS5hZG9iZS54bXAAAAAAADw/eHBhY2tldCBiZWdpbj0i77u/IiBpZD0iVzVNME1wQ2VoaUh6cmVTek5UY3prYzlkIj8+IDx4OnhtcG1ldGEgeG1sbnM6eD0iYWRvYmU6bnM6bWV0YS8iIHg6eG1wdGs9IkFkb2JlIFhNUCBDb3JlIDUuMC1jMDYwIDYxLjEzNDc3NywgMjAxMC8wMi8xMi0xNzozMjowMCAgICAgICAgIj4gPHJkZjpSREYgeG1sbnM6cmRmPSJodHRwOi8vd3d3LnczLm9yZy8xOTk5LzAyLzIyLXJkZi1zeW50YXgtbnMjIj4gPHJkZjpEZXNjcmlwdGlvbiByZGY6YWJvdXQ9IiIgeG1sbnM6eG1wPSJodHRwOi8vbnMuYWRvYmUuY29tL3hhcC8xLjAvIiB4bWxuczp4bXBNTT0iaHR0cDovL25zLmFkb2JlLmNvbS94YXAvMS4wL21tLyIgeG1sbnM6c3RSZWY9Imh0dHA6Ly9ucy5hZG9iZS5jb20veGFwLzEuMC9zVHlwZS9SZXNvdXJjZVJlZiMiIHhtcDpDcmVhdG9yVG9vbD0iQWRvYmUgUGhvdG9zaG9wIENTNSBNYWNpbnRvc2giIHhtcE1NOkluc3RhbmNlSUQ9InhtcC5paWQ6QUUxOEVBNkZEMkE5MTFFMUFBNTREQjA4NkI0Qzg3NzMiIHhtcE1NOkRvY3VtZW50SUQ9InhtcC5kaWQ6QUUxOEVBNzBEMkE5MTFFMUFBNTREQjA4NkI0Qzg3NzMiPiA8eG1wTU06RGVyaXZlZEZyb20gc3RSZWY6aW5zdGFuY2VJRD0ieG1wLmlpZDpBRTE4RUE2REQyQTkxMUUxQUE1NERCMDg2QjRDODc3MyIgc3RSZWY6ZG9jdW1lbnRJRD0ieG1wLmRpZDpBRTE4RUE2RUQyQTkxMUUxQUE1NERCMDg2QjRDODc3MyIvPiA8L3JkZjpEZXNjcmlwdGlvbj4gPC9yZGY6UkRGPiA8L3g6eG1wbWV0YT4gPD94cGFja2V0IGVuZD0iciI/Ptog6D8AABAhSURBVHja7F0JUFRnur3dNNDNphDZRCGIIhJZdUIkJEbNw0ow4gKY9+SNOoZMnhVkHjFu5Sg6aJJn3JB6KDhqkICyiRuOCkSQTXSQiCX6EjEiRmWRrdm76Xd+uEy6LHZICM13qr7q283t2829557vfN/9798ChULBEQhDDSHtAgIRi0DEIhCxCAQiFoGIRSBiEQhELAIRi0DEIhCIWAQiFoGIRSAQsQhELAIRi0AgYhGIWAQiFoFAxCIQsQhELAJhNBNLIBB0GXZ2dlx6ejpXU1MzFPvHHuGN2I04gchD5CMSEdsQbr3tx+LiYs7Hx4fz9PRs/37Ozs7cmDFjuv3+LEY6RHRudQlDxHLEQsQbCAmiDPEDohBRj9BG/BERhDiCWItopF1HxOoKUxD+iNUIMa9MuxBnEKWIBkSz0vqMcHMQ8xBjiVhErJdhggjgQ9LU1HTu1KlTB1asWJHaxbqaCGMEu4W8jSdfCqKFdiMRS9lD+fL+SffWrVvxV65c2Xfu3LlSMzMzBYjlitddEDMQ0xAGCBn/Xhn/fhZNzPLxKfIx4jYiDXEPUUHEGl2wRnyBWFJQUHA5Li7u0OPHjzkrK6v/jIqKcrWwsJiJv6khniDuZmdnF167dq1RJpPVS6XSF2KxuBrxDH+rQ8h51Rs/f/58S0dHx3ew/BmiCnEaZjymsbExr62tjYil4vBBhNTX1+ufP38+rLy8/GcPD4+/urq6Tsfr6g8fPnzwzTffHD958uT9ioqKB2pqasX37t1ToMrU5n2VOp8KaxHVvHoxdarZs2ePfNKkSRZYtlqwYMHr3t7ey6B+XqGhoTc3btz4tVAozEKqVYnKr8eKfSTPNtPdwZk+fTqHA8lBOdrLeiVo8VXc5yDMs+Li4mwjIyPrV199dXplZWVxYmJiDsiUkZaW9ohfv41XLRH/qOBDOZV2fgmF0iNTsFZ+WfDBBx/Yfvrpp0vd3d3tzp49GxsSEvK31NTUxz39byN9FqDRRCzWQghHLKquri7B/63Q19cfD3Ld27ZtW2Jubu6dH3/8kaUujV9ByZmxV0C97L/66qsVurq6orVr166LiYm5oKrEGi2dd0tEslwuX1RVVfUIZBvX2tqqBkLtd3Jy2gxPlQlS1fOK9mvYA0ZWDfi4Amdn500JCQn50dHRUUiN/uSxRi5eR8Q0NzebP3/+/La5ufmU9PT0XH9//4jCwsJyvl8l+S0Eln0O1FLxySefHEXBUBIWFrbdxsZGCg93TENDg4g1UoB0YoeHBJjl8bdv3/6Hg4PDLKjFhVWrVh2rq6uT90QopFlmExQD/XtvBDt06NBlFA8tkZGRrAHLCH5e1fo4KgekPHbgrXR0dE62tLQYJycnx9ja2s7IyMjI8fX1DQepOtNTT6T8NUilTC6dEydOpAcGBkZj+TDfJyNi/Z6BtGJoZWV1QiQS2e7du3e/oaGhPlOogICASKhXZ4U3GCUcKmettW/fvosw8TexHMGnZSLW7xFisdhwx44dYWZmZrPCw8P/HhwcnGFtbW2MKuxgUVFRxe8s/TPl0ti6dWsE/B/r6gcSsX6fkGzevPkvCxcuXJqVlZUOMsULhUIxSvwzwG2+6us1k3Id/avfzOeiIq1Dut7DdYyQmKQKB2JE97Fwpv9rubW1lamV7fr163OkUmnjvHnzAlH1VfJeSsanP0EvfkluZGSkh7TZ3NjYKOXVjb1HiNWE/UmB/fRhChMTk7tPnz79FstXEZuIWMMIdmlEKQWyhxCEP7zU9pCQkMx+thFkb7/99lR4so+RlqqPHz9++fr16z9VVVXVg2i1vJJpDNafdZc54AuLkMJnbdiwgVWJk7kRPgRnRLcbJJJfeJOSkuIElfpTXl5eVlhYWM4AjHCbhYWF0YwZM9qrs/fff39WTU1N808//VR6/vz5vOzs7LuoKu9CDWv5bQ/pxT5UrxMePnyYi0WmlIsR0aRYw/Xl+Us67DE/Pz/K0dFxOcjln5aW9kNv7YSuiAXVEKFCW7dkyRK3kpISqampqURdXb1Todqw3TvR0dH/iI+PvwHS1XK/XEMcChPPTZgwIScpKSkG5GaDCleSeR9mLFq0yA2k+o/U1NTvoCw/ch2jD/q9L6AadbGxsdnsyc6dO6Pc3d3/e9++fbE3btxgIxeEc+fOtT9y5Mj6S5cu/Y+fn98CFAaMECwfD/bsbL9YXVpaqoE0fINPhSMaqtB513Vzc/sTOzDHjh1Lhe9qHSCx2skFJWrvnsK8N169evUOomgMgNTo9NFHH812dnb+g4uLiyXC38PD4/WIiIhkpOHC5ubmRt6HdY54EPZTzdo78iKR6BafColYw6m4SFdOUKxZONt/hmJ9351h72uVxqq/dgnpWJcRVBNka0SKTI+Li8uZMmWK2erVq929vLze8fT0dGFx9+7dkuTk5JzTp0/frKioqK6trW1mBAU3m/pJch1dXd0K7re5dkmpsCfAl1iwgXXwWDeePXvW1J2p7mvpD5+lyZvpVqVtMeURy2QyQVFRUcm6desi3nvvvc179uy5UFZWVmtra2uO15Zdu3ZtN3xY8OXLl7fD8P91zpw5TtwvQ5n7kg4NUJW+wOfokmINI6ZNm9bm4ODAzm7JhQsX8obASAvGjh2rwxb09PR0u/BOgk4FAsEegUz/e/DgwVh7e3ubd9991wHK+Ya5ubmxmZkZW8US6qf13Xfffd/X4gGhjcJAGhUVJUBKJGINF2DUOU1NzYk4w9uQhkqGQIEVrIfFk3Yi13MHnlWdikePHpUjSs+dO5cmFos3fPzxx++yP9bV1TVdv369sD9pmG0PXk4HpBKSYg0joC7t2VAqlf6MCq1pKHpLcrm8PXXB62j0odpjnyfT19c3PnDggN+HH374Ft9TuxMUFHQiLy/vDiN7H0nFtiVds2aNrpqaWgURa/gxGarFbnioGgLTK4D5lsJ0txoYGOh2ptZuFIc9b7GxsZmIyjAQlelr7MVvv/02E6q1t6GhQcqrWl/Jzj6rDv+LKV9dknkfLrz11lscyny9wsLCelRhQ9KohGlvwTZb4ZVMtLW1md+Sd0EqliKbPDw83rh48eLfGKnwnraNGzdG+vn5fQ1SMfUU93P/ss+owXYYQetIsYYRmZmZ45AGtSsrK1kVNyTEYt4I22yCarXwPbGXFac9VX722Wfeu3btWoUqUr2kpKQcz4/CeKfy+3Qg+1VhaWlZg3DAciURazi/vEhkAU+kiTQ4VPfpCUEsdtG5Ydy4cVo6OjpiKGGDkqI0GxoajgsJCVkNP8Xma+DOnj17Y9u2bd8UFBSwy0iaA/R57D3Nc+fOHW9ra2uD5WQi1vCioQ1AeW+AikwdqiXv6cB2V50pv44igJltTktLS1MikTBiSfnVmpF6Z4BUfo6OjlZs+PMXX3wRGxwcfBLpq54n1WBQb2JiYovH8YhLRKxhBAhQBnV5oaenp82X6PJe1lf08roAvJKzAEmFfJO0Fc8lqNY+hDL5QMl08/Pzi7/88svYpKSkzNbWVsUgSdV+CQhEbvT395/Nm/irRKxhBFSjsra29j4Ua446wA3BjC9QHxm7uAy1UsdyM1TEEMq0euXKlfOYSh08ePDK9u3bj8PXlfGEGoy3E/DfuXT27NkyY2PjZViO5zomFyFiDRd2797NvfLKK+kggRd/kKVD4LEaYmJiMvT19fVmzpw5NTQ09L+mT59uzi4XBQQEHI6Nje1MUxKeGIpOf9efAaa8Z2P9qnvu7u4vYPzZcFh223aECrSARna7ITAwkDMyMvqeeaTFixdbcoMfvsL8VRvSXFxRUVFpQkLCZkaqlJSUIi8vr2CQ6gK/z0RKhr6dUP0c19a5MhuDrwHTPhWpkN1IwebZukbEGu4vLxQyk12MxQcLFiyYxrcCeqzKBD2Xj7LJkyebRUZGfh4WFrYG1aZk7969ycuWLduRlZV1fQC9qd4g0dXVtcNJsZtXq2BOBZqjqlAVMjxH/NPCwmIa0uITeB/rnpRL2cAzL4WiUnmWmDYfH5+53t7ebk+fPpX6+voeSEtLS+f3kxaf9gQvb0fQAU5pW309qevXr1/vbm1t/QHXMWFJOqciUAsKClKJEwQp0aeiouJMdnY263pr9zEtCl5aFhQXF1fKZDLxgQMH4q5cucJuyOj1BoquVLAXZWR/q0UKNAkJCdmqoaHxAM9XcB1znKoEBCN9uhwlI/3w8ePHYW5ubkdKSkrYbHwDvTewsxfWpqzoQ3BbvTKaXFxc6i9evHgIRYIV1zE5bi6nQlCVG1bZsOCvJ06c+GcDAwObvrQdelAUtZceO7v6CsHQtPdlkyZN0j516tROkIpdF/yjqpFKlYjFEMkO2po1a1Z1RayXSdGpPt2QRfhyEcBXfoOdCKQJpNKKj4/fCE/4Dp5/gkjgVBCqRCzWsNy8fPlyL1dXV5Zemrsz7X15/aUUOCTpDyZ9XEJCwnonJ6c/4Dk7ASI4FYWqzd0QraWllRwaGhpgbGws5vo+3pzrSxU5QDCv1jB//vxJKAa+dnR0ZNcD/x1xnFNhqBqx2EH8CxRhbHh4+J/FYrGcG3zTdFB+ChWffOvWrf925syZfebm5qxiZUOXYzkVhyrOj8XGvnsvXLjQZf/+/StxYFuGQrkGQPBGBweHMUlJSZ9v3759A77HOYgf+3mU69wogKq0G7oCu+nz78CVwMDA47W1tZ33Cf7aaEZlKvL19XXduXPnpzo6OrKamppNUM8jmpqaCm6UQJWJxcAmtj2ZlZVVtXbt2tD8/HymZoMdkdCdQjFVVCxZsmRqUFDQCjs7uxnl5eVxTU1NW0Goe+zGD1WbwHa0pUJlsJ8Zef3NN9/8ISUl5csdO3Z4m5qaMmLVK7UABgPm4erZXPLu7u5TcnJytqDq26Wvr6/r5+e3LDEx0QfFxD1V/xWK0ahY7Ppd+2S3QqFwCZ4GPHnyZMLRo0cv5+bmJl26dIk1VrV4gikHp0Q8hdJjZzBCye3t7cfNmzdv5qpVq96EQjnev3///w4fPnw6JCQkFJ9ZERERwS1dupSTyWTtP2QwmhRr1PyWTktLS+KLFy8uojKby1IVUtSWgoKCJ5mZmc/hwx5UV1dXsok96uvrG5nCsDt12CM8kkBdXb0NHomNWm7T09MTbNmyxc3S0tLjtddeMwVZJDdv3rzl6ekZlJ2d/c+KioqcTkVkoy9GK0aNYjHVAHnY+C2O3XwBTEB4INywjnlZWZmmVCqVFBcXV4NQ8tLS0hqJRNI2depUEcx4s5mZ2XiRSPQK1zF05snVq1fvZ2RkPAwPD/8BKsjunmaD9u5zSoMNQVhu8eLFpFijDGxyMza/+mGo0xiQyMIEmDx5Mru92pzruLDdedYxY36K6/iZOPa+nzdt2iRFOmV/M+W9KvsRAPoxzNGiWASqCglELAKBiEUgYhGIWAQCEYtAxCIQsQgEIhaBiEUgYhEIRCwCEYtAxCIQiFgEIhaBiEUgELEIRCwCEYtAIGIRiFgEIhaB8C/8vwADAOrmw1loOrXFAAAAAElFTkSuQmCC); 
background-repeat: no-repeat; 
background-size: 100%; 
height: 100%; 
left: -.3em; 
position: absolute; 
top: .3em; 
width: 100%; 
z-index: 2; 
} 
// Un-italicize the video title text and increase line height 
.runwayVideos .runwayVideoListItem .label { 
font-family: Georgia,serif; 
font-size: 1.1em; 
font-style: normal; 
font-weight: normal; 
padding-top: .5em; 
text-transform: capitalize; 
line-height: 1.1em; 
} 
// Decrease bottom padding 
.runwayVideo { 
border-bottom: 1px solid black; 
clear: both; 
font-size: 1.25em; 
font-weight: bold; 
padding: 6em 0 2em; 
position: relative; 
text-transform: uppercase; 
} 
//Increase padding above header 
.runwayVideos header { 
border-top: 1px solid black; 
padding-top: 2em; 
} 
URL: 
http://stg.nymetro.com/thecut/runway/ 
</t>
  </si>
  <si>
    <t>CUT-762</t>
  </si>
  <si>
    <t>Unable to click through Standard Slideshow</t>
  </si>
  <si>
    <t>http://stg.nymetro.com/thecut/2012/08/see-the-royals-at-the-olympics.html#slideshow=/slideshows/2012/08/03/kaitlin_test_standardslideshow.slideshow.json|currentSlide=00016 
This came from UAT Reporter Kaitlin Jessing-Butz.I feel like there was an issue in the way that this was produced but can't figure it out, and wanna keep it recorded</t>
  </si>
  <si>
    <t>CUT-761</t>
  </si>
  <si>
    <t>Homepage: Look Book Module: Look Books not opening from Look Book Module and Homepage URL becomes stuck</t>
  </si>
  <si>
    <t xml:space="preserve">Expected behavior: 
Clicking on a Look Book immediately/quickly opens the Look Book article with the slideshow open. Closing the slideshow takes the user back to the Look Book article. Using the back button takes the user back to the homepage -- and the url for the homepage should be: nymag.com/thecut/ 
Actual behavior: 
Sometimes you have to click multiple times to get a Look Book article to launch. When it does launch, it take a long time for the slideshow to open. It takes long enough that it's likely the user would try to open it herself. When the user clicks back to the homepage, the url looks something like this even if they refresh: 
http://stg.nymetro.com/thecut/#slideshow=/slideshows/2012/07/18/kirsten_dunst.slideshow.json|currentSlide=00098 
Same thing happens on Fame page 
</t>
  </si>
  <si>
    <t>CUT-760</t>
  </si>
  <si>
    <t>Loading performance issues with Look Book slideshows.</t>
  </si>
  <si>
    <t xml:space="preserve">13227 13228 </t>
  </si>
  <si>
    <t>From UAT Reporter Kaitlin Jessing-Butz 
Clicking was seamless until image randomly disappeared from one slide (see attached screenshot #1) 
Another slide is showing all text and zoom control, but not image (see attached screenshot #2; happened a couple times throughout slideshow)</t>
  </si>
  <si>
    <t>CUT-759</t>
  </si>
  <si>
    <t>Look Book Carousels not opening other Look Book slideshows.</t>
  </si>
  <si>
    <t xml:space="preserve">When I click one of the other Look Books from the carousel, screen goes black and new one doesn't load.
http://stg.nymetro.com/thecut/2012/07/kirsten-dunst-look-book.html#slideshow=/slideshows/2012/07/18/kirsten_dunst.slideshow.json|currentSlide=00100
</t>
  </si>
  <si>
    <t>CUT-758</t>
  </si>
  <si>
    <t>Correct photo credits are not displaying on slideshows when added to the slideshow tool.</t>
  </si>
  <si>
    <t xml:space="preserve">From UAT Reporter Kaitlin Jessing-Butz 
http://stg.nymetro.com/thecut/2012/07/kirsten-dunst-look-book.html#slideshow=/slideshows/2012/07/18/kirsten_dunst.slideshow.json|currentSlide=00100 
Changed photo credit on slide 3 (to Imaxtree); change not appearing 
</t>
  </si>
  <si>
    <t>CUT-757</t>
  </si>
  <si>
    <t>Slideshows won't launch if associated via CQ, producer must add as a JSON link.</t>
  </si>
  <si>
    <t>CUT-756</t>
  </si>
  <si>
    <t>No escape button from thumbnail view on Premium Slideshows</t>
  </si>
  <si>
    <t xml:space="preserve">http://stg.nymetro.com/thecut/2012/08/hi-this-is-my-slideshow.html#slideshow=/slideshows/2012/08/03/hi_this_is_my_slideshow.slideshow.json.slideshow.json|currentSlide=00004 
</t>
  </si>
  <si>
    <t>CUT-755</t>
  </si>
  <si>
    <t>Long captions on slideshows are not being collapsed</t>
  </si>
  <si>
    <t>http://stg.nymetro.com/thecut/2012/08/hi-this-is-my-slideshow.html#slideshow=/slideshows/2012/08/03/hi_this_is_my_slideshow.slideshow.json.slideshow.json|currentSlide=00004</t>
  </si>
  <si>
    <t>CUT-754</t>
  </si>
  <si>
    <t>Connections not displaying on Runway Slideshows</t>
  </si>
  <si>
    <t>Connection added in image tagger here: 
http://author.stg.nymetro.com/apps/dashboard/thecut/image-tagger/main.html#showPath=/fashion/shows/2012/fall/new-york/rtw/marc-jacobs|assetNodePath=/content/dam/fashion/shows/2012/fall/new-york/rtw/marc-jacobs/collection-full-length/2.jpg 
Connection not displaying here: 
http://stg.nymetro.com/content/thecut/fashion/shows/2012/fall/new-york/rtw/marc-jacobs.html#slideshow=/services/fashion/get.fashion.slideshow.json:2012.fall.new-york.rtw.marc-jacobs.collection-full-length|currentSlide=00002</t>
  </si>
  <si>
    <t>CUT-753</t>
  </si>
  <si>
    <t>Most Popular Module -- Numbers are too close to the text</t>
  </si>
  <si>
    <t xml:space="preserve">13223 13224 </t>
  </si>
  <si>
    <t xml:space="preserve">http://stg.nymetro.com/thecut/ 
Expected: http://confluence.dev.nymag.biz/download/attachments/1153530/MostPopular_Desktop.png 
Actual: See screenshots 
</t>
  </si>
  <si>
    <t>CUT-752</t>
  </si>
  <si>
    <t>Fashion Shows module should magnify one of the silo images on load</t>
  </si>
  <si>
    <t xml:space="preserve">13222 13221 </t>
  </si>
  <si>
    <t>1. Load the home page: http://stg.nymetro.com/thecut/ 
Expected: The Fashion Shows module appears with the second show's silo image magnified 
Actual: None of the images are magnified until the user clicks the next/previous buttons for the module</t>
  </si>
  <si>
    <t>CUT-751</t>
  </si>
  <si>
    <t>Love &amp; War module: Adjust margins above and below article list</t>
  </si>
  <si>
    <t>Love &amp; War module: Adjust margins above and below article list 
// Decrease space between header and article list, and increase space between last article item and bottom border 
.issuesList { 
margin-top: -3.5%; 
margin-bottom: 5%; 
URL 
http://stg.nymetro.com/thecut/</t>
  </si>
  <si>
    <t>CUT-750</t>
  </si>
  <si>
    <t>home page news feed overlaps with lede when browser is sized to ~968px wide</t>
  </si>
  <si>
    <t>STG and EC2 Home Page 
Expected: News Feed does not overlap lede and other features on page 
Actual: News Feed overlaps lede 
Reproducible: Yes</t>
  </si>
  <si>
    <t>CUT-749</t>
  </si>
  <si>
    <t>Newsfeed: Mobile: Clicking "show 5 more" loads 5 more articles and then immediately collapses them again</t>
  </si>
  <si>
    <t>Newsfeed: Mobile: Clicking "show 5 more" loads 5 more articles and then immediately collapses them again 
Expected: 
Clicking "Show 5 More" would expand feed length to display 5 more articles. Those articles would remain on the screen until refresh. 
Actual: 
Clicking "show 5 more" expands the list and then immediately collapses it again. 
Steps to Reproduce: 
View Homepage on Mobile and tap "Show 5 More" at the bottom of the newsfeed 
URL: 
http://stg.nymetro.com/thecut/</t>
  </si>
  <si>
    <t>CUT-748</t>
  </si>
  <si>
    <t>iPhone: the bottom of the nav overlay is off the default viewport</t>
  </si>
  <si>
    <t>You cant see all of the available nav options and dont have a great hint that you should scroll. might want to think of tightening things up.</t>
  </si>
  <si>
    <t>CUT-747</t>
  </si>
  <si>
    <t>Most Popular Shows module is broken on STG (see screenshot)</t>
  </si>
  <si>
    <t xml:space="preserve">URL: http://stg.nymetro.com/thecut/fashion/shows/2012/fall/paris/couture/elie-saab.html#slideshow=/services/fashion/get.fashion.slideshow.json:2012.fall.paris.couture.elie-saab.collection-full-length|currentSlide=00001 
</t>
  </si>
  <si>
    <t>CUT-746</t>
  </si>
  <si>
    <t>Unable to launch slideshows from articles in IE9</t>
  </si>
  <si>
    <t>Unable to launch slideshows from articles in IE9 
Expected: 
Clicking view slideshow button in an article should launch slideshow 
Actual: 
Slideshows not launching 
URL: 
http://stg.nymetro.com/thecut/2012/08/bekham-obama-and-other-celebs-at-the-olympics.html 
http://stg.nymetro.com/thecut/2012/07/alexa-chung-look-book.html</t>
  </si>
  <si>
    <t>CUT-745</t>
  </si>
  <si>
    <t>iPhone: page dots are in the wrong place. should be below the author</t>
  </si>
  <si>
    <t>see screenshot. the page dots should be lower</t>
  </si>
  <si>
    <t>CUT-744</t>
  </si>
  <si>
    <t>IE8 &amp; IE9 -- Images missing all over homepage and section pages</t>
  </si>
  <si>
    <t xml:space="preserve">13217 13216 13215 13214 </t>
  </si>
  <si>
    <t>IE9 -- Images missing all over homepage and section pages 
Most of the homepage images are missing as well as section page ledes and images in shares modules (look books, etc) 
View Staging homepage and section pages in IE 9 
See attached 
URL: 
http://stg.nymetro.com/thecut/ 
http://stg.nymetro.com/thecut/celebrities/</t>
  </si>
  <si>
    <t>CUT-743</t>
  </si>
  <si>
    <t>Byline displaying %27 in place of text character</t>
  </si>
  <si>
    <t>URL: http://stg.nymetro.com/thecut/news/ 
HTML char issue, %27 appears in author byline</t>
  </si>
  <si>
    <t>CUT-742</t>
  </si>
  <si>
    <t>iPhone: the carousel makes my phone super slow.</t>
  </si>
  <si>
    <t>mobile safari just chugs to keep up with the carousel on an iPhone 4 on wifi. we should probably kill its automatic rotation</t>
  </si>
  <si>
    <t>CUT-741</t>
  </si>
  <si>
    <t>iPhone: The runway carousel is kind of a mess</t>
  </si>
  <si>
    <t>on the iPhone: the show selector: tabs are hidden. the silo is obscuring controls 
see screenshot</t>
  </si>
  <si>
    <t>CUT-740</t>
  </si>
  <si>
    <t>iphone: The close image control when viewing the zoomed in image should probably not disappear</t>
  </si>
  <si>
    <t>The way that the close button appears and disappears is somewhat distracting. It probably makes sense to make it permanently visible. Also we might want to think about introducing a swipe back to article mechanism.</t>
  </si>
  <si>
    <t>CUT-739</t>
  </si>
  <si>
    <t>Fashion Shows Module: Mobile -- Increase size of silos</t>
  </si>
  <si>
    <t xml:space="preserve">Fashion Shows Module: Mobile -- Increase size of silos 
Expected: 
Increase size of silos so that the models' heads slightly overlap the yellow season label. 
Actual: 
Silos are a bit small. 
URL: 
http://stg.nymetro.com/thecut/ 
</t>
  </si>
  <si>
    <t>CUT-738</t>
  </si>
  <si>
    <t>Fashion Shows Module: Remove bolding on active designer name</t>
  </si>
  <si>
    <t>Fashion Shows Module: Remove bolding on active designer name 
Active Designer name has forced bolding that appears in Firefox and Safari. Please remove: 
See attached. 
URL: 
http://stg.nymetro.com/thecut/</t>
  </si>
  <si>
    <t>Safari (latest), Firefox (latest)</t>
  </si>
  <si>
    <t>CUT-737</t>
  </si>
  <si>
    <t>Fashion Shows Module: Carousel arrows hover state</t>
  </si>
  <si>
    <t>Please add hover state to carousel arrows in fashion shows module. 
.runwayshows .moduleNav .next, .runwayshows .moduleNav .prev:hover { 
opacity: .5; 
URL: 
http://stg.nymetro.com/thecut/</t>
  </si>
  <si>
    <t>CUT-736</t>
  </si>
  <si>
    <t>FIXED*** Premium Slideshows: Mobile -- Alternate Views images need to be reduced in size and placement adjusted</t>
  </si>
  <si>
    <t xml:space="preserve">13209 13208 </t>
  </si>
  <si>
    <t>Premium Slideshows: Mobile -- Alternate Views images need to be reduced in size and placement adjusted 
Expected: 
Alternate views should be smaller on the screen and not overlap main image per design 
Actual: 
see attached 
URL 
http://stg.nymetro.com/thecut/fashion/shows/2012/fall/new-york/rtw/marni.html#slideshow=/services/fashion/get.fashion.slideshow.json:2012.fall.new-york.rtw.marni.collection-full-length|currentSlide=00001</t>
  </si>
  <si>
    <t>mobile</t>
  </si>
  <si>
    <t>CUT-735</t>
  </si>
  <si>
    <t>Premium Slideshows: Update Hit/Miss buttons</t>
  </si>
  <si>
    <t>Premium Slideshows: Update Hit/Miss buttons 
Expected: 
Please update across all devices with these graphics: 
afp://nymfs03/NYMFS03root/NYMAG.COM/Groups/Design/Projects/Fashion/Cut-Expansion/Graphics%20/Hit-Miss/ 
Actual: 
Old graphics and inconsistent across devices 
URL: 
http://stg.nymetro.com/thecut/fashion/shows/2012/fall/new-york/rtw/marni.html#slideshow=/services/fashion/get.fashion.slideshow.json:2012.fall.new-york.rtw.marni.collection-full-length|currentSlide=00001</t>
  </si>
  <si>
    <t>MAC, Windows, iOS</t>
  </si>
  <si>
    <t>CUT-734</t>
  </si>
  <si>
    <t>Legacy service call needs to be removed: /service/fashion/get.fashion.show.primary.image.json</t>
  </si>
  <si>
    <t>That service is fetching the following rendition for the primary image: nym.rendition_360x540.jpg. 
That rendition doesn't even exist anymore. 
Confirm that the service isn't being used at all and remove all implementation of it.</t>
  </si>
  <si>
    <t>iOS, Windows, MAC, Android</t>
  </si>
  <si>
    <t>CUT-733</t>
  </si>
  <si>
    <t>The CDN host of the primary image is harcoded into the show page's nym:primaryImage property.</t>
  </si>
  <si>
    <t xml:space="preserve">Instead of storing something like this: 
http://pixel.nymag.com/imgs/fashion/shows/2013/spring/milan/menswear/roberto-cavalli/collection-full-length/1.o.jpg/a_5x.jpg 
We need to store something like this: 
/imgs/fashion/shows/2013/spring/milan/menswear/roberto-cavalli/collection-full-length/1.o.jpg/a_5x.jpg 
And concatenate the CDN host in the front-end by using ${hostConfig.image} 
</t>
  </si>
  <si>
    <t>DEV</t>
  </si>
  <si>
    <t>CUT-732</t>
  </si>
  <si>
    <t>Premium Slideshows: Tablet -- Slide count, Thumbnails link and Hide Captions text should all bottom align</t>
  </si>
  <si>
    <t xml:space="preserve">Premium Slideshows: Tablet -- Slide count, Thumbnails link and Hide Captions text should all bottom align 
Actual: 
See attached 
URL: 
http://stg.nymetro.com/thecut/2012/07/alexa-chung-look-book.html#slideshow=/slideshows/2012/07/03/alexa_chung_lookbook.slideshow.json|currentSlide=00069 
</t>
  </si>
  <si>
    <t>CUT-731</t>
  </si>
  <si>
    <t>Closing runway slideshow on Tablet causes Collection Opener links to be unclickable</t>
  </si>
  <si>
    <t>Closing runway slideshow on Tablet sometimes causes Collection Opener links to be unclickable 
Expected: 
If I close a runway slideshow and want to reopen it or view one of the other slideshows from the collection opener the page should remain clickable 
Actual: 
Closing a runway slideshow seems to make all links on current collection opener not clickable 
Steps to reproduce: 
View a runway slideshow. Close the slideshow. Try to reopen slideshow or click any other link on the collection opener 
URL: 
http://stg.nymetro.com/thecut/fashion/shows/2012/fall/new-york/rtw/marni.html#slideshow=/services/fashion/get.fashion.slideshow.json:2012.fall.new-york.rtw.marni.collection-full-length|currentSlide=00001</t>
  </si>
  <si>
    <t>CUT-730</t>
  </si>
  <si>
    <t>Premium Slideshows: Mobile: CSS adjustments</t>
  </si>
  <si>
    <t xml:space="preserve">// Move Season link to top of page above designer name, and adjust color and positioning from top of screen 
Markup: 
&lt;header class="ssHeader"&gt; 
&lt;h3 class="ssFashionSeason"&gt; 
&lt;a class="ssFashionSeasonLink miniCaps" href="javascript:;"&gt;Fall 2012 RTW&lt;/a&gt; 
&lt;i class="doubleArrow downDoubleArrow"&gt;&lt;/i&gt;&lt;/h3&gt; 
&lt;h1 class="ssSlideshowTitle"&gt;Marc Jacobs&lt;/h1&gt; 
CSS: 
.ssFashionSeason { 
padding-top: 1em; 
color: #777; 
} 
// Hide "close" text under X 
.ssClose span { 
display: none; 
position: relative; 
text-transform: uppercase; 
font-weight: bold; 
top: 3.5em; 
} 
// Add space between slide count and thumbnails link 
.ssTotal { 
margin-right: 10px; 
} 
// Move caption/hit miss container down, away from slide count/thumbnails link 
.ssTabletMetaWrap { 
display: block; 
padding-top: 2em; 
} 
// Increase line height of slide title and caption text 
.ssFooter .ssPhotoTitle { 
font-family: Arial,sans-serif; 
font-size: 1.6em; 
width: auto; 
text-align: left; 
margin-bottom: 1em; 
margin-top: 1em; 
line-height: 1.2em; 
} 
// Add padding to bottom of video link and increase font size, change color 
.ssRunwayVideo { 
width: 100%; 
text-transform: uppercase; 
padding-left: 1.6em; 
background-image: url('data:image/png;base64,iVBORw0KGgoAAAANSUhEUgAAAA4AAAANCAYAAACZ3F9/AAAACXBIWXMAAAsTAAALEwEAmpwYAAAAIGNIUk0AAHolAACAgwAA+f8AAIDpAAB1MAAA6mAAADqYAAAXb5JfxUYAAABNSURBVHjazJIxDgAgDAI50/9/GQcdGhe1i3ZhIgcp2FblYuqxG8C2WgHmTBSwd6RasSY5oUkqRX1kjKW4P4/KeOLV9qhutQMAAP//AwBhGBQbAGN5rgAAAABJRU5ErkJggg=='); 
background-repeat: no-repeat; 
background-position: left top; 
padding-bottom: 1em; 
font-size: 1.2em; 
} 
URL: 
http://stg.nymetro.com/thecut/fashion/shows/2012/fall/new-york/rtw/marni.html#slideshow=/services/fashion/get.fashion.slideshow.json:2012.fall.new-york.rtw.marni.collection-full-length|currentSlide=00001 
http://stg.nymetro.com/thecut/2012/07/alexa-chung-look-book.html#slideshow=/slideshows/2012/07/03/alexa_chung_lookbook.slideshow.json|currentSlide=00068 
</t>
  </si>
  <si>
    <t>design, mobile</t>
  </si>
  <si>
    <t>CUT-728</t>
  </si>
  <si>
    <t>Premium Slideshows: Mobile &amp; Tablet -- Thumbnail view -- Thumbnail images are overlapping slideshow title</t>
  </si>
  <si>
    <t xml:space="preserve">13204 13205 </t>
  </si>
  <si>
    <t>Premium Slideshows: Mobile &amp; Tablet -- Thumbnail view -- Thumbnail list is overlapping slideshow title 
Expected: 
Thumbnail list should begin and scroll below slideshow title 
Actual: 
Thumbnail images are overlapping the slideshow title (see attached) 
On tablet - HIDE CAPTIONS text is also appearing over top of thumbnail images 
Steps to reproduce: 
View a premium slideshow on tablet and mobile and tap to view thumbnails 
URL: 
http://stg.nymetro.com/thecut/2012/07/alexa-chung-look-book.html#slideshow=/slideshows/2012/07/03/alexa_chung_lookbook.slideshow.json|currentSlide=00066 
http://stg.nymetro.com/thecut/fashion/shows/2012/fall/new-york/rtw/marc-jacobs.html#slideshow=/services/fashion/get.fashion.slideshow.json:2012.fall.new-york.rtw.marc-jacobs.collection-full-length|currentSlide=00001</t>
  </si>
  <si>
    <t>Spacing and font color in Earlier module at the bottom of articles needs adjusting</t>
  </si>
  <si>
    <t xml:space="preserve">
// Adjust width of image container 
.related-story .image { 
width: 14%; 
float: left; 
text-align: left; 
vertical-align: text-bottom; 
} 
// Change "Earlier" font to Georgia and decrease size 
.related-story h6 { 
float: left; 
width: 77%; 
font: 1.2em "Georgia" ,serif; 
font-style: italic; 
padding-left: 1em; 
} 
// Adjust link text styling and positioning 
.related-story.first &gt; a { 
margin-top: .2em; 
} 
.related-story &gt; a { 
float: left; 
width: 77%; 
display: block; 
font: 1.25em/150% Arial,Verdana,"Helvetica Neue",Helvetica,sans-serif; 
color: #333; 
padding-left: 1em; 
margin-top: .2em; 
line-height: 1.2em; 
} 
//Adjust padding and border color 
.related-story { 
width: 100%; 
border-bottom: 1px solid #E9E9E9; 
margin-top: 1em; 
padding-bottom: .8em; 
zoom: 1; 
} 
URL 
http://stg.nymetro.com/thecut/2012/06/male-stripper-finance-i-love-my-job.html</t>
  </si>
  <si>
    <t>Firefox (3.6), Google Chrome (latest), Firefox (latest), Safari (latest)</t>
  </si>
  <si>
    <t>CUT-726</t>
  </si>
  <si>
    <t>Premium Slideshows: Tablet &amp; Mobile: Slideshows scroll past slideshow content exposing page below it</t>
  </si>
  <si>
    <t xml:space="preserve">13201 13202 </t>
  </si>
  <si>
    <t>CUT-665</t>
  </si>
  <si>
    <t>Premium Slideshows: Tablet &amp; Mobile: Slideshows scroll past slideshow content exposing page below it 
Expected: 
Slideshows should not scroll down past slideshow content 
Actual: 
Slideshows are scrollable past slideshow content exposing page content below it (see attached) 
Steps to reproduce: 
View a premium slideshow on tablet and mobile and swipe down 
URL: 
http://stg.nymetro.com/thecut/fashion/shows/2012/fall/new-york/rtw/marc-jacobs.html#slideshow=/services/fashion/get.fashion.slideshow.json:2012.fall.new-york.rtw.marc-jacobs.collection-full-length|currentSlide=00001</t>
  </si>
  <si>
    <t>iPhone, iPad</t>
  </si>
  <si>
    <t>CUT-725</t>
  </si>
  <si>
    <t>Premium Slideshows: Mobile: Zoom icon is missing</t>
  </si>
  <si>
    <t>Premium Slideshows: Mobile: Zoom icon is missing 
Expected: 
Zoom icon should appear in upper right of image 
Actual: 
No zoom icon 
Steps to reproduce: 
View premium slideshow on mobile 
URL 
http://stg.nymetro.com/thecut/fashion/shows/2012/fall/new-york/rtw/marc-jacobs.html#slideshow=/services/fashion/get.fashion.slideshow.json:2012.fall.new-york.rtw.marc-jacobs.collection-full-length|currentSlide=00001</t>
  </si>
  <si>
    <t>CUT-724</t>
  </si>
  <si>
    <t>Premium Slideshows: Tablet &amp; Mobile: Default slideshow title text appearing before real slideshow title</t>
  </si>
  <si>
    <t xml:space="preserve">13199 13200 </t>
  </si>
  <si>
    <t>Premium Slideshows: Tablet &amp; Mobile: Default slideshow title text appearing before real slideshow title 
Expected: 
Title of slideshow loading should appear immediately, OR hide default text that is currently appearing until real title loads 
Actual: 
"First Looks: 100 Years of Fashion" text is appearing at the top as the title of all premium slideshows before the actual slideshow title appears. 
Steps to reproduce: 
Tap to view a premium slideshow on a tablet or mobile device 
URL: 
http://stg.nymetro.com/thecut/fashion/shows/2012/fall/new-york/rtw/marc-jacobs.html#slideshow=/services/fashion/get.fashion.slideshow.json:2012.fall.new-york.rtw.marc-jacobs.collection-full-length|currentSlide=00001</t>
  </si>
  <si>
    <t>CUT-723</t>
  </si>
  <si>
    <t>Newsfeed articles with video: Adjust play icon and stripe overlay</t>
  </si>
  <si>
    <t>Newsfeed articles with video: Adjust play icon and stripe overlay 
//Adjust size of play button on newsfeed articles with video 
.playVideo { 
display: block; 
position: absolute; 
width: 100%; 
height: 100%; 
top: 0; 
left: 0; 
opacity: 1; 
text-indent: -9999px; 
background: transparent url(../px/playButton.png) no-repeat center center; 
background-size: 60%; 
} 
//Adjust height on stripes so they don't hang off the bottom of image 
body.feed span.video .alphaWrap { 
display: block; 
position: absolute; 
width: 100%; 
height: 99%; 
z-index: 0; 
background-color: transparent; 
background-image: url(../px/bg_videoModule.png); 
background-repeat: repeat; 
transition: opacity .5s; 
-moz-transition: opacity .5s; 
-webkit-transition: opacity .5s; 
-o-transition: opacity .5s; 
URL 
http://stg.nymetro.com/thecut/news/</t>
  </si>
  <si>
    <t>CUT-722</t>
  </si>
  <si>
    <t>Slideshow shows one non-square rendition</t>
  </si>
  <si>
    <t xml:space="preserve">1. Load the following slideshow: http://stg.nymetro.com/thecut/2012/07/slideshow-best-no-doubt-fashion-moments.html 
2. Click "View Slideshow", then click "Thumbnails". 
Expected: All thumbnails are displayed using their respective 2x square renditions 
Actual: One thumbnail is displayed using the original image 
Nano pointed out that this is due to the slideshow JSON only claiming that the original image rendition is available: 
"renditions": { 
"5x": {}, 
"1x-vertical": {}, 
"4.5x": {}, 
"2x-vertical": {}, 
"1x-horizontal": {}, 
"2x-square": {}, 
"4x": {}, 
"3x-vertical": {}, 
"5.5x": {}, 
"1x-square": {}, 
"2x-horizontal": {}, 
"original": {"href": "http://pixel.stg.nymetro.com/content/dam/slideshows/2012/07/no-doubt/74714414_10.jpg"}, 
"3x-square": {}, 
"3x-horizontal": {} 
}, 
However, the renditions seem to be available in Image Management: 
http://author.stg.nymetro.com/apps/image-management/content/admin.html#/content/dam/fashion/slideshows/no-doubt/74714414_10.jpg 
</t>
  </si>
  <si>
    <t>Google Chrome (latest), Firefox (latest)</t>
  </si>
  <si>
    <t>CUT-721</t>
  </si>
  <si>
    <t>***This will be out tonight*** Premium Slideshows: Adjust caption text and photo credit size and line height</t>
  </si>
  <si>
    <t>//Increase line height of photo caption text by .1em 
(I couldn't get this to change in the inspector. Nano, do your magic!) 
//Adjust size of photo credit 
@media screen and (min-width: 801px), screen and (min-width: 801px) and (orientation: landscape) 
.ssDictionary { 
font-size: 1em; 
} 
URL: 
http://stg.nymetro.com/thecut/fashion/shows/2012/fall/new-york/rtw/marc-jacobs.html#slideshow=/services/fashion/get.fashion.slideshow.json:2012.fall.new-york.rtw.marc-jacobs.collection-full-length|currentSlide=00001</t>
  </si>
  <si>
    <t>CUT-720</t>
  </si>
  <si>
    <t>ipad: page dots under carousel are appearing under the image</t>
  </si>
  <si>
    <t>cant see where you are in a carousel (or that the lede is a carousel) on an iPad</t>
  </si>
  <si>
    <t>carousel, ipad, lede, pagedots</t>
  </si>
  <si>
    <t>Look Book Slideshows: Bottom bar/carousel CSS adjustments</t>
  </si>
  <si>
    <t>Look Book Slideshows: Bottom bar/carousel adjustments 
//Adjust positioning of logo 
@media screen and (min-width: 801px), screen and (min-width: 801px) and (orientation: landscape) 
.ssPanel .ssLogo { 
position: absolute; 
left: .5%; 
//Adjust width of each item in carousel (which will make that amount that appear decrease by 1) 
@media screen and (min-width: 1500px) 
.ssLookbooks .lookBookCarouselBox { 
width: 16.5%; 
} 
//Adjust width of Look book title container 
@media screen and (min-width: 801px), screen and (min-width: 801px) and (orientation: landscape) 
.lookBookCarouselTitleName { 
padding-top: .5em; 
padding-right: .5em; 
} 
//Adjust font styling of look book titles 
@media screen and (min-width: 801px), screen and (min-width: 801px) and (orientation: landscape) 
.lookBookCarouselTitle, .lookBookCarouselTitleName { 
font-size: 14px; 
font-weight: normal; 
color: #A0A0A0; 
line-height: 1.1em; 
font-family: "georgia", serif; 
} 
//Remove left border on carousel box 
@media screen and (min-width: 801px), screen and (min-width: 801px) and (orientation: landscape) 
.ssLookbooks .lookBookCarouselBox { 
border-left: solid 1px #404040; **REMOVE 
} 
URL 
http://stg.nymetro.com/thecut/2012/07/alexa-chung-look-book.html#slideshow=/slideshows/2012/07/03/alexa_chung_lookbook.slideshow.json|currentSlide=00069</t>
  </si>
  <si>
    <t>Safari (latest), Google Chrome (latest), Firefox (latest)</t>
  </si>
  <si>
    <t>CUT-718</t>
  </si>
  <si>
    <t>Standard Slideshow: Adjust line height of slide title and caption text</t>
  </si>
  <si>
    <t>Standard Slideshow: Adjust line height of slide title and caption text 
//Adjust line height of slide title 
galleryInfoClassic .galleryTitle { 
margin-bottom: 10px; 
padding: 0; 
color: black; 
font-size: 1.8em; 
font-family: Georgia,serif; 
font-weight: bold; 
zoom: 1; 
line-height: 1.2em; 
} 
//Adjust line height of caption text 
.galleryInfoClassic .galleryCaption p { 
color: black; 
line-height: 1.3em; 
URL: 
http://stg.nymetro.com/thecut/2012/08/top-five-glamorous-clip-on-earrings.html#slideshow=/slideshows/2012/08/01/the_top_10glamorousclip-onearrings.slideshow.json|currentSlide=00002</t>
  </si>
  <si>
    <t>CUT-717</t>
  </si>
  <si>
    <t>Standard Slideshow: Hide bottom article navigation while in slideshow</t>
  </si>
  <si>
    <t>Standard Slideshow: Hide bottom article navigation while in slideshow 
Expected: 
Bottom article navigation should not appear while viewing a standard slideshow 
Actual: 
Bottom article pagination is displaying and positioned awkwardly on the template 
URL: 
http://stg.nymetro.com/thecut/2012/08/top-five-glamorous-clip-on-earrings.html#slideshow=/slideshows/2012/08/01/the_top_10glamorousclip-onearrings.slideshow.json|currentSlide=00002</t>
  </si>
  <si>
    <t>iOS, Windows, MAC</t>
  </si>
  <si>
    <t>CUT-716</t>
  </si>
  <si>
    <t>Standard Slideshow: Adjust layouts for tablet and mobile</t>
  </si>
  <si>
    <t>Standard Slideshow: Adjust layouts for tablet and mobile 
Expected: 
Adjust layouts so they're more user friendly on tablet and mobile 
Actual: 
Template is currently breaking on tablet and mobile 
URL: 
http://stg.nymetro.com/thecut/2012/08/top-five-glamorous-clip-on-earrings.html#slideshow=/slideshows/2012/08/01/the_top_10glamorousclip-onearrings.slideshow.json|currentSlide=00002</t>
  </si>
  <si>
    <t>CUT-714</t>
  </si>
  <si>
    <t>iPhone: 'Newly Updated' text is appearing on top of the lookbook image</t>
  </si>
  <si>
    <t>The Newly Updated text should be moved on the lookbook thumbnail. See Screenshot</t>
  </si>
  <si>
    <t>CUT-713</t>
  </si>
  <si>
    <t>Cannot create account on Stg because captcha is rejected</t>
  </si>
  <si>
    <t>1. Go to http://stg.nymetro.com/thecut/ 
2. Click the "Register" link 
3. Fill out the form as required, including the captcha 
4. Press the Register button 
Expected: Registration succeeds 
Actual: The captcha is rejected with the following message: 
Security code doesn't match. Please try again. 
Firefox: http://screencast.com/t/a3QQX7MAW1 
Chrome: http://screencast.com/t/7BUWNFK0AzEy 
The correct data actually seems to be passed to the server (see attached essay), so it seems like a server-side issue to me.</t>
  </si>
  <si>
    <t>registration</t>
  </si>
  <si>
    <t>CUT-712</t>
  </si>
  <si>
    <t>iPhone: Lookbooks carousel isnt working</t>
  </si>
  <si>
    <t>Lookbook carousel isnt working on the iPhone.</t>
  </si>
  <si>
    <t>CUT-711</t>
  </si>
  <si>
    <t>Standard Slideshow: Revise color of back to article link text and add hover state</t>
  </si>
  <si>
    <t xml:space="preserve">
//Revise color of back to article link text: 
.galleryLinkBackToArticle h3 { 
display: inline; 
margin-top: -4px; 
font-family: Arial,Verdana,"Helvetica Neue",Helvetica,sans-serif; 
font-size: 1.4em; 
color: #2881B3; 
border-bottom: 1px solid white; 
-moz-transition: border-color .1s ease-in; 
-webkit-transition: border-color .1s ease-in; 
} 
//Add hover 
.galleryLinkBackToArticle h3:hover { 
text-decoration: none; 
border-bottom: 1px solid #AFE1FD; 
} 
URL 
http://stg.nymetro.com/thecut/2012/08/top-five-glamorous-clip-on-earrings.html#slideshow=/slideshows/2012/08/01/the_top_10glamorousclip-onearrings.slideshow.json|currentSlide=00004</t>
  </si>
  <si>
    <t>CUT-710</t>
  </si>
  <si>
    <t>Standard Slideshow: Revise color of photo credit</t>
  </si>
  <si>
    <t xml:space="preserve">
//revise color of photo credit and "photo:" label 
.galleryMeta { 
color: #A1A1A1; 
} 
.galleryMeta b { 
font-weight: normal; 
color: #A1A1A1; 
margin-right: 2px; 
} 
URL: 
http://stg.nymetro.com/thecut/2012/08/top-five-glamorous-clip-on-earrings.html#slideshow=/slideshows/2012/08/01/the_top_10glamorousclip-onearrings.slideshow.json|currentSlide=00004</t>
  </si>
  <si>
    <t>Firefox (latest), Safari (latest), Google Chrome (latest)</t>
  </si>
  <si>
    <t>CUT-709</t>
  </si>
  <si>
    <t>Standard Slideshow: Revise link color and hover in caption text</t>
  </si>
  <si>
    <t>Standard Slideshow: Revise link color and hover in caption text 
//Adjust link color and hover 
.galleryInfo a:hover { 
text-decoration: none; 
border-bottom: 1px solid #AFE1FD; 
} 
.galleryInfo a { 
color: #2881B3; 
border-bottom: 1px solid white; 
-moz-transition: border-color .1s ease-in; 
-webkit-transition: border-color .1s ease-in; 
} 
**Please note you may have to adjust the CSS above because when I add the hover state to 'galleryInfo' it also causes the prev/next buttons to underline on hover, which we definitely don't want. 
URL: 
http://stg.nymetro.com/thecut/2012/08/top-five-glamorous-clip-on-earrings.html#slideshow=/slideshows/2012/08/01/the_top_10glamorousclip-onearrings.slideshow.json|currentSlide=00004</t>
  </si>
  <si>
    <t>CUT-708</t>
  </si>
  <si>
    <t>'Zoom' icon not working when clicked</t>
  </si>
  <si>
    <t>CUT-702</t>
  </si>
  <si>
    <t>reported by: Sarah Greis 
Slideshow: http://stg.nymetro.com/thecut/2012/07/slideshow-best-no-doubt-fashion-moments.html#slideshow=/slideshows/2012/07/23/slideshow_gwen_stefanisbestnodoubtfashionmoments.slideshow.json|currentSlide=00014 
Expected: Clicking the 'plus sign' zoom icon should allow you to zoom in on a picture. 
Actual: Clicking the 'plus sign' zoom icon doesn't do anything....clicking the picture itself allows you to zoom.</t>
  </si>
  <si>
    <t>CUT-707</t>
  </si>
  <si>
    <t>iPhone: The close control on the navigation menu should be more prominent</t>
  </si>
  <si>
    <t>The close control on the iPhone navigation dropdown is a little lost compared to the rest of the nav</t>
  </si>
  <si>
    <t>CUT-706</t>
  </si>
  <si>
    <t>Interstitial Ads: Back navigation not available</t>
  </si>
  <si>
    <t xml:space="preserve">If you're moving backwards through a slideshow (using the left nav button) and you hit an interstitial, there is no navigation to allow you to keep clicking. You just have to close the slideshow. 
</t>
  </si>
  <si>
    <t>Safari (latest), Google Chrome (latest)</t>
  </si>
  <si>
    <t>CUT-705</t>
  </si>
  <si>
    <t>Interstitial Ads: Count Not Restarting With New Slideshow</t>
  </si>
  <si>
    <t>Every time a reader enters a new slideshow the interstitial count should begin anew. I found that sometimes when I closed a slideshow and then opened another, I opened to an interstitial ad. That should never happen. Let's say the interstitial ad is set to display every 8 slides. I open the Anna Wintour Look Book and view 6 slides. (I shouldn't see an interstitial ad.) I click directly from Anna to the Gwyneth Paltrow slideshow and view 5 slides. (I shouldn't see an interstitial ad.) I click directly from Gwyneth back to Anna Wintour and view 10 slides. In this scenario, only one interestitial ad would have appeared — the second time I viewed the Anna Wintour slideshow after the seventh slide.</t>
  </si>
  <si>
    <t>CUT-704</t>
  </si>
  <si>
    <t>Slideshows: Interstitial Ads: Article URL not refreshing when slideshow closed</t>
  </si>
  <si>
    <t xml:space="preserve">I start on an article (let's say this one -- http://stg.nymetro.com/thecut/2012/07/slideshow-best-no-doubt-fashion-moments.html) and click the article's slideshow. If I then link from that slideshow to another slideshow and then close out of the second slideshow, I'm back at the originating article. Super. But, if I click the slideshow link on the article again, it doesn't open the slideshow associated with the article — it takes me to the slideshow I linked to last. When the slideshow closes, the URL of the article needs to change back to the simple URL. This has to happen anyway — we don't want users sharing or linking to articles with the long string of slides appended to it. This is what the article URL looks like after I linked from the article to a slideshow to a look book. 
Example:http://stg.nymetro.com/thecut/2012/07/slideshow-best-no-doubt-fashion-moments.html#slideshow=/slideshows/2012/07/03/alexa_chung_lookbook.slideshow.json|currentSlide=00069 
</t>
  </si>
  <si>
    <t>CUT-703</t>
  </si>
  <si>
    <t>Desktop: Default zoom on vertical photos needs to be repositioned</t>
  </si>
  <si>
    <t xml:space="preserve">Once I go to zoom, on vertical photos, I'm always always looking at the person's stomach. Instead of keeping a vertical photo centered vertically, can we reposition the image so that when we've selected that initial zoom control, we're almost at the very top of the image (maybe 60 to 90 pixels down). The user can then scroll down the image themselves. Horizontal photos are pretty much okay. 
Example: http://stg.nymetro.com/thecut/2012/07/slideshow-best-no-doubt-fashion-moments.html#slideshow=/slideshows/2012/07/23/slideshow_gwen_stefanisbestnodoubtfashionmoments.slideshow.json|currentSlide=00032 
</t>
  </si>
  <si>
    <t>Desktop: Slideshow "+" not clickable</t>
  </si>
  <si>
    <t>From a slide, when I click the "+" mark, it is the only spot on the slide that does not activate zoom. If I just click the image, it works. Clicking the "+" doesn't which kinda screws with your head. 
Example: http://stg.nymetro.com/thecut/2012/07/slideshow-best-no-doubt-fashion-moments.html#slideshow=/slideshows/2012/07/23/slideshow_gwen_stefanisbestnodoubtfashionmoments.slideshow.json|currentSlide=00033</t>
  </si>
  <si>
    <t>CUT-701</t>
  </si>
  <si>
    <t>Comment counts returned by Echo may not be accurate</t>
  </si>
  <si>
    <t xml:space="preserve">This issue is not limited to The Cut. The comment count is displayed as returned by the Echo service. 
---- 
GET /v1/count?callback=jQuery17208429019624656883_1343849124417&amp;q=childrenof%3Ahttp%3A%2F%2Fec2.qa.nymetro.com%2Fdaily%2Ffashion%2F2012%2F07%2Flets-test-enlarge-function-again.html++type%3Acomment+source%3Anymag.com+(-state%3AModeratorDeleted%2CModeratorFlagged%2CSystemFlagged+-user.state%3AModeratorBanned+OR+user.roles%3Aadministrator+-state%3AModeratorDeleted)++sortOrder%3AreverseChronological+safeHTML%3Aaggressive+children%3A100+type%3Acomment+source%3Anymag.com+(-state%3AModeratorDeleted%2CModeratorFlagged%2CSystemFlagged+-user.state%3AModeratorBanned+OR+user.roles%3Aadministrator+-state%3AModeratorDeleted)&amp;appkey=dev.nymag.com&amp;_=1343849139178 HTTP/1.1 
Host: api.echoenabled.com 
User-Agent: Mozilla/5.0 (Macintosh; Intel Mac OS X 10.7; rv:14.0) Gecko/20100101 Firefox/14.0.1 
Accept: */* 
Accept-Language: en-us,en;q=0.5 
Accept-Encoding: gzip, deflate 
Referer: http://ec2.qa.nymetro.com/thecut/2012/07/lets-test-enlarge-function-again.html 
HTTP/1.1 200 OK 
Server: Echo Coser 1.0 
Access-Control-Allow-Origin: * 
Expires: Mon, 31 Jan 2000 08:12:42 GMT 
Cache-Control: must-revalidate, max-age=0 
Content-Type: application/x-javascript; charset="utf-8" 
Content-Length: 59 
Connection: close 
jQuery17208429019624656883_1343849124417({ "count": 5 }); 
</t>
  </si>
  <si>
    <t>echo</t>
  </si>
  <si>
    <t>IE 9, Safari (latest), Firefox (latest), Google Chrome (latest)</t>
  </si>
  <si>
    <t>CUT-700</t>
  </si>
  <si>
    <t>News feed articles do not display on tablet-sized viewport (EC2)</t>
  </si>
  <si>
    <t>URL: http://ec2.qa.nymetro.com/thecut/ 
Steps: 
Resize browser for 'tablet' 
Notice that the news feed articles appear for a brief second and disappear (as if hidden by another module) 
Resize for 'mobile' 
News feed articles appear again 
Expected: News feed displays for desktop, tablet and mobile 
Actual: News feed only displays for desktop and mobile</t>
  </si>
  <si>
    <t>CUT-699</t>
  </si>
  <si>
    <t>Runway Lede not displaying properly on mobile -- desktop layout being squished into mobile viewport</t>
  </si>
  <si>
    <t xml:space="preserve">13189 13190 </t>
  </si>
  <si>
    <t>Runway Lede not displaying properly on mobile 
Expected: 
Runway lede was designed to be user friendly and take advantage of the device's native UI on mobile (see PSD and attached mockup) 
Actual: 
Desktop design is being squished into mobile viewport affecting usability of the module (see attached) 
Steps to reproduce: 
View Runway splash page on mobile device 
URL: 
http://stg.nymetro.com/thecut/runway/</t>
  </si>
  <si>
    <t>CUT-698</t>
  </si>
  <si>
    <t>Look Books module: Mobile -- Carousel not working</t>
  </si>
  <si>
    <t xml:space="preserve">Look Books module: Mobile -- Carousel not working 
Expected: 
Look books carousel should swipe/rotate through multiple look books 
Actual: 
Look books carousel displays an image and a half but does not swipe/rotate on mobile 
Steps to reproduce: 
View look books module on mobile and try to swipe/rotate through images 
URL: 
http://stg.nymetro.com/thecut/ 
</t>
  </si>
  <si>
    <t>CUT-697</t>
  </si>
  <si>
    <t>Footer - CSS adjustments</t>
  </si>
  <si>
    <t>// Adjust font size of company nav 
.pageFooter .footerCompanyNav { 
font-size: 1em; 
} 
//Adjust font size of copyright, etc 
.pageFooter .paragraph { 
color: #B7B7B7; 
font-family: Arial,Helvetica,Verdana,sans-serif; 
font-size: 1em; 
letter-spacing: 0; 
line-height: 1.5em; 
padding-top: .5em; 
} 
//Add hover state and transition to links 
.pageFooter .listItemLink { 
color: black; 
border-bottom: 1px solid white; 
-moz-transition: border-bottom 0.1s ease-in 0s; 
-webkit-transition: border-bottom 0.1s ease-in 0s; 
} 
.pageFooter .listItemLink:hover { 
border-bottom: 1px solid #CCC; 
} 
URL: 
http://stg.nymetro.com/thecut/</t>
  </si>
  <si>
    <t>CUT-696</t>
  </si>
  <si>
    <t>iPhone: Commenting module looks weird (text is getting mangled)</t>
  </si>
  <si>
    <t>Text is mangled in the comments</t>
  </si>
  <si>
    <t>CUT-695</t>
  </si>
  <si>
    <t>Goods - Non-Silo: Tablet -- Thumbnail image is breaking outside of grid</t>
  </si>
  <si>
    <t>Goods - Non-Silo: Tablet -- Thumbnail image is breaking outside of grid 
Expected: 
Grid images should not break 
Actual 
Thumnbail grid image is breaking outside of grid container (see attached) 
URL 
http://stg.nymetro.com/thecut/</t>
  </si>
  <si>
    <t>CUT-694</t>
  </si>
  <si>
    <t>Goods - Non-Silo: Tablet -- CSS adjustments</t>
  </si>
  <si>
    <t xml:space="preserve">//Adjust positioning of Goods header 
.goodsWrap .header { 
top: 30%; 
left: -25%; 
} 
//Adjust size and positioning of headline on lede image 
.homepage_goods_promo .contentTextWrap { 
-webkit-box-sizing: border-box; 
-moz-box-sizing: border-box; 
box-sizing: border-box; 
position: absolute; 
left: 15%; 
bottom: 11%; 
width: 43%; 
padding: 1em; 
z-index: 10; 
background: rgba(0, 0, 0, 0.85); 
} 
//Adjust image positioning: 
.homepage_goods_promo.silofalse img.image { 
bottom: auto; 
top: 6%; 
width: 40%; 
border-radius: 50%; 
} 
//Adjust thumbnails 
.goodsWrap .thumbnails { 
width: 35.5%; 
} 
.goodsWrap .thumbnails .boxThumbnailWrap:nth-child(-n+4) { 
display: block; 
float: left; 
width: 42%; 
margin: 0 8% 20% 0; 
} 
//Adjust thumbnails rubrics and headline text 
.goodsWrap .boxThumbnailWrap .featureRubric, .goodsWrap .boxThumbnailWrap .articleTitle { 
margin-top: 6px; 
text-align: center; 
} 
.goodsWrap .featureRubric { 
font-size: 1.1em; 
font-weight: bold; 
font-style: normal; 
letter-spacing: .1em; 
} 
.goodsWrap .articleTitle { 
font: normal normal 100 1.8em "MillerHeadline Light",Georgia,serif; 
line-height: 1em; 
} 
//Adjust positioning of More Goods link 
.goodsWrap .readMore { 
position: absolute; 
right: 5%; 
bottom: 3em; 
} 
URL: 
http://stg.nymetro.com/thecut/ 
</t>
  </si>
  <si>
    <t>design, tablet</t>
  </si>
  <si>
    <t>CUT-693</t>
  </si>
  <si>
    <t>Interview Module - Non-Silo: Tablet -- CSS adjustments</t>
  </si>
  <si>
    <t>//Adjust margin on right of module 
.interviewWrap { 
display: inline; 
float: left; 
width: 32.5%; 
margin: 0 5%; 
position: relative; 
min-height: 320px; 
] 
//Adjust position of headline 
.interviewWrap .contentTextWrap { 
display: block; 
color: black; 
padding: 61% 4% 4% 0; 
position: absolute; 
z-index: 10; 
} 
//Adjust headline line height 
.interviewWrap .contentHeader { 
font: 2.5em "MillerHeadline Light",Georgia,Times,"Times New Roman",serif; 
letter-spacing: .03em; 
padding-top: 0.4%; 
line-height: 1em; 
} 
URL: 
http://stg.nymetro.com/thecut/</t>
  </si>
  <si>
    <t>CUT-692</t>
  </si>
  <si>
    <t>enlarge this is enabled but when + is clicked, nothing appears</t>
  </si>
  <si>
    <t xml:space="preserve">http://ec2.qa.nymetro.com/thecut/2012/07/best-bet-iiibeca-reade-street-tote.html 
above entry's primary image is: 
http://author.ec2.qa.nymetro.com/apps/image-management/content/admin.html#/content/dam/fashion/daily/07/25/24-bb-iiibeca-reade-st-tote.jpg 
original is 900 × 600 
so it doesn't have 4x renditions. 
But enlarge this button is showing up. 
Either include the original rendition in renditions json.. or don't show enlarge this button. 
</t>
  </si>
  <si>
    <t>CUT-691</t>
  </si>
  <si>
    <t>Video Module: Tablet -- Incorrect image rendition displaying?</t>
  </si>
  <si>
    <t xml:space="preserve">Video Module: Tablet -- Incorrect image rendition? 
Expected: 
3x-horizontal rendition should display on tablet (like it does on desktop) 
Actual: 
Looks to be displaying the 2x- horizontal rendition on tablet 
URL: 
http://stg.nymetro.com/thecut/ 
</t>
  </si>
  <si>
    <t>CUT-690</t>
  </si>
  <si>
    <t>iPhone: a larger number of enlarged images aren't showing up on the phone even though they are there on the desktop</t>
  </si>
  <si>
    <t>Clicking on an enlarge this control will open the enlarge page but the image isn't loading. this is a problem on mobile since the same article on the desktop will enlarge properly.</t>
  </si>
  <si>
    <t>CUT-689</t>
  </si>
  <si>
    <t>Look Books Module: Tablet -- CSS adjustments</t>
  </si>
  <si>
    <t xml:space="preserve">//Add top and bottom borders 
.lookbooksModuleWrap { 
border-right: 0; 
border-left: none; 
clear: left; 
margin-bottom: 35px; 
padding: 0 0 20px; 
width: 100%; 
border-top: 1px solid black; 
border-bottom: 1px solid black; 
} 
//Adjust size and placement of header 
.lookbooksModuleWrap .header { 
margin-top: 0em; 
font-size: 2.5em; 
} 
//Adjust bottom padding in footer link 
.lookbooksModuleWrap .footer { 
float: right; 
margin-top: 1em; 
margin-bottom: 1em; 
} 
//Adjust footer letter spacing and positioning 
.lookbooksModuleWrap .readMoreLink { 
color: black; 
font-size: 1.1em; 
font-weight: bold; 
text-transform: uppercase; 
letter-spacing: 1px; 
margin-right: 22%; 
} 
URL: 
http://stg.nymetro.com/thecut/ 
</t>
  </si>
  <si>
    <t>CUT-688</t>
  </si>
  <si>
    <t>Love &amp; War module: Tablet -- CSS adjustments</t>
  </si>
  <si>
    <t>//Adjust width of module 
.loveAndWar .issues { 
clear: left; 
display: inline; 
float: left; 
width: 47.5%; 
margin: 0 1.25%; 
margin-bottom: 4em; 
} 
//Adjust size of header 
.homepage .module .hed { 
font-size: 4.5em; 
text-transform: uppercase; 
} 
//Adjust positioning of header 
.issues .hed { 
margin-top: 15px; 
padding-left: 8%; 
} 
//Adjust padding on left side of content 
.issues .content { 
margin-left: 6%; 
} 
//Adjust dek size 
.issuesList .listItemText { 
color: #222; 
font: normal normal normal 1.5em Georgia,serif; 
margin: 4px 0; 
line-height: 1.25em; 
} 
URL: 
http://stg.nymetro.com/thecut/</t>
  </si>
  <si>
    <t>CUT-687</t>
  </si>
  <si>
    <t>Typing in the search box doesn't clear the word 'Search'</t>
  </si>
  <si>
    <t>activating the search field should clear the word text from the form field. 
More info: the overall search behavior seems broken. In addition to the above... 
- the search icon (magnifying glass) should only be active as a clickable link after you've typed something in. Right now you can click and it will search for 'search' 
- when the search box is activated, the inactive search icon still displays through the search box (double icons).</t>
  </si>
  <si>
    <t>desktop, ipad, iphone</t>
  </si>
  <si>
    <t>Firefox (latest), Google Chrome (latest), IE 8, IE 9, Safari (latest), iPad</t>
  </si>
  <si>
    <t>CUT-686</t>
  </si>
  <si>
    <t>Pictures module: Tablet -- Adjust styling and module width</t>
  </si>
  <si>
    <t>//Adjust width of module and right margin 
.featuredSlideshowWrap { 
width: 327px; 
margin-right: 3%; 
} 
//Adjust header and slideshow title positioning to match PSD (minus the carousel arrows) --see attached 
URL: 
http://stg.nymetro.com/thecut/</t>
  </si>
  <si>
    <t>CUT-685</t>
  </si>
  <si>
    <t>iPad: Swiping to next slide in a slideshow will occasionally bring up the larger issue</t>
  </si>
  <si>
    <t>We should probably make the larger image control less finicky and less easy to activate on the iPad</t>
  </si>
  <si>
    <t>CUT-684</t>
  </si>
  <si>
    <t>Fashion Shows Module: Tablet -- CSS adjustments</t>
  </si>
  <si>
    <t>// Add top border and adjust module height 
.homepage .runwayshows { 
position: relative; 
padding: 0; 
margin: 0; 
width: 100%; 
height: 380px; 
padding-bottom: 1.5em; 
border-bottom: 1px solid black; 
background: url(../px/stripeBG.png) no-repeat right 65%; 
border-top: 1px solid black; 
margin-top: 1.5em; 
} 
// Adjust top margin so that designer silos and designer name are not being chopped off along the bottom 
.runwayShowsContainer .designer { 
margin-top: 0%; 
} 
//Adjust position of FASHION SHOWS header 
.lede.runwayshows .bgTitle { 
left: 5%; 
} 
.runwayshows .bgTitle { 
position: absolute; 
top: 0.35em; 
font: 4.25em "MillerHeadline Light",Georgia,Times,"Times New Roman",serif; 
text-transform: uppercase; 
z-index: 1; 
} 
.lede.runwayshows .title { 
right: auto; 
left: 41%; 
top: 13%; 
} 
//Adjust styling of More Coverage link 
.lede.runwayshows .moreCoverage .headlineText { 
display: block; 
font: 1.2em Arial,Verdana,"Helvetica Neue",Helvetica,sans-serif; 
display: block; 
float: right; 
clear: right; 
margin-bottom: 1em; 
font-weight: bold; 
letter-spacing: 1px; 
padding-right: 3em; 
padding-top: 2em; 
} 
//Adjust size of silos 
.runwayShowsContainer .designer .designSilo { 
position: absolute; 
top: 12.5%; 
width: 160%; 
height: 100%; 
left: -24%; 
margin: 0; 
opacity: 1; 
transition: top .25s,left .25s,width .25s; 
-moz-transition: top .25s,left .25s,width .25s; 
-webkit-transition: top .25s,left .25s,width .25s; 
-o-transition: top .25s,left .25s,width .25s; 
} 
//Adjust size of designer name 
.runwayShowsContainer .designerName { 
font: bold 1.2em Arial,Verdana,"Helvetica Neue",Helvetica,sans-serif; 
color: black; 
text-align: center; 
} 
URL: 
http://stg.nymetro.com/thecut/</t>
  </si>
  <si>
    <t>CUT-683</t>
  </si>
  <si>
    <t>Section Pages: Feeds: Changing the template of an article does not change the rendition that displays in the feed.</t>
  </si>
  <si>
    <t xml:space="preserve">FROM UAT REPORTER KAITLIN JESSING-BUTZ WHEN QA'ING THE STREET STYLE PAGE: 
Changed image size on post and republished, but image size in feed did not change (happened four times -- first time should've gone from 3x square to 3x horizontal, second time from 3x horizontal to 3x vertical, third and fourth times should have gone from 3x horizontal to no image) 
FOR THE BEAUTY PAGE: 
Vertical 4x rendition not appearing in feed for post with large vertical image (still showing square rendition) 
Image still appearing in feed for post with thumbnail image 
Image still appearing in feed for post with no image 
</t>
  </si>
  <si>
    <t>CUT-682</t>
  </si>
  <si>
    <t>Section Pages: Ledes: Excerpts not displaying for manually-added ledes.</t>
  </si>
  <si>
    <t>CUT-681</t>
  </si>
  <si>
    <t>On STG: Publish time on articles can sometimes be really slow.</t>
  </si>
  <si>
    <t>I experienced this on 7/31. UAT Reporter Hilary Moss also reported this.</t>
  </si>
  <si>
    <t>CUT-680</t>
  </si>
  <si>
    <t>On STG: Splash Pages: Section Lede: If you refresh the page before activating, you will lose the manual entries you've entered into the lede component.</t>
  </si>
  <si>
    <t>CUT-679</t>
  </si>
  <si>
    <t>On STG: Section Pages: Section Lede: The Positioning of Manual Entries in the Homepage Lede is not functional.</t>
  </si>
  <si>
    <t>FROM UAT REPORTER HILARY MOSS WHEN QA'ING THE STREET STYLE PAGE: 
I set one story to the second spot and the other to the third, and they are displaying in the second and the fourth. 
FROM UAT REPORTER KAITLIN JESSING-BUTZ WHEN QA'ING THE STREET STYLE PAGE: 
One changed successfully, the other disappeared (so now there are only 4 ledes appearing instead of the specified 5)</t>
  </si>
  <si>
    <t>CUT-678</t>
  </si>
  <si>
    <t>Look Books photos: white border extends past the photo and onto header text</t>
  </si>
  <si>
    <t>Google Chrome (latest), IE 9, Safari (latest), Firefox (latest)</t>
  </si>
  <si>
    <t>CUT-677</t>
  </si>
  <si>
    <t>On STG: Sidekick does not load on page until after several refreshes.</t>
  </si>
  <si>
    <t>CUT-676</t>
  </si>
  <si>
    <t>Top Shows no longer displaying in show opener page.</t>
  </si>
  <si>
    <t>Top Shows Builder</t>
  </si>
  <si>
    <t>MAC, iOS, Android, Windows</t>
  </si>
  <si>
    <t>CUT-675</t>
  </si>
  <si>
    <t>iPad: Share tools aren't showing up tablet on short articles</t>
  </si>
  <si>
    <t>Share tools are being excluded from the bottom of articles on tablet and mobile. Since they only appear at the bottom, they should always display. 
On mobile: Only Facebook like, Twitter, and Email should appear.</t>
  </si>
  <si>
    <t>iOS, Android</t>
  </si>
  <si>
    <t>Android Browser (2.3), iPad</t>
  </si>
  <si>
    <t>CUT-674</t>
  </si>
  <si>
    <t>Lede images have disappeared on stg.nymetro.com/thecut/ splash pages on an actual tablet (NOT responsive design/'tablet-sized' viewport)</t>
  </si>
  <si>
    <t xml:space="preserve">URL: 
Any splash page. stg.nymetro.com/thecut/* 
To reproduce: 
Open any splash page. Use a tablet, (don't resize the viewport, images appear on desktops with resized browsers) 
Expected: Images appear in lede 
Actual: No images 
</t>
  </si>
  <si>
    <t>CUT-673</t>
  </si>
  <si>
    <t>nav bar 'section' dropdown does not consistently work on mobile</t>
  </si>
  <si>
    <t xml:space="preserve">URL: http://stg.nymetro.com/thecut/celebrities/ 
Expected: Clicking on the 'section' portion of the nav bar should cause a dropdown list of links to section pages. 
Actual: The link to fire the js event seems to be unclickable at certain viewport sizes. Sometimes it loads partially --- the layer but not the actual section links. 
</t>
  </si>
  <si>
    <t>CUT-672</t>
  </si>
  <si>
    <t>ipad: lookbook arrow goes off viewport</t>
  </si>
  <si>
    <t>CUT-671</t>
  </si>
  <si>
    <t>iPad: need a space between comment and time stamp on feed</t>
  </si>
  <si>
    <t>CUT-670</t>
  </si>
  <si>
    <t>Ad appears on tablet layout when it shouldn't</t>
  </si>
  <si>
    <t>http://stg.nymetro.com/thecut/ 
See screenshot</t>
  </si>
  <si>
    <t>CUT-669</t>
  </si>
  <si>
    <t>Love splash page lede does not rotate on mobile/tablet viewport sizes</t>
  </si>
  <si>
    <t>URL: http://stg.nymetro.com/thecut/love/ 
Expected: Lede articles should rotate for all browsers and all viewport sizes 
Actual: Lede articles do not rotate when viewport is sized for mobile/tablet 
To reproduce: 
Resize browser for tablet or mobile 
No arrows for next/prev lede article appear, lede does not rotate</t>
  </si>
  <si>
    <t>CUT-668</t>
  </si>
  <si>
    <t>iphone: zoom and close slideshow controls are too close</t>
  </si>
  <si>
    <t>there is too little spacing between the close and zoom controls</t>
  </si>
  <si>
    <t>CUT-667</t>
  </si>
  <si>
    <t>iPhone: zoom doesnt work in slideshow</t>
  </si>
  <si>
    <t>zoom doesnt work in iphone slideshows</t>
  </si>
  <si>
    <t>iPad, Firefox (latest)</t>
  </si>
  <si>
    <t>CUT-666</t>
  </si>
  <si>
    <t>Loading or resizing the home page results in several image requests that 404</t>
  </si>
  <si>
    <t>1. Load the home page while logging HTTP traffic 
Expected: No 404 errors 
Actual: Two 404s appear at least once per page load, more times if the window is resized: 
http://pixel.stg.nymetro.com/ 
http://stg.nymetro.com/thecut/rendition%20nym.rendition_1x-horizontal%20not%20available</t>
  </si>
  <si>
    <t>iPhone: We should probably kill the lightbox for iPhone slideshows</t>
  </si>
  <si>
    <t>It's really easy to scroll up and lose the slideshow in the iphone, so we should probably just kill the lightbox on iphone slideshows.</t>
  </si>
  <si>
    <t>CUT-664</t>
  </si>
  <si>
    <t>iPhone: View Slideshow text goes off viewport</t>
  </si>
  <si>
    <t>the view slideshow text is off screen.</t>
  </si>
  <si>
    <t>CUT-663</t>
  </si>
  <si>
    <t>Tablet: Splash Pages: No Page Dots under lede (indicating swipe functionality).</t>
  </si>
  <si>
    <t>Tablet: Splash Pages: No Page Dots under lede (indicating swipe functionality). 
Steps to reproduce: View on tablet in portrait or 768 browser size. 
http://stg.nymetro.com/thecut/street-style/ 
Actual: Page dots are not present. 
Expected: Attached.</t>
  </si>
  <si>
    <t>CUT-662</t>
  </si>
  <si>
    <t>Tablet: Splash Pages: Feed's right border runs up the page and through the lede.</t>
  </si>
  <si>
    <t xml:space="preserve">13171 13170 </t>
  </si>
  <si>
    <t>Tablet: Splash Pages: The feed's right border runs up entire length of page. 
Steps to reproduce: View on Tablet Portrait or 768 browser size. 
http://stg.nymetro.com/thecut/street-style/ 
Actual: View here or attached: 
splash .contentPrimary { 
border-right: 1px solid #D6D6D6; 
} 
Expected: Attached. Top of border should start at the top of the Feed.</t>
  </si>
  <si>
    <t>CUT-661</t>
  </si>
  <si>
    <t>Tablet: Splash Pages: Entire feed runs off left side of browser</t>
  </si>
  <si>
    <t xml:space="preserve">13169 13168 </t>
  </si>
  <si>
    <t>Tablet: Splash Pages: Entire feed runs off left side of browser 
Steps to reproduce: View on Tablet Portrait or 768 browser size. 
http://stg.nymetro.com/thecut/street-style/ 
Expected and Actual attached.</t>
  </si>
  <si>
    <t>CUT-660</t>
  </si>
  <si>
    <t>Elsewhere module: Add button and link hovers/transitions</t>
  </si>
  <si>
    <t xml:space="preserve">Elsewhere module: Add button and link hovers/transitions 
//Add hover and transition to newsletter submit button 
.newsletter .submit:hover { 
background: #ED1475; 
text-shadow: 1px 1px 3px black; 
.appsModule .submit, .newsletter .submit { 
background-color: black; 
border: 0; 
color: white; 
display: inline-block; 
font-family: Arial,Helvetica,Verdana,sans-serif; 
font-size: 1.1em; 
font-weight: bold; 
letter-spacing: 1px; 
padding: 1.1em 10px 1em; 
text-align: center; 
text-transform: uppercase; 
-webkit-transition: color 200ms ease, background 200ms ease; 
//Add hover and transition to app button 
.appsModule .submit:hover { 
background: #ED1475; 
text-shadow: 1px 1px 3px black; 
.appsModule .submit, .newsletter .submit { 
background-color: black; 
border: 0; 
color: white; 
display: inline-block; 
font-family: Arial,Helvetica,Verdana,sans-serif; 
font-size: 1.1em; 
font-weight: bold; 
letter-spacing: 1px; 
padding: 1.1em 10px 1em; 
text-align: center; 
text-transform: uppercase; 
-webkit-transition: color 200ms ease, background 200ms ease; 
} 
//Adjust link styling and hovers within body text 
a { 
color: black; 
outline: none; 
border-bottom: 1px solid #CCC; 
-webkit-transition: border-bottom 0.1s ease-in 0s; 
a:hover { 
text-decoration: none; 
border-bottom: 1px solid #333; 
URL: 
http://stg.nymetro.com/thecut/ 
</t>
  </si>
  <si>
    <t>CUT-659</t>
  </si>
  <si>
    <t>Elsewhere module: header positioning</t>
  </si>
  <si>
    <t>Elsewhere module: header positioning 
Expected: 
// header should be cropped at the top and right up against the partners module 
.elsewhere .hed { 
font-size: 11em; 
margin-top: -69px; 
text-align: center; 
Actual: 
Too much space between partner module and header 
URL: 
http://stg.nymetro.com/thecut/</t>
  </si>
  <si>
    <t>CUT-658</t>
  </si>
  <si>
    <t>fashion splash page nav bar has styling issues</t>
  </si>
  <si>
    <t>CUT-657</t>
  </si>
  <si>
    <t>Fashion splash page lede is broken on safari</t>
  </si>
  <si>
    <t>http://stg.nymetro.com/thecut/fashion/ 
Just a note: this happened rather recently</t>
  </si>
  <si>
    <t>CUT-656</t>
  </si>
  <si>
    <t>Lede disappears after resizing</t>
  </si>
  <si>
    <t xml:space="preserve">13163 13164 </t>
  </si>
  <si>
    <t xml:space="preserve">REPORTED BY: Sarah Greis 
URL: http://stg.nymetro.com/thecut/beauty/ 
Expected: for the lede article viewer to re-size with browser re-sizing 
Actual: After hitting a width of 600 pixels, the lede article viewer disappears 
</t>
  </si>
  <si>
    <t>CUT-655</t>
  </si>
  <si>
    <t>Newsfeed: Adjust spacing below blogvertorial ad in feed and add dotted rule</t>
  </si>
  <si>
    <t>Ads, Splash Pages - News Section</t>
  </si>
  <si>
    <t>Newsfeed: Adjust spacing below blogvertorial ad in feed and add dotted rule 
Expected (see attached): 
.blogvertorial { 
padding-bottom: 4em; 
border-bottom: dotted 1px #CCC; 
margin-bottom: 5em; 
Actual: 
Blogvertorial ad in feed is butting up against post below it 
URL: 
http://stg.nymetro.com/thecut/news/</t>
  </si>
  <si>
    <t>CUT-654</t>
  </si>
  <si>
    <t>iPad: Next and Previous article controls are appearing over next and previous slide controls.</t>
  </si>
  <si>
    <t>The next and previous article controls are above and are far more prominent than the next and previous slide controls making it really easy to go to the next article instead of the next slide</t>
  </si>
  <si>
    <t>CUT-653</t>
  </si>
  <si>
    <t>ipad: lookbook carousel is getting cut off on the fame page</t>
  </si>
  <si>
    <t>CUT-634</t>
  </si>
  <si>
    <t>The lookbook carousel if getting weirdly cut off in the iPad</t>
  </si>
  <si>
    <t>CUT-652</t>
  </si>
  <si>
    <t>Top Lede and Pictures modules show the same story</t>
  </si>
  <si>
    <t>http://stg.nymetro.com/thecut/ 
Expected: The Home Page lede module and the Pictures module do not show the same content; If a story appears in the Home Page lede module, it is excluded from the Pictures module 
Actual: The same story is shown in both modules.</t>
  </si>
  <si>
    <t>CUT-651</t>
  </si>
  <si>
    <t>Newsfeed: Tablet/Mobile -- page not styled per designs</t>
  </si>
  <si>
    <t xml:space="preserve">13157 13158 </t>
  </si>
  <si>
    <t>Newsfeed: Tablet/Mobile -- page not styled per designs 
Expected Results: 
Tablet -- content should display full width (no right column) -- see PSD 
Mobile -- content should display same as designed for homepage (square images, same styling for all posts) -- see PSD 
Actual Results: 
Not being restyled for the device (see attached) 
URL: 
http://stg.nymetro.com/thecut/news/</t>
  </si>
  <si>
    <t>design, mobile, tablet</t>
  </si>
  <si>
    <t>CUT-650</t>
  </si>
  <si>
    <t>GOODS: Page header appears in different color depending on browser</t>
  </si>
  <si>
    <t xml:space="preserve">13156 13154 13153 13155 </t>
  </si>
  <si>
    <t>http://stg.nymetro.com/thecut/shopping/ 
1. Load the Goods page in one of the specified browser 
2. Observe the color of the page header 
Expected: The page header appears the same across different browsers 
Actual: The page header is blue in IE9 and Firefox, black in Chrome and Safari</t>
  </si>
  <si>
    <t>Firefox (latest), Google Chrome (latest), Safari (latest), IE 9</t>
  </si>
  <si>
    <t>CUT-649</t>
  </si>
  <si>
    <t>FIXED: Splash Page Feeds Not Displaying Images Correctly on Mobile [Fixed pending front and back end merge]</t>
  </si>
  <si>
    <t xml:space="preserve">13305 13304 </t>
  </si>
  <si>
    <t xml:space="preserve">In order to display the correct images on desktop, mobile, tablet and retina displays, we need to have all standard renditions available. (Mobile, for instance, will use the 1x square to resize images down to 75x75.) Because these renditions are not available, the feed on this page is not displaying correctly on mobile. 
This is the same for all splash pages. 
http://stg.nymetro.com/thecut/fashion/ 
http://stg.nymetro.com/thecut/beauty/ 
http://stg.nymetro.com/thecut/street-style/ 
http://stg.nymetro.com/thecut/runway/ 
http://stg.nymetro.com/thecut/celebrities/ 
http://stg.nymetro.com/thecut/love/ 
http://stg.nymetro.com/thecut/goods/ 
</t>
  </si>
  <si>
    <t>News Feed Section: image alignment is not correct on mobile</t>
  </si>
  <si>
    <t xml:space="preserve">Regarding: http://stg.nymetro.com/thecut/news/ 
In addition, the small square mobile images should all align left in the feed like this: 
http://confluence.dev.nymag.biz/download/attachments/2819734/Feed_Mobile.png 
</t>
  </si>
  <si>
    <t>CUT-647</t>
  </si>
  <si>
    <t>Need to add "celebrity" as a tag option in the entry form creator.</t>
  </si>
  <si>
    <t>Need this tag to populate the fame page.</t>
  </si>
  <si>
    <t>CUT-646</t>
  </si>
  <si>
    <t>View Slideshow button is not aligned to photo/article edges</t>
  </si>
  <si>
    <t xml:space="preserve">13148 13229 </t>
  </si>
  <si>
    <t>CUT-422</t>
  </si>
  <si>
    <t>Reported by: Sarah Greis 
1. Load a Look Book or other non-Runway slideshow page 
Expected: The View Slideshow button is aligned to the photo, as in the mockup: http://confluence.dev.nymag.biz/download/attachments/1153603/Article_Slideshow_Desktop.png 
Actual: See screenshot</t>
  </si>
  <si>
    <t>CUT-645</t>
  </si>
  <si>
    <t>fashion splash page - Track The Trends module is displaying at very bottom of column (tablet-sized viewport)</t>
  </si>
  <si>
    <t>URL: http://stg.nymetro.com/thecut/fashion/ 
Steps to reproduce: 
Resize page for tablet 
Scroll down 
Track the Trends module is appearing at the very bottom of the rhs column - design/css issue</t>
  </si>
  <si>
    <t>CUT-644</t>
  </si>
  <si>
    <t>fame splash page not displaying images in lede when viewport is resized to mobile (safari/firefox only)</t>
  </si>
  <si>
    <t>URL: http://stg.nymetro.com/thecut/fashion/ 
Resize viewport for mobile 
Expected: All browsers display lede images for each viewport size (desktop, tablet, mobile) 
Actual: Only chrome displays lede images for all viewport sizes 
Screenshot notes: Browsers are (from left to right): Firefox, Chrome, Safari</t>
  </si>
  <si>
    <t>CUT-643</t>
  </si>
  <si>
    <t>Celebrity/fame lede does not return to first article when clicking arrows (chrome only)</t>
  </si>
  <si>
    <t>URL: http://stg.nymetro.com/thecut/celebrities/ 
Click the right arrow to scroll through articles in the lede 
Expected: After the last article in the lede, clicking the right arrow brings the user back to the first article 
Actual: On chrome, nothing happens when clicking the right arrow after viewing the last article in the lede</t>
  </si>
  <si>
    <t>CUT-641</t>
  </si>
  <si>
    <t>Mobile sized images not displaying in lede</t>
  </si>
  <si>
    <t xml:space="preserve">URL: http://stg.nymetro.com/thecut/celebrities/ 
Celebrities/Fame splash page 
Resize viewport for mobile 
Expected: Images show on all browsers 
Actual: No images show on Firefox or Safari 
Chrome is ok, images display. 
</t>
  </si>
  <si>
    <t>CUT-639</t>
  </si>
  <si>
    <t>celebrity/fame splash page - look books module has design/styling flaws</t>
  </si>
  <si>
    <t xml:space="preserve">13144 13145 13143 </t>
  </si>
  <si>
    <t>URL: http://stg.nymetro.com/thecut/celebrities/ 
Should reflect the homepage look book module but would display fewer spots. 
Images on module overlap right arrow 
Resizing viewport for tablet and mobile cause the right most look book image to be cut off 
See screenshots</t>
  </si>
  <si>
    <t>Fame: Look Books Module Extends/Overlaps Into Sidebar</t>
  </si>
  <si>
    <t>The Look Books module extends past the edge of the left content column and into the right column (see screenshot)</t>
  </si>
  <si>
    <t>IE 8, IE 9, Safari (latest), Firefox (latest), Google Chrome (latest)</t>
  </si>
  <si>
    <t>CUT-633</t>
  </si>
  <si>
    <t>Some content on Street Style page is cutt off</t>
  </si>
  <si>
    <t xml:space="preserve">13140 13139 </t>
  </si>
  <si>
    <t>1. Load the page in a browser sized to ~700 pixels wide: http://stg.nymetro.com/thecut/street-style/ 
Expected: Content is visible on screen 
Actual: Some of the articles are cut off on the left (see attached screenshot)</t>
  </si>
  <si>
    <t>CUT-632</t>
  </si>
  <si>
    <t>ipad: show 12 more link doesnt work on the goods page</t>
  </si>
  <si>
    <t>tapping show 12 more does nothing</t>
  </si>
  <si>
    <t>CUT-631</t>
  </si>
  <si>
    <t>Street Style section page header wraps when the browser window is between ~800 and ~900 pixels</t>
  </si>
  <si>
    <t xml:space="preserve">13135 13136 13137 </t>
  </si>
  <si>
    <t>When the browser window is between about 800 and 900 pixels wide, the "Street Style" header wraps around, and the word Style becomes hidden behind the lede and article entries.</t>
  </si>
  <si>
    <t>CUT-630</t>
  </si>
  <si>
    <t>iPhone: Top nav menu is displaying but nothing is selectable and you cant minimize it. (also looks a funny)</t>
  </si>
  <si>
    <t>menu appears but you cant select anything and you cant minimize things.</t>
  </si>
  <si>
    <t>CUT-629</t>
  </si>
  <si>
    <t>Homepage: Pictures Module: CSS Tweak: If a feature rubric is displaying in the Pictures Module should have a little space between it and the headline below.</t>
  </si>
  <si>
    <t>CUT-628</t>
  </si>
  <si>
    <t>iPhone: News feed is going off viewport</t>
  </si>
  <si>
    <t>CUT-491</t>
  </si>
  <si>
    <t>The left side of the feed is going off the viewport</t>
  </si>
  <si>
    <t>CUT-627</t>
  </si>
  <si>
    <t>"And" &amp; "Commas* for multiple bylines are not displaying on section page ledes.</t>
  </si>
  <si>
    <t xml:space="preserve">13131 13152 13150 </t>
  </si>
  <si>
    <t xml:space="preserve">EXPECTED BEHAVIOR: If more than one byline is entered into the entry form creator, and the story is selected as a lede, bylines should be separated by "and" or commas (if multiple) -- same logic applied to articles. 
ACTUAL BEHAVIOR: Logic not being applied, names display jumbled together. See screenshot. 
Note: This isn't just happening in the Lede spot. I've also seen the behavior in the Love &amp; War section. And the Newsfeed. 
</t>
  </si>
  <si>
    <t>CUT-626</t>
  </si>
  <si>
    <t>iPhone: The image is overlaying some of the article text</t>
  </si>
  <si>
    <t>The thumbnail is appearing over the article's text.</t>
  </si>
  <si>
    <t>CUT-625</t>
  </si>
  <si>
    <t>Beauty section - Part of previous lede image visible to the left of displayed lede image</t>
  </si>
  <si>
    <t xml:space="preserve">13127 13128 </t>
  </si>
  <si>
    <t>Current Firefox only -- can't reproduce on IE8, IE9, Safari, Chrome, or even Aurora (next version of Firefox) 
1. Go to the Beauty section page: http://stg.nymetro.com/thecut/beauty/ 
2. Wait for the lede to rotate or rotate it manually 
Expected: After the slide animation, only the currently displayed lede image is visible. 
Actual: The previous lede image is partially visible to the left of the active lede image. 
http://screencast.com/t/weiyfbFTbg</t>
  </si>
  <si>
    <t>CUT-624</t>
  </si>
  <si>
    <t>300x600 ad overlaps some of Fashion Shows module below it</t>
  </si>
  <si>
    <t>Ads, Home Page &amp; Modules</t>
  </si>
  <si>
    <t>CUT-524</t>
  </si>
  <si>
    <t>The 300x600 ad in the top left of the page overlaps the striped bar element of the Fashion Shows below</t>
  </si>
  <si>
    <t>Google Chrome (latest), IE 8, Safari (latest), Firefox (latest), IE 9</t>
  </si>
  <si>
    <t>CUT-623</t>
  </si>
  <si>
    <t>Edited rendition file sizes are too large</t>
  </si>
  <si>
    <t xml:space="preserve">13122 13123 </t>
  </si>
  <si>
    <t xml:space="preserve">We've discovered that edited renditions produce image file sizes many times larger than the originally created rendition (5x - 10x larger). This was tested in the following environments and directories: 
ec2 /fashion/ --- Problem exists here. 
ec2 /daily/ --- Problem exists here 
stg /fashion/ --- Problem exists here 
stg /daily/ --- Problem not found. 
prod /daily/ --- Problem not found. 
Example image attached: 
- Original 4x-horizontal rendition size: 96 kb. 
- Edited 4x-horizontal rendition size: 737 kb. 
</t>
  </si>
  <si>
    <t>CUT-622</t>
  </si>
  <si>
    <t>REVIEW FOR 400: HD sizes are showing up double the size they should on the Retina iPads.</t>
  </si>
  <si>
    <t>As reported by Nick Pandolfi on Thursday, July 26.... 
HD sizes are showing up double the size they should on the Retina iPads. 
If you go to the beauty section on an iPad (Emily H has the retina one), you'll see what I am talking about. 
As far as I can tell, it is trafficked correctly in DFP. 
The actual creative size is 1940x180, but it is trafficked to a 970x90 tag, and it still shows up twice the size of the page (you can only see the left half of the banner).</t>
  </si>
  <si>
    <t>CUT-621</t>
  </si>
  <si>
    <t>Biz Dev unit on homepage is difficult to read because of pattern</t>
  </si>
  <si>
    <t>CUT-596</t>
  </si>
  <si>
    <t>REQUESTED BY Michael Bradford: 
Behavior: Checkered background on the partner module is making it hard to read the actual link text 
Expected Behavior: THERE WAS NO PRECEDENT SET FOR WHAT IT SHOULD BE - JUST A NOTE TO CHANGE 
Link to a page where this is happening: HOMEPAGE 
Device: PC, 
Browser: Chrome20,</t>
  </si>
  <si>
    <t>CUT-620</t>
  </si>
  <si>
    <t>Add 728x91 to top leaderboard flex tag</t>
  </si>
  <si>
    <t>From Nick Pandolfi on Thursday, July 26: 
Can you please add the 728x91 size to the top leaderboard flex tag? 
When the page is loaded in a horizontal iPad with a 970 leader and 728 companion, and then the iPad is flipped, a second 728 loads from a different advertiser.</t>
  </si>
  <si>
    <t>CUT-619</t>
  </si>
  <si>
    <t>Flex tags for bottom mobile ads need size adjustments</t>
  </si>
  <si>
    <t>Nick Pandolfi requests on Friday, July 27th.. 
Please add: 
300x51 and 320x51 for the smallest size 
And 480x61 for the larger mobile size.</t>
  </si>
  <si>
    <t>Android Browser (2.3), iPhone</t>
  </si>
  <si>
    <t>CUT-618</t>
  </si>
  <si>
    <t>Bottom 728x90 ads should be lazy loaded</t>
  </si>
  <si>
    <t>As reported by Nick Pandolfi.... 
Expected behavior: Bottom 728 ads should not load until ad is in viewport 
Current behavior: Ads load as page loads 
NOTE: Ideally, ad sales could switch back and forth between behaviors.</t>
  </si>
  <si>
    <t>CUT-617</t>
  </si>
  <si>
    <t>Biz Dev Module Error When Reordering</t>
  </si>
  <si>
    <t>Reported by Michael Bradford on Friday, July 27th.... 
Behavior: I got an error when I tried to save a change I made by switching the order of the partners in the module (screen shot attached) 
Expected Behavior: The page should save and the repositioned modules should appear as they were re-ordered</t>
  </si>
  <si>
    <t>CUT-616</t>
  </si>
  <si>
    <t>ON STG: FAME PAGE: The URL for the authoring page differs from the pub page.</t>
  </si>
  <si>
    <t xml:space="preserve">Should be the same as the publish instance: 
http://stg.nymetro.com/thecut/celebrities/ 
Currently: 
http://author.stg.nymetro.com/thecut/celebrity/ 
</t>
  </si>
  <si>
    <t>CUT-615</t>
  </si>
  <si>
    <t>Homepage: Video Module: Video Module is pulling in long headline -- should be short.</t>
  </si>
  <si>
    <t>On STG: Drop Caps appearing in block quotes when they shouldn't be.</t>
  </si>
  <si>
    <t>FROM UAT REPORTER KAITLIN JESSING-BUTZ: 
went into a post to add a tag and republish and noticed that every first letter of a line in an extended block quote is appearing as a drop cap (see attached screenshot)</t>
  </si>
  <si>
    <t>CUT-613</t>
  </si>
  <si>
    <t>On STG: Homepage: Any updates to articles, section pages, slideshows, or the homepage, are not seen on author until the page is refreshed.</t>
  </si>
  <si>
    <t>This goes for a lot of functionality on the site. 
From UAT Reporter Kaitlin Jessing-Butz: 
Whenever I edit the homepage lede on the authoring page (by right clicking 'edit'), I get a display error after I save out of it (see attached screenshot). I have to refresh the page to get it to work again. 
See screenshot. 
Also includes: 
- Getting a primary image to display in the article. 
-Slideshows in articles 
-The order of a slideshow after editing</t>
  </si>
  <si>
    <t>CUT-612</t>
  </si>
  <si>
    <t>On STG: Video Module: Link to see more video is going to local host.</t>
  </si>
  <si>
    <t xml:space="preserve">Not sure if this is an actual bug or just an environmental thing, but wanted to file just in case. If the user clicks on "More Video", it's going here: 
http://localhost:4502/tags/cut/video/ 
</t>
  </si>
  <si>
    <t>CUT-611</t>
  </si>
  <si>
    <t>ON STG: Homepage: Interview Module:Header Override field is overriding the title of the unit -- should be the headline displaying for the article.</t>
  </si>
  <si>
    <t xml:space="preserve">EXPECTED BEHAVIOR: 
- If the header override field is populated, it should override the header from the ARTICLE that is being pulled in. 
ACTUAL BEHAVIOR: 
-It is overriding the title of the unit. 
</t>
  </si>
  <si>
    <t>CUT-610</t>
  </si>
  <si>
    <t>ON STG: Hompeage: Thumbnails are not displaying for posts with the "slideshow" or "video" tags unless in the specified spot to display a thumb.</t>
  </si>
  <si>
    <t>EXPECTED BEHAVIOR: Posts with slideshows (tag=slideshow) or videos ( (tag=video) should always display a thumbnail unless it appears in the first two spots of the feed. 
ACTUAL BEHAVIOR: Thumbs are not displaying unless they are in the specified spots to display a thumb.</t>
  </si>
  <si>
    <t>CUT-609</t>
  </si>
  <si>
    <t>Slideshow icons are not displaying in the homepage feed.</t>
  </si>
  <si>
    <t>This article was given the slideshow tag. 
http://stg.nymetro.com/thecut/2012/07/jessica-biel-showed-her-two-colors.html 
EXPECTED BEHAVIOR: Expectation is that the slideshow icon would display next to the headline in the feed. 
ACTUAL BEHAVIOR: Icon not displaying.</t>
  </si>
  <si>
    <t>CUT-608</t>
  </si>
  <si>
    <t>Homepage and Section Pages: Ledes: Changing the number of ledes to be pulled into the lede module alters the way the lede image displays.</t>
  </si>
  <si>
    <t xml:space="preserve">13116 13138 13183 </t>
  </si>
  <si>
    <t>FROM UAT REPORTER SALLY HOLMES WHEN QA'ING THE HOMEPAGE: 
When I change the number of ledes from 5 to 1 the rendition changes and no longer fits into the lede box correctly. 
See screenshot. 
FROM UAT REPORTER KAITLIN JESSING-BUTZ WHEN QA'ING THE BEAUTY PAGE 
When changed to 1 lede, controls disappeared and only 1 lede did appear. But the rendition (which had previously been correct) was wrong.</t>
  </si>
  <si>
    <t>CUT-607</t>
  </si>
  <si>
    <t>ON STG: Articles: Large Vertical Templates: Alignment issues with text.</t>
  </si>
  <si>
    <t>CUT-606</t>
  </si>
  <si>
    <t>On STG: Thumbnails from imported articles are not displaying in feed.</t>
  </si>
  <si>
    <t>Articles, Home Page &amp; Modules</t>
  </si>
  <si>
    <t>CUT-605</t>
  </si>
  <si>
    <t>On STG: Articles: Bottom Commenting Box is displaying twice.</t>
  </si>
  <si>
    <t>http://stg.nymetro.com/thecut/2012/07/see-25-summer-camp-inspired-pieces.html</t>
  </si>
  <si>
    <t>Firefox (latest), Google Chrome (latest), IE 9</t>
  </si>
  <si>
    <t>CUT-604</t>
  </si>
  <si>
    <t>On STG: IE: Large images are not displaying in on the Homepage. (Lede, Look Book, Goods Module (lede spot), Fashion Shows, Pictures, Giant Image Module).</t>
  </si>
  <si>
    <t>http://stg.nymetro.com/thecut/s</t>
  </si>
  <si>
    <t>CUT-603</t>
  </si>
  <si>
    <t>Homepage: Goods Module: Link to see "More Goods" is wrong.</t>
  </si>
  <si>
    <t>In the Goods module, the tout to "See More Goods" is currently going here: http://stg.nymetro.com/thecut/goods/ 
Should be here: http://stg.nymetro.com/thecut/shopping/</t>
  </si>
  <si>
    <t>CUT-602</t>
  </si>
  <si>
    <t>On STG: Articles: Large Vertical Templates: On articles with a lot of text, when user selects to Read More, text and commen box overlap, making text un-readable.</t>
  </si>
  <si>
    <t xml:space="preserve">FROM UAT REPORTER DIANA TSUI 
http://stg.nymetro.com/thecut/2012/07/vogue-elle-instyle-boast-huge-september-issues.html 
</t>
  </si>
  <si>
    <t>CUT-601</t>
  </si>
  <si>
    <t>Homepage: Fashion Shows Module: Silo and show names only link to the show that is in the second spot (the highlighted spot) in the module.</t>
  </si>
  <si>
    <t>Home Page &amp; Modules, Runway Show Opener &amp; Finder</t>
  </si>
  <si>
    <t xml:space="preserve">FROM UAT REPORTER DIANA TSUI: 
On the fashion show rotator - no matter what you click, you wind up at the Marc Jacobs F/W '12 show. I tried to click on DvF next to it, and it led me to the Marc show. 
http://stg.nymetro.com/thecut/ 
</t>
  </si>
  <si>
    <t>CUT-600</t>
  </si>
  <si>
    <t>ON EC2: Fashion Splash Page: Fashion Shows Module: Unable to add the Fashion Shows component.</t>
  </si>
  <si>
    <t>EXPECTED BEHAVIOR: Producer should be able to add/remove the fashion shows module on the Fashion section page, as they can on the Cut homepage. 
ACTUAL BEHAVIOR: List of components does not load in CQ dialogue box. 
http://author.ec2.qa.nymetro.com/thecut/fashion/</t>
  </si>
  <si>
    <t>CUT-598</t>
  </si>
  <si>
    <t>Image missing from lede entry on street style splash page</t>
  </si>
  <si>
    <t xml:space="preserve">Author URL: http://author.stg.nymetro.com/apps/nymag/components/page/creator.thecut.html?path=/content/nymag/daily/fashion/2012/06/street-style-from-bryant-park-movie-night 
STG: http://stg.nymetro.com/thecut/street-style/ 
Images missing from lede entries 
</t>
  </si>
  <si>
    <t>Safari (latest), Firefox (latest), Google Chrome (latest)</t>
  </si>
  <si>
    <t>Homepage Partner Module CSS adjustments</t>
  </si>
  <si>
    <t>Homepage Partner Module CSS adjustments 
//Adjust padding 
.partners { 
background-image: url(../px/stripeBGForRepLighter.png); 
padding: 2% 0 3%; 
border-top: 1px solid black; 
border-bottom: 1px solid black; 
z-index: 1; 
position: relative; 
background-color: white; 
} 
//Adjust header type 
.partners .hed { 
color: #333; 
font: normal normal normal 1.2em Arial, Helvetica, Verdana, sans-serif; 
letter-spacing: 0; 
padding: 0 0 1.8% 2.5%; 
text-transform: uppercase; 
word-spacing: 0.2em; 
font-weight: bold; 
//Adjust padding between headline and partner 
.partners .sectionDetailsText { 
color: black; 
font: normal normal bold 1.2em/1.2em Arial, Helvetica, Verdana, sans-serif; 
padding-top: 3%; 
padding-bottom: 4%; 
//Please also ad hover transitions to links 
border-bottom: 1px solid #333 
transition: border-bottom .1s ease-in; 
-moz-transition: border-bottom .1s ease-in; 
-webkit-transition: border-bottom .1s ease-in; 
-o-transition: border-bottom .1s ease-in; 
URL 
http://stg.nymetro.com/thecut/</t>
  </si>
  <si>
    <t>CUT-595</t>
  </si>
  <si>
    <t>street style splash page only displays 9 articles</t>
  </si>
  <si>
    <t>URL: http://stg.nymetro.com/thecut/street-style/ 
Expected: 10 articles display 
Actual: 9 articles display 
Steps to reproduce: Count the articles</t>
  </si>
  <si>
    <t>CUT-594</t>
  </si>
  <si>
    <t>Article missing image on beauty splash page</t>
  </si>
  <si>
    <t>Author URL: http://author.stg.nymetro.com/apps/nymag/components/page/creator.thecut.html?path=/content/nymag/daily/fashion/2012/06/k-mids-beauty-routine-could-cost-a-bundle 
STG URL: http://stg.nymetro.com/thecut/2012/06/k-mids-beauty-routine-could-cost-a-bundle.html 
Expected: If a producer selects a layout option which displays an image in the index, image should display 
Actual: No image on splash page, image only appears in article</t>
  </si>
  <si>
    <t>CUT-592</t>
  </si>
  <si>
    <t>street style splash page missing lede</t>
  </si>
  <si>
    <t xml:space="preserve">URL: http://stg.nymetro.com/thecut/street-style/ 
Expected: Splash page shows lede 
Actual: No lede 
STG 
</t>
  </si>
  <si>
    <t>CUT-591</t>
  </si>
  <si>
    <t>Lede markers missing on /beauty/ and /street-style/ splash page ledes for desktop/mobile sized viewport</t>
  </si>
  <si>
    <t xml:space="preserve">13107 13106 </t>
  </si>
  <si>
    <t>http://stg.nymetro.com/thecut/beauty/ 
http://stg.nymetro.com/thecut/street-style/ 
Expected: Lede markers appear below lede 
Actual: No lede markers on desktop or mobile, tablet OK</t>
  </si>
  <si>
    <t>CUT-590</t>
  </si>
  <si>
    <t>iPad: Fashion looks like it is the active navigation section even when it's not</t>
  </si>
  <si>
    <t>The way the nav is designed for the iPad. It looks like 'Fashion' is always active or selected.</t>
  </si>
  <si>
    <t>CUT-589</t>
  </si>
  <si>
    <t>iPad: Social tools aren't lining up right</t>
  </si>
  <si>
    <t>the share icons aren't lining up on the grid right.</t>
  </si>
  <si>
    <t>CUT-588</t>
  </si>
  <si>
    <t>iPad: Section headers and the lede image are getting mashed together</t>
  </si>
  <si>
    <t>The lede image is appearing over the section name too much so you can't read street style, beauty, etc.</t>
  </si>
  <si>
    <t>CUT-587</t>
  </si>
  <si>
    <t>ON STG: Articles: Copied text is not formatting correctly.</t>
  </si>
  <si>
    <t>FROM UAT REPORTER CHARLOTTE COWLES: 
I tried cutting and pasting text directly from this post, which has already been published on the blog: 
http://nymag.com/daily/fashion/2012/07/karl-lagerfeld-was-really-on-a-roll-last-night.html 
And it came out looking really strange (kind of cool, but definitely strange) - see screen shot.</t>
  </si>
  <si>
    <t>CUT-586</t>
  </si>
  <si>
    <t>Ad banner overlaps Newsfeed</t>
  </si>
  <si>
    <t>The ad banner in the footer sometimes overlaps the Newsfeed module (if the NF module contains enough items) 
REPORTED BY: Ilya Gulko</t>
  </si>
  <si>
    <t>CUT-585</t>
  </si>
  <si>
    <t>Look Books module -- entries don't rotate when next/prev buttons are pressed</t>
  </si>
  <si>
    <t>http://stg.nymetro.com/thecut/ 
On Author only, the Look Books module doesn't rotate entries when the next/previous entries are pressed. 
This may need to be verified -- see how many Look Books items there are available total. 
REPORTED BY: Ilya Gulko 
http://screencast.com/t/rHEd4DFZrKXs</t>
  </si>
  <si>
    <t>CUT-584</t>
  </si>
  <si>
    <t>Most Popular section should not be displayed if there are no entries</t>
  </si>
  <si>
    <t>"Most Popular" section should not appear if no entries are found 
REPORTED BY: Ilya Gulko</t>
  </si>
  <si>
    <t>CUT-583</t>
  </si>
  <si>
    <t>Video label issue</t>
  </si>
  <si>
    <t xml:space="preserve">REPORTED BY: Ilya Gulko 
While video is playing, mousing over the [&lt;] button displays the title of the previous article under the video (Safari only) 
</t>
  </si>
  <si>
    <t>CUT-582</t>
  </si>
  <si>
    <t>"Newly Updated" label jumps around when hovered over</t>
  </si>
  <si>
    <t>REPORTED BY: Ilya Gulko 
"Newly Updated" label jumps around when hovered over: http://screencast.com/t/ro5fbNueZC (All browsers I've tested)</t>
  </si>
  <si>
    <t>CUT-581</t>
  </si>
  <si>
    <t>Unable to add secondary image because component box is being blocked with Commenting overlay.</t>
  </si>
  <si>
    <t>Submitted by UAT Reporter Charlotte Cowles</t>
  </si>
  <si>
    <t>CUT-580</t>
  </si>
  <si>
    <t>On STG: Desktop: Homepage &amp; Section Pages: Ledes should scroll all the way through, shouldn't just stop.</t>
  </si>
  <si>
    <t>From UAT Reporter Ben Williams: 
Lead rotator was temperamental. I loaded the page a few times—sometimes it didn't seem to work at all (ie, I expect it to cycle through the leads without my having to click the arrows.) Other times, it cycled through the leads but stopped at the last one, which is Hangover 2. After it stopped at Hangover 2, the right arrow didn't work when I clicked on it, only the left.</t>
  </si>
  <si>
    <t>CUT-579</t>
  </si>
  <si>
    <t>Missing partners in dropdown</t>
  </si>
  <si>
    <t xml:space="preserve">REPORTED BY: Michael Bradford 
Behavior: Some partners are missing from the dropdown (specifically but perhaps not limited to STYLEITE, The FRISKY , YOUR TANGO ) in the drop down box for "partner name" ( NOTE; it seems most if not all the missing partners are all alphabetically after the last name that appears in the drop down_ 
Expected Behavior: All partners should be available in the drop down 
Link to a page where this is happening: HOMEPAGE 
Device: PC, 
Browser: Chrome20, 
</t>
  </si>
  <si>
    <t>CUT-578</t>
  </si>
  <si>
    <t>Missing footer on articles (STG)</t>
  </si>
  <si>
    <t xml:space="preserve">13098 13097 </t>
  </si>
  <si>
    <t>http://stg.nymetro.com/thecut/2012/03/primark-accused-of-copying-prabal-gurung.html 
Expected: Footer displays under bottom ad 
Actual: No footer displays 
Footer appears on EC2 articles</t>
  </si>
  <si>
    <t>CUT-577</t>
  </si>
  <si>
    <t>Business Dev module displays error when attempting to save changes</t>
  </si>
  <si>
    <t xml:space="preserve">13096 13105 </t>
  </si>
  <si>
    <t xml:space="preserve">REPORTED BY: Michael Bradford 
Behavior: I got an error when I tried to save a change I made by switching the order of the partners in the module (screen shot attached) 
Expected Behavior: The page should save and the repositioned modules should appear as they were re-ordered 
Link to a page where this is happening: HOMEPAGE 
Device: PC, 
Browser: Chrome20, 
</t>
  </si>
  <si>
    <t>CUT-576</t>
  </si>
  <si>
    <t>Video issue, box appearing</t>
  </si>
  <si>
    <t xml:space="preserve">REPORTED BY: Kaitlin Jessing-Butz 
http://stg.nymetro.com/thecut/2012/07/alexander-mcqueens-new-campaign-video-is-out.html 
- When you click the play button, a black-and-white striped box appears briefly behind the video embed 
</t>
  </si>
  <si>
    <t>CUT-575</t>
  </si>
  <si>
    <t>Video Embed Error</t>
  </si>
  <si>
    <t>REPORTED BY: Charlotte Cowels 
This is what happened when I tried to drag an "entry video embed" into a video post. Also, when I pasted the video URL into the "edit annotate box," the video doesn't show up in the actual post. The URL pastes just fine, but then no video.</t>
  </si>
  <si>
    <t>CUT-574</t>
  </si>
  <si>
    <t>Broken link, Slow loading picture in CQ</t>
  </si>
  <si>
    <t xml:space="preserve">REPORTED BY: Charlotte Cowles 
1) I cannot find the picture that I want to use in CQ. Photos are taking a really long time to drop down from the folders, and when I plug in the search terms for this photo it doesn't come up: 
http://pixel.nymag.com/imgs/daily/thecut/2012/07/18/18-victoria-beckham-first-steps.o.jpg/a_146x97.jpg 
2) I clicked out of the page for a moment, and now this link appears to be broken, so I can't test the rest at all: 
http://author.stg.nymetro.com/apps/dashboard.html&amp;nbsp; 
</t>
  </si>
  <si>
    <t>CUT-573</t>
  </si>
  <si>
    <t>Chrome: Not all partners showing</t>
  </si>
  <si>
    <t xml:space="preserve">13093 13092 </t>
  </si>
  <si>
    <t>http://nymag.com/partners/feeds/thecut/other.html 
In Chrome, the page is displaying three partners (when the page is refreshed, it can sometimes show four partners), whereas four are always displayed in Firefox. 
REPORTED BY: Nicole Smith</t>
  </si>
  <si>
    <t>CUT-572</t>
  </si>
  <si>
    <t>Long Headlines in newsfeed on Slideshow post</t>
  </si>
  <si>
    <t>REPORTED BY: Kaitlin Jessing-Butz 
http://stg.nymetro.com/thecut/2012/07/see-the-cfdas-collection-for-the-new-york-mets.html 
- Can't tell if photo/tout are properly linking to slideshow 
- Stories in news feed are displaying long headlines</t>
  </si>
  <si>
    <t>CUT-571</t>
  </si>
  <si>
    <t>Ad overlaps prev/next arrows below article</t>
  </si>
  <si>
    <t xml:space="preserve">Examples: http://ec2.qa.nymetro.com/thecut/2011/01/video_behind_the_scenes_of_ger.html 
http://ec2.qa.nymetro.com/thecut/2011/01/sarah_burton_on_alexander_mcqu.html 
http://ec2.qa.nymetro.com/thecut/2011/01/regulators_to_debate_if_hermes.html 
Steps to reproduce: 
Scroll down (to the footer ad), ad overlaps the prev/next article arrows 
Expected: Ad does not block prev/next arrows - user can see text 
Actual: Ad overlaps bottom line of text on prev/next arrows 
Reproducible: Yes, but not every article displays this behavior 
My guess is the build that just went out had code for article footers and this messed up the bottom part of the article layout. 
</t>
  </si>
  <si>
    <t>CUT-570</t>
  </si>
  <si>
    <t>Missing 'And' from byline</t>
  </si>
  <si>
    <t xml:space="preserve">REPORTED BY: Kaitlin Jessing-Butz 
- No 'and' in between names on double byline (like there is on current site) 
</t>
  </si>
  <si>
    <t>CUT-569</t>
  </si>
  <si>
    <t>Standard Post w/image</t>
  </si>
  <si>
    <t>REPORTED BY: Kaitlin Jessing-Butz 
http://author.stg.nymetro.com/cf#/content/nymag/daily/fashion/2012/07/katie-holmess-label-is-enjoying-a-sales-boost.html 
http://stg.nymetro.com/thecut/2012/07/katie-holmess-label-is-enjoying-a-sales-boost.html 
- No enlarge controls on this image (test script said they should be there) 
- Can't add a related story as requested, b/c it's not an option in the CQ sidekick 
- Get a 'null' error when adding a secondary image 
- Dropping in video embed element doesn't work -- immediately gives Error Message and lots of broken code, can't even delete it 
- Getting error message on related stories unit (maybe because I tried to use a Vulture post?) 
- The Story URL/title fields in the related stories module are annoying small -- you can't see what you're typing</t>
  </si>
  <si>
    <t>CUT-568</t>
  </si>
  <si>
    <t>Interstitial Post: display error</t>
  </si>
  <si>
    <t xml:space="preserve">13087 13086 </t>
  </si>
  <si>
    <t>REPORTED BY: Kaitlin Jessing-Butz 
See attached screenshots for display error in preview that occurred after dropping in primary images. 
http://stg.nymetro.com/thecut/2012/07/loeffler-randall-makes-handbags-now.html 
Long headline appearing in meta title. See CUT-504 
http://author.stg.nymetro.com/cf#/content/nymag/daily/fashion/2012/07/loeffler-randall-makes-handbags-now.html 
When republishing and clicking 'Change Publish Date,' getting same 'Blog will be published right now!' message as if I had selected 'Keep original pub date' -- does not give option to select new date.</t>
  </si>
  <si>
    <t>CUT-567</t>
  </si>
  <si>
    <t>Video/placeholder image does not display on tablet/mobile sized viewports</t>
  </si>
  <si>
    <t>STG: http://stg.nymetro.com/thecut/2012/05/woman-claims-she-was-fired-for-being-too-hot.html 
EC2: http://ec2.qa.nymetro.com/thecut/2012/05/woman-claims-she-was-fired-for-being-too-hot.html 
Steps to reproduce: 
Resize the viewport for tablet or mobile. Article text is displaced as if a video/image placeholder should display. No video/image, just a white square 
Video/image displays on desktop sized viewport.</t>
  </si>
  <si>
    <t>CUT-566</t>
  </si>
  <si>
    <t>When you drop in a primary image, it doesn't appear immediately (you have to go back to the entry form, re-save, and re-preview.</t>
  </si>
  <si>
    <t>CUT-565</t>
  </si>
  <si>
    <t>STG: Articles: Get a 'null' error when adding a secondary image</t>
  </si>
  <si>
    <t xml:space="preserve">From UAT Reporter Kaitlin Jessing-Butz 
http://stg.nymetro.com/thecut/2012/07/katie-holmess-label-is-enjoying-a-sales-boost.html 
</t>
  </si>
  <si>
    <t>CUT-564</t>
  </si>
  <si>
    <t>STG: Articles: Related Stories not being offered as a component in CQ Sidekick</t>
  </si>
  <si>
    <t>CUT-563</t>
  </si>
  <si>
    <t>ON STG: Homepage: Look Book Module: Arrows should not display if 5 or less look books are selected.</t>
  </si>
  <si>
    <t>http://stg.nymetro.com/thecut/</t>
  </si>
  <si>
    <t>CUT-562</t>
  </si>
  <si>
    <t>ON STG: Thumbnails in news feed not linking to article</t>
  </si>
  <si>
    <t xml:space="preserve">EXPECTED BEHAVIOR: If thumbnail is displaying for a story in the homepage feed, and the user clicks on it, it should link to that article 
ACTUAL BEHAVIOR: Thumbnails not linking. 
http://stg.nymetro.com/thecut/ 
</t>
  </si>
  <si>
    <t>CUT-561</t>
  </si>
  <si>
    <t>"More Goods" tout in the Goods module is going to the wrong URL</t>
  </si>
  <si>
    <t>EXPECTED BEHAVIOR: When user clicks on "More Goods" on the homepage, it should take them to the Goods section page (/thecut/shopping) 
ACTUAL BEHAVIOR: It's going to to the old Goods URL (/thecut/goods) 
http://stg.nymetro.com/thecut/</t>
  </si>
  <si>
    <t>CUT-560</t>
  </si>
  <si>
    <t>Mobile: Pictures module pulling in wrong image rendition</t>
  </si>
  <si>
    <t>Mobile: Pictures module pulling in wrong image rendition 
Expected: 
Pictures module on mobile should pull in the 2x-horizontal for non-retina and 3x-horizontal for retina displays 
Actual: 
module is pulling in square rendition 
URL: 
http://stg.nymetro.com/thecut/</t>
  </si>
  <si>
    <t>CUT-559</t>
  </si>
  <si>
    <t>Mobile: Pictures module CSS adjustments</t>
  </si>
  <si>
    <t>//adjust padding around header 
media="all" 
@media only screen and (max-width: 600px) 
.homepage .featuredSlideshowWrap .header h3 { 
background: 0; 
color: 
#000; 
font-size: 3em; 
font-weight: normal; 
left: 0; 
padding: 10px 0 7px 10px; 
position: relative; 
text-transform: uppercase; 
top: 0; 
clear: both; 
width: 100%; 
} 
//adjust padding on left of image 
media="all" 
@media only screen and (max-width: 600px) 
.featuredSlideshowWrap .cropFrame { 
display: block; 
float: none; 
height: 200px; 
overflow: hidden; 
transform: rotate(0deg); 
-ms-transform: rotate(0deg); 
-moz-transform: rotate(0deg); 
-webkit-transform: rotate(0deg); 
-o-transform: rotate(0deg); 
width: 100%; 
z-index: 2; 
padding-left: 1.2em; 
} 
//adjust headline text size, font, and padding 
media="all" 
@media only screen and (max-width: 600px) 
.featuredSlideshowWrap .contentDescription { 
background: 0; 
color: 
#000; 
font-size: 2em; 
font-weight: normal; 
height: auto; 
left: 0; 
overflow: hidden; 
padding: 7px 13px; 
position: relative; 
top: 0; 
width: 99%; 
z-index: 3; 
font-family: "Georgia", serif; 
padding-bottom: 2em; 
} 
**add bottom border 
border-bottom: 1px solid #ccc; 
URL: 
http://stg.nymetro.com/thecut/</t>
  </si>
  <si>
    <t>CUT-558</t>
  </si>
  <si>
    <t>Mobile: Love &amp; War module: CSS adjustments</t>
  </si>
  <si>
    <t>Mobile: Love &amp; War module: CSS adjustments 
//adjust size and positioning of LOVE &amp; WAR header 
media="all" 
@media only screen and (max-width: 600px) 
.homepage .module .hed { 
font-size: 3em; 
text-transform: uppercase; 
margin-top: 0; 
} 
//adjust width of module 
media="all" 
@media only screen and (max-width: 600px) 
.homepage .module { 
margin: 3.125%; 
width: 95.75%; 
} 
//adjust spacing between header and issues list 
.issuesList { 
margin-top: -3.5%; 
} 
//Adjust size of headline text 
media="all" 
.issuesList .listItemHeader { 
color: #252525; 
font: bold normal normal 2.5em "MillerHeadline Light",Georgia,Times,"Times New Roman",serif; 
line-height: 1em; 
margin: 0; 
} 
**remove letter-spacing on headlines 
//adjust size and line height of excerpt text 
media="all" 
.issuesList .listItemText { 
color: #222; 
font: normal normal normal 1.7em Georgia,serif; 
margin: 4px 0; 
line-height: 1.2em; 
} 
//adjust size of read more link 
media="all" 
@media only screen and (max-width: 600px) 
.issues .readMore { 
text-align: right; 
font-size: 1.3em; 
} 
**style bottom border same color and padding as Fashion Shows 
URL: 
http://stg.nymetro.com/thecut/</t>
  </si>
  <si>
    <t>CUT-557</t>
  </si>
  <si>
    <t>Video on stg/ec2 and NOT on prod (see cut 555)</t>
  </si>
  <si>
    <t xml:space="preserve">13083 13082 </t>
  </si>
  <si>
    <t>STG: http://stg.nymetro.com/thecut/2010/06/lakshmi_menon_wears_studded_de.html 
EC2: http://ec2.qa.nymetro.com/thecut/2010/06/lakshmi_menon_wears_studded_de.html 
PROD: http://nymag.com/daily/fashion/2010/06/lakshmi_menon_wears_studded_de.html 
Video on stg/ec2 and not on prod</t>
  </si>
  <si>
    <t>CUT-556</t>
  </si>
  <si>
    <t>Mobile: Fashion Shows module CSS adjustments</t>
  </si>
  <si>
    <t>Mobile: Fashion Shows module CSS adjustments 
//adjust left padding on FASHION SHOWS header 
media="all" 
@media only screen and (max-width: 600px) 
.lede.runwayshows .bgTitle { 
font-size: 3em; 
left: .4em; 
text-indent: 0; 
} 
//adjust positioning, opacity, skew and size of season label 
media="all" 
@media only screen and (max-width: 600px) 
.lede.runwayshows .title { 
right: auto; 
left: 12em; 
top: 1.9em; 
font-size: 1.3em; 
} 
media="all" 
.angledBackground { 
position: absolute; 
width: 100%; 
height: 100%; 
top: 0; 
left: 0; 
z-index: -1; 
background: 
#fdeb52; 
transform: skewx(-20deg); 
-ms-transform: skewx(-20deg); 
-moz-transform: skewx(-20deg); 
-webkit-transform: skewx(-20deg); 
-o-transform: skewx(-20deg); 
opacity: .85; 
} 
//adjust width of container 
media="all" 
@media only screen and (max-width: 600px) 
.runwayShowsWindow { 
width: 101%; 
left: 0; 
margin: 0; 
} 
//adjust size and positioning of silos 
media="all" 
.runwayShowsContainer .designer .designSilo { 
position: absolute; 
top: 2.5%; 
width: 175%; 
height: 100%; 
left: -33%; 
margin: 0; 
opacity: 1; 
transition: top .25s,left .25s,width .25s; 
-moz-transition: top .25s,left .25s,width .25s; 
-webkit-transition: top .25s,left .25s,width .25s; 
-o-transition: top .25s,left .25s,width .25s; 
} 
//adjust positioning and line height of designer name 
media="all" 
@media only screen and (max-width: 600px) 
.runwayShowsContainer .designerName { 
top: 87%; 
bottom: auto; 
line-height: 1em; 
} 
//adjust padding, font weight &amp; size of more coverage link 
media="all" 
@media only screen and (max-width: 600px) 
.lede.runwayshows .moreCoverage .headlineText { 
display: block; 
font: 1.3em Arial,Verdana,"Helvetica Neue",Helvetica,sans-serif; 
font-weight: bold; 
} 
media="all" 
@media only screen and (max-width: 600px) 
.lede.runwayshows .moreCoverage { 
position: relative; 
width: 100%; 
text-align: right; 
padding-top: .8em; 
margin: 0; 
background: 0; 
} 
//adjust padding between more coverage link and width/size of bottom border 
media="all" 
@media only screen and (max-width: 600px) 
.lede.runwayshows { 
padding: 2.5em 0; 
background: 0; 
padding-bottom: 6em; 
width: 101%; 
border-bottom: 1px solid #ccc; 
} 
** Please make it so "»" arrow displays after more coverage link text 
URL: 
http://stg.nymetro.com/thecut/</t>
  </si>
  <si>
    <t>CUT-555</t>
  </si>
  <si>
    <t>missing video on prod, stg, ec2</t>
  </si>
  <si>
    <t xml:space="preserve">13081 13080 </t>
  </si>
  <si>
    <t>PROD: http://nymag.com/daily/fashion/2011/11/video_heidi_klum_bowls_with_pu.html 
EC2: http://ec2.qa.nymetro.com/thecut/2011/11/video_heidi_klum_bowls_with_pu.html 
STG: http://stg.nymetro.com/thecut/2011/11/video_heidi_klum_bowls_with_pu.html 
&lt;iframe class="htmlEmbed" appears in src code on ec2 and stg 
Pretty self explanatory, no article content on prod, no video on all 3</t>
  </si>
  <si>
    <t>CUT-554</t>
  </si>
  <si>
    <t>Video not playable on stg/ec2 (legacy article mig.)</t>
  </si>
  <si>
    <t xml:space="preserve">13079 13078 </t>
  </si>
  <si>
    <t>PROD: http://nymag.com/daily/fashion/2012/02/video-street-style-hunting-with-bryanboy.html 
EC2: http://ec2.qa.nymetro.com/thecut/2012/02/video-street-style-hunting-with-bryanboy.html 
STG: http://stg.nymetro.com/thecut/2012/02/video-street-style-hunting-with-bryanboy.html 
HTML: &lt;iframe class="htmlEmbed" src="http://videos.nymag.com/embed/player/RKZ2GQ1V51DMBDDT" width="560" height="400" 
Note: Normally, the html snippet for videos (where I have seen the video display/play correctly) has looked like this so far: 
&lt;iframe width='560', height='315', src=******* 
or 
&lt;iframe class='video magnify', src='***' 
Expected: User can watch video on article (prod is ok) 
Actual: No video displays, just image</t>
  </si>
  <si>
    <t>CUT-553</t>
  </si>
  <si>
    <t>Right column and footer missing from article on stg</t>
  </si>
  <si>
    <t xml:space="preserve">13077 13076 </t>
  </si>
  <si>
    <t>In regards to legacy articles moving to stg. Med horiz legacy article 
STG URL: http://stg.nymetro.com/thecut/2011/09/shop_the_fall_trends_in_our_la.html 
EC2: http://ec2.qa.nymetro.com/thecut/2011/09/shop_the_fall_trends_in_our_la.html 
PROD: http://nymag.com/daily/fashion/2011/09/shop_the_fall_trends_in_our_la.html 
Expected: Right column ads, biz dev, etc. displays, footer displays for user 
Actual: Missing right col ads, biz dev, etc. and footer</t>
  </si>
  <si>
    <t>CUT-552</t>
  </si>
  <si>
    <t>Mobile: Homepage lede images are not loading</t>
  </si>
  <si>
    <t>Mobile: Homepage lede images are not loading 
Expected results: 
Homepage lede images (4x horizontal) should load and display on homepage 
Actual results: 
Lede images are not appearing 
Steps to reproduce: 
View homepage on mobile (iPhone) 
URL: 
http://stg.nymetro.com/thecut/</t>
  </si>
  <si>
    <t>CUT-551</t>
  </si>
  <si>
    <t>Unpublished shows from the Top Shows list still displaying</t>
  </si>
  <si>
    <t xml:space="preserve">Still showing up as a top show and in the "choose another show" dropdown after it was unpublished 
http://author.stg.nymetro.com/content/thecut/fashion/shows/2013/spring/new-york/menswear/thom-browne.htm 
From Kaitlin who tested on July 20th: 
After following directions to add and then remove a show from the top shows list... 
Unpublished Louis Vuitton show still appearing in Top Shows (Spring 2013 menswear): 
http://author.stg.nymetro.com/apps/dashboard/thecut/shows/topshows.html 
Unpublished Louis Vuitton show still appearing in Top Shows carousel 
http://author.stg.nymetro.com/content/thecut/fashion/shows/2013/spring/new-york/menswear/thom-browne.html 
</t>
  </si>
  <si>
    <t>Firefox (latest), Firefox (3.6)</t>
  </si>
  <si>
    <t>CUT-550</t>
  </si>
  <si>
    <t>interstitial articles on stg (from prod) display image in wrong spot</t>
  </si>
  <si>
    <t xml:space="preserve">13075 13074 </t>
  </si>
  <si>
    <t>STG: http://stg.nymetro.com/thecut/2012/04/finos-first-full-fino-file-issue-drops-today.html 
PROD: http://nymag.com/daily/fashion/2012/04/finos-first-full-fino-file-issue-drops-today.html</t>
  </si>
  <si>
    <t>CUT-549</t>
  </si>
  <si>
    <t>Splash Pages: Tablet: Right column is breaking below the feed</t>
  </si>
  <si>
    <t xml:space="preserve">Splash Pages: Tablet: Right column is breaking below the feed 
Expected Results: 
//Adjust column widths so right column is not pushed below feed 
media="all" 
thecut_screen.css:8507@media (max-width: 800px) and (min-width: 601px) 
.splash .feed { 
float: left; 
width: 86%; 
margin: 0 5%; 
} 
media="all" 
thecut_screen.css:8507@media (max-width: 800px) and (min-width: 601px) 
.splash .contentSecondary { 
width: 35%; 
height: 500px; 
float: right; 
margin: 0; 
padding: 0; 
margin-top: 67%; 
padding-right: 3%; 
} 
Actual Results: 
Right column is breaking below the feed (see attached) 
URL: 
http://ec2.qa.nymetro.com/thecut/street-style/ 
http://ec2.qa.nymetro.com/thecut/fashion/ 
http://ec2.qa.nymetro.com/thecut/beauty/ 
http://ec2.qa.nymetro.com/thecut/love/ 
</t>
  </si>
  <si>
    <t>CUT-548</t>
  </si>
  <si>
    <t>tags missing on medium horizontal articles (stg)</t>
  </si>
  <si>
    <t>PROD: http://nymag.com/daily/fashion/2012/04/new-bridal-lela-rose-badgley-mischka-and-more.html 
STG: http://stg.nymetro.com/thecut/2012/04/new-bridal-lela-rose-badgley-mischka-and-more.html 
Similar to other tag-related bugs recently. Problem is with med. horizontal article</t>
  </si>
  <si>
    <t>CUT-547</t>
  </si>
  <si>
    <t>photo caption missing on legacy 250 entry on STG</t>
  </si>
  <si>
    <t xml:space="preserve">13072 13071 </t>
  </si>
  <si>
    <t>PROD: http://nymag.com/daily/fashion/2012/05/broke-twentysomethings-continue-to-spend-money.html 
STG: http://stg.nymetro.com/thecut/2012/05/broke-twentysomethings-continue-to-spend-money.html</t>
  </si>
  <si>
    <t>CUT-546</t>
  </si>
  <si>
    <t>tags missing on 250 entry layouts (legacy vs new cut)</t>
  </si>
  <si>
    <t xml:space="preserve">PROD: http://nymag.com/daily/fashion/2012/05/broke-twentysomethings-continue-to-spend-money.html 
STG: http://stg.nymetro.com/thecut/2012/05/broke-twentysomethings-continue-to-spend-money.html 
&lt;article class="entry entry-250 " layout type 
Tags are in author01 
PROD entry creator form: http://author01.nymetro.com/apps/nymag/components/page/creator.html?path=/content/nymag/daily/fashion/2012/05/broke-twentysomethings-continue-to-spend-money 
</t>
  </si>
  <si>
    <t>CUT-545</t>
  </si>
  <si>
    <t>image not aligning correctly in new cut layout</t>
  </si>
  <si>
    <t xml:space="preserve">13070 13069 </t>
  </si>
  <si>
    <t>PROD: http://nymag.com/daily/fashion/2010/09/isaac_mizrahi_thinks_funny_is.html 
STG: http://stg.nymetro.com/thecut/2010/09/isaac_mizrahi_thinks_funny_is.html 
Medium vertical legacy article</t>
  </si>
  <si>
    <t>CUT-542</t>
  </si>
  <si>
    <t>Tags not coming over from old cut legacy articles to new cut article layouts</t>
  </si>
  <si>
    <t xml:space="preserve">13068 13067 </t>
  </si>
  <si>
    <t>PROD URL: http://nymag.com/daily/fashion/2011/01/sophie_theallet_and_giles_deac.html 
STG URL: http://stg.nymetro.com/thecut/2011/01/sophie_theallet_and_giles_deac.html 
Expected: New cut articles (legacy articles that have been migrated) display all content including tags 
Actual: No tags 
Reproducible: yes 
Does not happen on all articles</t>
  </si>
  <si>
    <t>CUT-541</t>
  </si>
  <si>
    <t>right column overlaps video embed in articles</t>
  </si>
  <si>
    <t xml:space="preserve">13066 13065 </t>
  </si>
  <si>
    <t>STG: http://stg.nymetro.com/thecut/2011/02/video_what_have_you_liked_so_f.html 
PROD: http://nymag.com/daily/fashion/2011/02/video_what_have_you_liked_so_f.html 
Right column content (top stories, etc.) overlaps the video in the center. See stg.png attachment. Ignore the other attachment -- no longer relevant.</t>
  </si>
  <si>
    <t>CUT-540</t>
  </si>
  <si>
    <t>Internal Server Error on article (STG)</t>
  </si>
  <si>
    <t>URL: http://stg.nymetro.com/thecut/2012/01/american-apparel-no-longer-in-trouble-with-sec.html 
Expected: Article loads 
Actual: 500 error 
Only this article so far, others are fine, home page is fine</t>
  </si>
  <si>
    <t>CUT-539</t>
  </si>
  <si>
    <t>Ability to specify which spots in the homepage feed that thumbnails should display in is not functional.</t>
  </si>
  <si>
    <t>EXPECTED BEHAVIOR: Producer should be able to specify which spots in the homepage feed are displaying thumbnails. 
ACTUAL BEHAVIOR: Producer can go into component and specify numbers, but nothing happens. 
On ec2 no thumbs are showing. 
On stg, no thumbs are specified, but thumbs are showing in certain spots. 
http://author.ec2.qa.nymetro.com/thecut/ 
http://stg.nymetro.com/thecut/</t>
  </si>
  <si>
    <t>CUT-538</t>
  </si>
  <si>
    <t>Ads not appearing on mobile sized articles</t>
  </si>
  <si>
    <t>URL: http://stg.nymetro.com/thecut/2012/07/alexander-mcqueens-new-campaign-video-is-out.html 
Expected: When viewport is mobile sized, leaderboard ad should appear 
Actual: No leaderboard ad for mobile 
Reproducible: Yes 
Resize the viewport for mobile, no ads display</t>
  </si>
  <si>
    <t>CUT-537</t>
  </si>
  <si>
    <t>In FF: Drop cap appearing in primary source link text</t>
  </si>
  <si>
    <t>http://stg.nymetro.com/thecut/2012/07/alexander-mcqueens-new-campaign-video-is-out.html</t>
  </si>
  <si>
    <t>CUT-536</t>
  </si>
  <si>
    <t>Thumbnails not appearing for related stories</t>
  </si>
  <si>
    <t>CUT-535</t>
  </si>
  <si>
    <t>Stories in right column news feed are displaying long headlines -- should be short.</t>
  </si>
  <si>
    <t xml:space="preserve">http://stg.nymetro.com/thecut/2012/07/alexander-mcqueens-new-campaign-video-is-out.html 
</t>
  </si>
  <si>
    <t>CUT-534</t>
  </si>
  <si>
    <t>No 'and' in between names on double byline (like there is on current site)</t>
  </si>
  <si>
    <t xml:space="preserve">http://stg.nymetro.com/thecut/2012/07/alexander-mcqueens-new-campaign-video-is-out.html 
</t>
  </si>
  <si>
    <t>CUT-533</t>
  </si>
  <si>
    <t>On articles with video, when you click the play button, a black-and-white striped box appears briefly behind the video embed</t>
  </si>
  <si>
    <t>CUT-532</t>
  </si>
  <si>
    <t>Entry Creator Form Not Setting Primary Tags as Metadata elements in articles (Stg and EC2)</t>
  </si>
  <si>
    <t>EC2 URL: http://ec2.qa.nymetro.com/content/nymag/daily/fashion/2012/07/watch-this-video-it-wont-disappoint.html 
EC2 Creator Form URL: http://author.ec2.qa.nymetro.com/apps/nymag/components/page/creator.thecut.html?path=/content/nymag/daily/fashion/2012/07/watch-this-video-it-wont-disappoint 
STG URL: http://stg.nymetro.com/thecut/2012/07/what-a-video-unpublish-me-when-done.html 
STG Creator Form: http://author.stg.nymetro.com/apps/nymag/components/page/creator.thecut.html?path=/content/nymag/daily/fashion/2012/07/what-a-video-unpublish-me-when-done 
Expected: Author designates a tag as a primary tag, article &lt;meta name="content.tags.primary" is set in the source code with one or two primary tags 
URL example with meta tag in src code: http://stg.nymetro.com/thecut/2012/07/exclusive-chloe-sevignys-miu-miu-campaign.html 
Entry form correct example: http://author.stg.nymetro.com/apps/nymag/components/page/creator.thecut.html?path=/content/nymag/daily/fashion/2012/07/exclusive-chloe-sevignys-miu-miu-campaign 
Actual: Entry Creator Form shows Primary Tag designated, no &lt;meta name="content.tags.primary" in the source code 
Reproducible: Yes, I don't see the &lt;meta name="content.tags.primary" tag in articles I've created or edited to contain primary tags. Meta tag was appearing in articles created through yesterday afternoon</t>
  </si>
  <si>
    <t>CUT-531</t>
  </si>
  <si>
    <t>Universal Nav: (Daily Intel and Nymag.com) go to those homepages on the staging site</t>
  </si>
  <si>
    <t>From UAT Reporter Ben Williams: Whereas other links went to the live site.</t>
  </si>
  <si>
    <t>CUT-530</t>
  </si>
  <si>
    <t>Universal Nav: The Magazine links are not working</t>
  </si>
  <si>
    <t>From UAT Reporter Ben Williams: Couldn't mouse over them, got a 404 when I tried to open the main link in a new window with rightclick.</t>
  </si>
  <si>
    <t>CUT-529</t>
  </si>
  <si>
    <t>Article bylines with multiple authors need "and" and/or commas between author names</t>
  </si>
  <si>
    <t xml:space="preserve">13060 13061 </t>
  </si>
  <si>
    <t xml:space="preserve">Article bylines with multiple authors need "and" and/or commas between author names 
Expected behavior: 
If an article has more than one author, text should display as it does on the current blog (see attached): 
-- if two authors, "AND" should appear between author names 
example: BY SALLY HOLMES AND CHARLOTTE COWLES 
-- if more than two authors, a comma should display between each and "AND" should appear before the last author name 
example: BY SALLY HOLMES, STELLA BUGBEE, AND CHARLOTTE COWLES 
Actual behavior: 
Nothing is appearing between the mulitple author names (see attached) 
URL: 
http://stg.nymetro.com/thecut/2012/07/slideshow-street-style-from-the-yayoi-kusama.html 
</t>
  </si>
  <si>
    <t>CUT-528</t>
  </si>
  <si>
    <t>Love &amp; War module: Add hover state and transition to links</t>
  </si>
  <si>
    <t>Love &amp; War module: Add hover state and transition to links 
.issuesList .listItemHeader .issuesLink:hover { 
border-bottom: 1px solid #CCC; 
} 
/thecut/media="all" 
.issuesList .listItemHeader .issuesLink { 
color: #222; 
-moz-transition: border-bottom 0.1s ease-in 0s; 
-webkit-transition: border-bottom 0.1s ease-in 0s; 
border-bottom: 1px solid white; 
} 
URL: 
http://stg.nymetro.com/thecut/</t>
  </si>
  <si>
    <t>CUT-527</t>
  </si>
  <si>
    <t>Love &amp; War module: Remove "more sex &amp; politics" link (or just hide if easier)</t>
  </si>
  <si>
    <t>Love &amp; War module: Remove "more sex &amp; politics" link 
Expected Behavior: 
"more sex and politics" link should no longer appear 
Actual behavior: 
Unclickable "more sex &amp; politics" link is appearing below headlines 
URL: 
http://stg.nymetro.com/thecut/</t>
  </si>
  <si>
    <t>CUT-526</t>
  </si>
  <si>
    <t>"Advertisement" label is not appearing above the 300 ad on the runway show opener</t>
  </si>
  <si>
    <t>Expected behavior: A small gray "Advertisement" label should appear above the 300 ad. 
Current behavior: I see the label when the page is loading but when fully refreshed, it's not appearing. This is happening on EC2 and Stg.</t>
  </si>
  <si>
    <t>CUT-525</t>
  </si>
  <si>
    <t>Changing individual credits in the image tagger stick on the next image.</t>
  </si>
  <si>
    <t>FROM UAT REPORTER KAITLIN JESSING-BUTZ: 
We were experiencing this in the image tagger -- when you changed a single credit there, it made it appear that every one had been changed. (Though, when you published the slideshow, only the one you selected was changed.) 
This makes it very difficult to tell if you have all of the correct photo credits in the slideshow. 
http://author.stg.nymetro.com/apps/dashboard/thecut/image-tagger/clothing.html#showPath=/fashion/shows/2012/fall/new-york/rtw/diesel|assetNodePath=/content/dam/fashion/shows/2012/fall/new-york/rtw/diesel/collection-full-length/1.jpg</t>
  </si>
  <si>
    <t>Fashion Shows Module: CSS adjustments</t>
  </si>
  <si>
    <t xml:space="preserve">Fashion Shows Module: CSS adjustments 
//Adjust positioning of background stripes so they don't crash into ad and add bottom border: 
media="all" 
.homepage .runwayshows { 
position: relative; 
padding: 0; 
margin: 0; 
width: 100%; 
height: 320px; 
padding-bottom: 5em; 
background: url(../px/stripeBG.png) no-repeat right 75%; 
border-bottom: 1px solid black; 
} 
//Adjust positioning and letter-spacing of FASHION SHOWS header: 
media="all" 
.runwayshows .bgTitle { 
position: absolute; 
top: -0.2em; 
font: 4.25em "MillerHeadline Light",Georgia,Times,"Times New Roman",serif; 
text-transform: uppercase; 
letter-spacing: .03em; 
z-index: 1; 
} 
//Adjust postionining on Season label: 
media="all" 
.runwayshows .title { 
float: left; 
position: absolute; 
top: 7%; 
right: 52%; 
font: italic bold 1.15em Arial,Verdana,"Helvetica Neue",Helvetica,sans-serif; 
text-transform: uppercase; 
padding: 0.35em 0.8em .35em; 
z-index: 2; 
opacity: .95; 
} 
//Adjust size of runway shows container: 
media="all" 
.runwayShowsWindow { 
position: relative; 
float: left; 
width: 60%; 
height: 350px; 
top: 0; 
left: 0; 
padding-bottom: 2em; 
overflow: hidden; 
} 
//Adjust size and positioning of small silos: 
media="all" 
.runwayShowsContainer .designer .designSilo { 
position: absolute; 
top: 13%; 
width: 150%; 
height: 100%; 
left: -27%; 
margin: 0; 
opacity: 1; 
transition: top .25s,left .25s,width .25s; 
-moz-transition: top .25s,left .25s,width .25s; 
-webkit-transition: top .25s,left .25s,width .25s; 
-o-transition: top .25s,left .25s,width .25s; 
} 
//Adjust font size of designer name under small silos: 
media="all" 
.runwayShowsContainer .designerName { 
font: bold 1.1em "Arial",Verdana,"Helvetica Neue",Helvetica,sans-serif; 
color: black; 
text-align: center; 
} 
//Adjust overflow on active designer silo: 
media="all" 
.runwayShowsContainer .designer.active .designSilo { 
width: 300%; 
left: -98%; 
top: 0; 
transition: top .25s,left .25s,width .25s; 
-moz-transition: top .25s,left .25s,width .25s; 
-webkit-transition: top .25s,left .25s,width .25s; 
-o-transition: top .25s,left .25s,width .25s; 
overflow: hidden; 
} 
//Adjust spacing and line height around active design label: 
media="all" 
.runwayShowsContainer .designerName.active { 
top: auto; 
bottom: 11%; 
left: auto; 
width: auto; 
float: left; 
margin-left: -0.7em; 
padding: 0.7em; 
font: italic 100 1.8em "MillerHeadline Light",Georgia,Times,"Times New Roman",serif; 
color: white; 
line-height: .95em; 
text-transform: uppercase; 
background: black; 
opacity: .9; 
transition: opacity .2s; 
-moz-transition: opacity .2s; 
-webkit-transition: opacity .2s; 
-o-transition: opacity .2s; 
} 
media="all" 
.runwayShowsContainer .designerName.active .viewText { 
display: block; 
white-space: nowrap; 
font: bold .65em Arial,Verdana,"Helvetica Neue",Helvetica,sans-serif; 
color: #FDE834; 
margin-top: .5em; 
} 
//Adjust positioning and padding in More Coverage button: 
media="all" 
.runwayshows .moreCoverage { 
position: relative; 
float: right; 
padding: 1.2%; 
margin-right: 3%; 
margin-top: 32%; 
padding-right: 5%; 
background: #FDEB52 url(../px/rightArrowMed.png) no-repeat 97% center; 
z-index: 100; 
color: black; 
} 
media="all" 
.runwayshows .moreCoverage .headlineText { 
display: block; 
font: italic 2.2em "MillerHeadline Light",Georgia,Times,"Times New Roman",serif; 
text-transform: uppercase; 
} 
//Add hover and transition to Active Designer label and More Coverage button: 
color: white (wasn't able to get the second line of text to go white in Firebug- need help!)) 
background: #ED1475; (wasn't able to keep the arrow visible when I changed the background color in Firebug - need help!) 
text-shadow: 1px 1px 3px black; 
Transition: 
-webkit-transition: color 200ms ease, background 200ms ease; 
URL: 
http://stg.nymetro.com/thecut/ 
</t>
  </si>
  <si>
    <t>CUT-523</t>
  </si>
  <si>
    <t>Fashions Splash Page Is Very Broken on Staging</t>
  </si>
  <si>
    <t>Not much more to say other than the page is problematic --- see the nav bar, search blank appears at bottom, not loading, right-column biz dev units not appearing. Kevin says that it's clear from looking at it that it's a backend/CQ issue. 
http://stg.nymetro.com/thecut/fashion/</t>
  </si>
  <si>
    <t>CUT-522</t>
  </si>
  <si>
    <t>Love &amp; War Splash Is Completely Broken on Staging</t>
  </si>
  <si>
    <t>Not much more to say other than the page is trashed. Kevin says that it's clear from looking at it that it's a backend/CQ issue. The page is working on EC2. 
http://stg.nymetro.com/thecut/love/</t>
  </si>
  <si>
    <t>CUT-521</t>
  </si>
  <si>
    <t>Flash breaking content behavior</t>
  </si>
  <si>
    <t>When loading a page -- mostly a section page or homepage -- the headline box often appears behind the image with some of it leaking out. It looks broken for a second before it redraws.</t>
  </si>
  <si>
    <t>CUT-520</t>
  </si>
  <si>
    <t>Twitter button not displaying on Section Page Nav</t>
  </si>
  <si>
    <t>FROM UAT REPORTER KAITLIN JESSING-BUTZ: 
http://stg.nymetro.com/thecut/fashion/ 
http://stg.nymetro.com/thecut/love/</t>
  </si>
  <si>
    <t>CUT-519</t>
  </si>
  <si>
    <t>The photo captions are not displaying in articles</t>
  </si>
  <si>
    <t xml:space="preserve">FROM UAT REPORTER EMILY WATKINS: 
** Behavior/Expected Behavior: The photo captions adon't show up in any posts. 
** Link to page: http://stg.nymetro.com/thecut/2012/07/karl-lagerfelds-olympics-themed-collection.html 
http://stg.nymetro.com/thecut/2012/07/katie-holmes-covers-another-unwitting-magazine.html 
** Device: PC 
** Browser: FF11 
</t>
  </si>
  <si>
    <t>CUT-518</t>
  </si>
  <si>
    <t>Right column Top Stories &amp; Latest Headlines module: Styling</t>
  </si>
  <si>
    <t xml:space="preserve">13056 13062 13244 </t>
  </si>
  <si>
    <t xml:space="preserve">Right column Latest Headlines module: Styling 
Expected Result: 
Right column Latest Headlines module should be styled per PSD 
afp://nymfs03/NYMFS03root/NYMAG.COM/Groups/Design/Projects/Fashion/Cut-Expansion/PSDs/Modules/Right%20Column/Latest_Headlines.psd (or see second screenshot below) 
All links in module (including "show more") should also have the following hover state/transition: 
hover state: 
border-bottom: 1px solid #CCC; 
transition: 
-moz-transition: border-bottom 0.1s ease-in 0s; 
-webkit-transition: border-bottom 0.1s ease-in 0s; 
Latest headlines should also display the time above each. 
And, the headers for "Top Stories" and "News Feed" should be styled as in the design. 
Actual Result: 
Module is not styled correctly 
URL: 
http://stg.nymetro.com/thecut/2012/07/ten-summer-beauty-must-haves.html 
</t>
  </si>
  <si>
    <t>CUT-517</t>
  </si>
  <si>
    <t>When you try to add a video component to a standard entry, it shows up as an error message</t>
  </si>
  <si>
    <t>** Behavior/Expected Behavior: When you try to add a video component to a standard entry, it shows up as an error message. (See screenshot attached). I still tried to edit the component and add the video url, but the post won't show up if you try to republish it with the video component. 
** Link to page: http://stg.nymetro.com/thecut/2012/07/katie-holmes-covers-another-unwitting-magazine.html 
** Device: PC 
** Browser: FF11 
REPORTED BY: Emily Watkins</t>
  </si>
  <si>
    <t>CUT-516</t>
  </si>
  <si>
    <t>The enlarge controls don't appear on the image</t>
  </si>
  <si>
    <t>** Behavior/Expected Behavior: The enlarge controls don't appear on the image. 
** Link to page: http://stg.nymetro.com/thecut/2012/07/katie-holmes-covers-another-unwitting-magazine.html 
** Device: PC 
** Browser: FF11 
REPORTED BY: Emily Watkins</t>
  </si>
  <si>
    <t>CUT-515</t>
  </si>
  <si>
    <t>The photo captions and credits don't show up in any posts</t>
  </si>
  <si>
    <t>** Behavior/Expected Behavior: The photo captions and credits don't show up in any posts. 
** Link to page: http://stg.nymetro.com/thecut/2012/07/karl-lagerfelds-olympics-themed-collection.html 
http://stg.nymetro.com/thecut/2012/07/katie-holmes-covers-another-unwitting-magazine.html 
** Device: PC 
** Browser: FF11 
REPORTED BY: Emily Watkins</t>
  </si>
  <si>
    <t>CUT-514</t>
  </si>
  <si>
    <t>The tags show up in a random order</t>
  </si>
  <si>
    <t xml:space="preserve">13058 13059 </t>
  </si>
  <si>
    <t>** Behavior/Expected Behavior: The tags show up in a random order. Usually the feature rubric/primary tag (The Karl of it All) shows up first and the rest are listed in alphabetical order. They should look like the tags in the live post (http://nymag.com/daily/fashion/2012/07/karl-lagerfelds-olympics-themed-collection.html). 
** Link to page: http://stg.nymetro.com/thecut/2012/07/karl-lagerfelds-olympics-themed-collection.html 
Another example: http://stg.nymetro.com/thecut/2012/07/katie-holmes-covers-another-unwitting-magazine.html 
** Device: PC 
** Browser: FF11 
REPORTED BY: Emily Watkins</t>
  </si>
  <si>
    <t>CUT-513</t>
  </si>
  <si>
    <t>When you enter both a short and long headline, the long headline is showing up in the meta title</t>
  </si>
  <si>
    <t>** Behavior/Expected Behavior: When you enter both a short and long headline, the long headline is showing up in the meta title. From the testing instructions, it sounds like when both a short and long headline are used, the short headline should show up in the meta title and the long headline should only show up in the post. If that's the case, then the meta title should say "Karl Lagerfeld's Olympics-Themed Collection - The Cut" 
** Link to page: http://stg.nymetro.com/thecut/2012/07/karl-lagerfelds-olympics-themed-collection.html 
** Device: PC 
** Browser: FF11 
REPORTED BY: Emily Watkins</t>
  </si>
  <si>
    <t>CUT-512</t>
  </si>
  <si>
    <t>Word count options in omniture meta data need to change</t>
  </si>
  <si>
    <t>Expected behavior: Most of the word count options that print into the meta data are right. We want to change the first two options to: 
Under 80 words (instead of Under 70 words) 
81 - 199 words (instead of 71-199 words) 
All other word counts should remain the same.</t>
  </si>
  <si>
    <t>CUT-511</t>
  </si>
  <si>
    <t>Canonical url and og tags need to reference /thecut/ rather than /daily/fashion/</t>
  </si>
  <si>
    <t>Expected behavior: The canonical url and og url should include /thecut/ as part of the url not /daily/fashion/ 
This can be fixed once Vulture is no longer releasing.</t>
  </si>
  <si>
    <t>iOS, MAC, Windows, Android</t>
  </si>
  <si>
    <t>CUT-510</t>
  </si>
  <si>
    <t>Search has broken to a second line on desktop view</t>
  </si>
  <si>
    <t>The nav bar has broken on the desktop -- search is appearing on a second line under "Fashions" in the nav bar.</t>
  </si>
  <si>
    <t>CUT-509</t>
  </si>
  <si>
    <t>From UAT reporter Kaitlin Jessing-Butz: On both homepage and internal nav, login lightbox appears as expected, but login doesn't complete after entering username/PW (just loads indefinitely)</t>
  </si>
  <si>
    <t>CUT-508</t>
  </si>
  <si>
    <t>From UAT reporter Kaitlin Jessing-Butz: On homepage nav bar, clicking on Twitter button yields a 'User Not Found' error message pop-up</t>
  </si>
  <si>
    <t>CUT-507</t>
  </si>
  <si>
    <t>On both homepage and internal nav, 'The Magazine' dropdown is very jumpy</t>
  </si>
  <si>
    <t>FROM REPORTER KAITLIN JESSING-BUTZ 
In FF and Chrome, won't stay open long enough to click on sublinks when you first mouse over (mousing over a second time, it seems to work). In Safari, it never stays open long enough.</t>
  </si>
  <si>
    <t>CUT-506</t>
  </si>
  <si>
    <t>Video components are not being added to Standard Entries</t>
  </si>
  <si>
    <t>FROM REPORTER EMILY WATKINS: 
** Behavior/Expected Behavior: When you try to add a video component to a standard entry, it shows up as an error message. (See screenshot attached). I still tried to edit the component and add the video url, but the post won't show up if you try to republish it with the video component. 
** Link to page: http://stg.nymetro.com/thecut/2012/07/katie-holmes-covers-another-unwitting-magazine.html 
** Device: PC 
** Browser: FF11</t>
  </si>
  <si>
    <t>CUT-505</t>
  </si>
  <si>
    <t>Tags are not showing up in the correct order.</t>
  </si>
  <si>
    <t>FROM REPORTER EMILY WATKINS: 
** Behavior/Expected Behavior: The tags show up in a random order. Usually the feature rubric/primary tag (The Karl of it All) shows up first and the rest are listed in alphabetical order. They should be ordered like the tags in the live post (http://nymag.com/daily/fashion/2012/07/karl-lagerfelds-olympics-themed-collection.html). 
** Link to page: http://stg.nymetro.com/thecut/2012/07/karl-lagerfelds-olympics-themed-collection.html 
Another example: http://stg.nymetro.com/thecut/2012/07/katie-holmes-covers-another-unwitting-magazine.html 
** Device: PC 
** Browser: FF11</t>
  </si>
  <si>
    <t>CUT-504</t>
  </si>
  <si>
    <t>Meta Title in Article is pulling in the long headline -- should be the short</t>
  </si>
  <si>
    <t>FROM REPORTER EMILY WATKINS: 
** Behavior/Expected Behavior: When you enter both a short and long headline, the long headline is showing up in the meta title. From the testing instructions, it sounds like when both a short and long headline are used, the short headline should show up in the meta title and the long headline should only show up in the post. If that's the case, then the meta title should say "Karl Lagerfeld's Olympics-Themed Collection - The Cut" 
** Link to page: http://stg.nymetro.com/thecut/2012/07/karl-lagerfelds-olympics-themed-collection.html 
** Device: PC 
** Browser: FF11</t>
  </si>
  <si>
    <t>CUT-503</t>
  </si>
  <si>
    <t>Can't Add the Related Story Component to Standard or Video Entries</t>
  </si>
  <si>
    <t>FROM UAT REPORTER EMILY WATKINS: 
** Behavior/Expected Behavior: CQ is not letting me add a related story component to a video layout. It won't let me drag that component from the CQ menu. If I right-click below the entry where it says "Drag components or assets here," it only give me the option to add a block quote. 
** Link to the page: http://stg.nymetro.com/thecut/2012/07/exclusive-chloe-sevignys-miu-miu-campaign.html 
** Device: PC 
** Browser: FF11 
FROM UAT REPORTER CHARLOTTE COWLES: 
Thursday, July 26, 2012 7:00 PM 
1. The window to do so has really tiny fields, which seems strange. 
2. I get the standard "having problems with your entry" error message after I add the related story URL.</t>
  </si>
  <si>
    <t>CUT-502</t>
  </si>
  <si>
    <t>Slideshow thumbnails view has white gap along right edge of page on Firefox</t>
  </si>
  <si>
    <t>On Firefox only, the slideshow thumbnail view has a white gap along the right page edge (see screenshot) 
1. Load a slideshow: http://stg.nymetro.com/thecut/2012/07/25-glamorous-clip-on-earrings.html 
2. Click "Begin Slideshow" 
3. Click "View Thumbnails" 
Note the white edge along the right edge of the page and the Close ("X") button extending past the edge of the black background.</t>
  </si>
  <si>
    <t>CUT-501</t>
  </si>
  <si>
    <t>Goods module / Non-silo: CSS adjustments</t>
  </si>
  <si>
    <t>Goods module / Non-silo: CSS adjustments 
//Adjust positioning of GOODS header: 
media="all" 
.goodsWrap .header { 
left: -20%; 
position: absolute; 
transform: rotate(-90deg); 
-ms-transform: rotate(-90deg); 
-moz-transform: rotate(-90deg); 
-webkit-transform: rotate(-90deg); 
-o-transform: rotate(-90deg); 
top: 29%; 
} 
//Adjust size and positioning of non-silo image: 
media="all" 
.homepage_goods_promo.silofalse img.image { 
bottom: auto; 
top: 4%; 
left: 10%; 
width: 45%; 
border-radius: 50%; 
} 
//Adjust size of thumbnails: 
media="all" 
.goodsWrap .thumbnails { 
float: right; 
width: 42%; 
} 
//Adjust border padding on thumbnails to be more visually even: 
media="all" 
.goodsWrap .boxThumbnail { 
display: block; 
-webkit-box-sizing: border-box; 
-moz-box-sizing: border-box; 
box-sizing: border-box; 
position: relative; 
width: 100%; 
padding: 5px 4px 3px 5px; 
background: #EEECE5; 
box-shadow: 0 1px 2px rgba(0, 0, 0, 0.27); 
-webkit-box-shadow: 0 1px 2px rgba(0, 0, 0, 0.27); 
-moz-box-shadow: 0 1px 2px rgba(0,0,0,0.27); 
} 
//Adjust positioning of read more link: 
media="all" 
.goodsWrap .readMore { 
position: absolute; 
right: 2em; 
bottom: 2em; 
} 
//Add hover state and transition to read more link: 
border-bottom: 1px solid #CCC; 
padding-bottom: .08em; 
transition: 
-moz-transition: border-bottom 0.1s ease-in 0s; 
-webkit-transition: border-bottom 0.1s ease-in 0s; 
URL: 
http://stg.nymetro.com/thecut/</t>
  </si>
  <si>
    <t>CUT-500</t>
  </si>
  <si>
    <t>Lookbooks module: CSS adjustments</t>
  </si>
  <si>
    <t>//Adjust next arrow to align with the grid: 
media="all" 
.lookbooksModuleWrap .nextCarousel { 
right: 4em; 
} 
//Remove this active gray background color: 
media="all" 
.nextCarousel:active, .prevCarousel:active, .jcarousel-skin-cutTopShows .jcarousel-next-horizontal:active, .jcarousel-skin-cutTopShows .jcarousel-prev-horizontal:active { 
background-color: #CCC; 
//Adjust placement of lookbook title: 
media="all" 
.lookbooksModuleWrap .lookbookTitle { 
color: black; 
font: normal normal normal 1.4em Georgia,serif; 
margin-top: -0.7em; 
text-align: left; 
margin-left: -0.8em; 
} 
//Add hover state and transition to lookbook title: 
.lookbooksModuleWrap .lookbookTitle:hover { 
border-bottom: 1px solid #CCC; 
transition: 
-moz-transition: border-bottom 0.1s ease-in 0s; 
-webkit-transition: border-bottom 0.1s ease-in 0s; 
//Adjust padding between lookbooks and read more link: 
media="all" 
.lookbooksModuleWrap .footer { 
float: right; 
margin-top: 2em; 
//Add hover and transition to read more link: 
border-bottom: 1px solid #CCC; 
padding-bottom: .08em; 
transition: 
-moz-transition: border-bottom 0.1s ease-in 0s; 
-webkit-transition: border-bottom 0.1s ease-in 0s; 
URL: 
http://stg.nymetro.com/thecut/</t>
  </si>
  <si>
    <t>CUT-499</t>
  </si>
  <si>
    <t>Homepage newsfeed: Images should link to content</t>
  </si>
  <si>
    <t>Homepage newsfeed: Images should link to content 
Expected Behavior: 
Clicking an image in the newsfeed should link user to associated content 
Actual Behavior: 
Images are not linked to content/clickable 
Steps to reproduce: 
View homepage newsfeed and try to click on an image 
URL: 
http://stg.nymetro.com/thecut/</t>
  </si>
  <si>
    <t>CUT-498</t>
  </si>
  <si>
    <t>Homepage newsfeed CSS adjustments</t>
  </si>
  <si>
    <t xml:space="preserve">13051 13124 13125 </t>
  </si>
  <si>
    <t xml:space="preserve">Homepage newsfeed CSS adjustments 
// Increase font size and decrease letterspacing on THE LATEST: 
media="all" 
.latest .feedTitle { 
color: black; 
font: normal normal normal 2.3em "MillerHeadline Light",Georgia,Times,"Times New Roman",serif; 
letter-spacing: .08em; 
text-transform: uppercase; 
} 
//Adjust spacing between entries: 
media="all" 
.latest .entry { 
margin-bottom: 30px; 
} 
//Revise styling to link hover: 
media="all" 
.latest .permalink:hover { 
text-decoration: none; 
border-bottom: 1px solid #CCC; 
} 
//And add hover transition (I couldn't actually get this to work properly on the feed links in Firebug for some reason): 
-moz-transition: border-bottom 0.1s ease-in 0s; 
// Adjust color of excerpt text: 
.latest .articleText { 
color: #777; 
font: 1.3em/1.3em Georgia,serif; 
margin-top: 0.3em; 
} 
// Decrease thumbnail image size: 
media="all" 
.latest .imageWrap { 
height: 55.43%; 
margin-bottom: 5%; 
width: 93%; 
} 
// Read More styling and hover: 
/thecut/media="all" 
.latest .readMore { 
font-family: Arial,Helvetica,Verdana,sans-serif; 
text-transform: uppercase; 
letter-spacing: 1px; 
background: black; 
color: white; 
font-size: 1.1em; 
padding: 8px 11px; 
text-align: center; 
font-weight: bold; 
-webkit-transition: color 200ms ease, background 200ms ease; 
} 
.latest .readMore:hover { 
background: #ED1475; 
text-shadow: 1px 1px 3px black; 
} 
(see attached screenshot for what hover state should look like) 
URL: 
http://stg.nymetro.com/thecut/ 
</t>
  </si>
  <si>
    <t>CUT-497</t>
  </si>
  <si>
    <t>Homepage Lede: decrease bottom padding</t>
  </si>
  <si>
    <t xml:space="preserve">Homepage Lede: decrease bottom padding 
// Decrease padding between homepage lede and newsfeed/fashion shows modules: 
media="all" 
.homepageIntro { 
display: inline; 
float: left; 
width: 98%; 
margin: 0 1%; 
padding-bottom: 1%; 
margin-top: -1.5em; 
position: relative; 
} 
URL: 
http://stg.nymetro.com/thecut/ 
</t>
  </si>
  <si>
    <t>CUT-496</t>
  </si>
  <si>
    <t>Right column 300x600 ad: decrease spacing between nav and ad</t>
  </si>
  <si>
    <t>Right column 300x600 ad: decrease spacing between nav and ad 
// decrease top from 56px to 30px: 
media="all" 
.homepageIntro .nym-ad, .homepageIntro .nym-ad-active { 
padding-top: 10px; 
width: 300px; 
height: 600px; 
position: absolute; 
right: 0; 
top: 30px; 
URL: 
http://stg.nymetro.com/thecut/</t>
  </si>
  <si>
    <t>CUT-495</t>
  </si>
  <si>
    <t>On STG: Section Pages are not displaying their headers.</t>
  </si>
  <si>
    <t>Sprint 82 (07/19/12 - 07/25/12)</t>
  </si>
  <si>
    <t xml:space="preserve">EXPECTED BEHAVIOR: All section pages should display their section page names. 
ACTUAL BEHAVIOR: Section page names are missing. 
CONSISTENT BEHAVIOR 
Fashions: http://stg.nymetro.com/thecut/fashion/ 
Runway: http://stg.nymetro.com/thecut/runway/ 
Street Style: http://stg.nymetro.com/thecut/street-style/ 
Fame: http://stg.nymetro.com/thecut/celebrities/ 
Beauty: http://stg.nymetro.com/thecut/beauty/ 
Goods: http://stg.nymetro.com/thecut/shopping/ 
Love &amp; War: http://stg.nymetro.com/thecut/love/ 
</t>
  </si>
  <si>
    <t>CUT-494</t>
  </si>
  <si>
    <t>Prev/Next arrows not displaying on articles (Safari only)</t>
  </si>
  <si>
    <t xml:space="preserve">13047 13048 </t>
  </si>
  <si>
    <t>URL: http://stg.nymetro.com/thecut/2012/07/anna-wintour-look-book.html 
Expected: Hovering arrows appear over the article for the user to view previous/next article (Safari only) 
Actual: No hovering arrows appear, only static previous/next buttons are located at the bottom of the article. 
Reproducible: Yes 
Note: All articles are behaving this way, not just look-books. (safari)</t>
  </si>
  <si>
    <t>CUT-493</t>
  </si>
  <si>
    <t>Look Book Slideshow article layout incorrect on safari</t>
  </si>
  <si>
    <t xml:space="preserve">13045 13046 </t>
  </si>
  <si>
    <t>URL: http://stg.nymetro.com/thecut/2012/07/anna-wintour-look-book.html 
Expected: Layout is consistent across all browsers - user has same experience regardless of browser 
Actual: Layout is incorrect on Safari only 
Reproducible: Yes 
So far, this bug is only for look book slideshow article templates - have not come across any others yet.</t>
  </si>
  <si>
    <t>CUT-492</t>
  </si>
  <si>
    <t>Enlarge This Is Not Working</t>
  </si>
  <si>
    <t xml:space="preserve">13042 13043 </t>
  </si>
  <si>
    <t>CUT-543, CUT-544</t>
  </si>
  <si>
    <t>URL: http://stg.nymetro.com/thecut/2012/07/louis-vuitton-vs-hangover-2.html 
Expected: User clicks "+" button in upper left corner of photo to view a large rendition of the article image with zoom tools. The "+" button only appears if there is a large enough rendition. 
Actual: User clicks the "+" button: black background with zoom tools displays, but no image is displayed (or broken image icon, depending on browser). Often the "+" button appears even when there isn't a large enough rendition available. 
Note: You can actually click anywhere on the photo and see this behavior, not just the "+" button 
Reproducible: Yes 
LOGIC FOR ENLARGE THIS 
-If a blog post is built in the slideshow template, the primary image should always link to the first slide in the slideshow -- and, therefore, NOT to an enlarged image. 
-If a blog post has a thumbnail as the primary image, do not link the photo to anything including an enlarged image. 
-If an image does not have a large enough rendition (less than 900 pixels in both dimensions), do not link photo and do not display "Enlarge This". 
-Otherwise, if a photo has a large enough rendition (bigger than the primary image and at least 900 pixels), then display the Enlarge This controls.</t>
  </si>
  <si>
    <t>Latest Headlines /Top Stories/ News Feed text is cut off on left hand side of tablet/mobile sized viewport</t>
  </si>
  <si>
    <t xml:space="preserve">URL: http://stg.nymetro.com/thecut/2012/07/1st-person-essay-about-body-issues.html 
Scroll down to below the article, where comments would normally be 
Resize the browser for either tablet or mobile view - the latest headlines and feed correctly move to below the article, but the text is cut off. 
Expected: Text is clearly visible, user can see headlines, etc. 
Actual: Text is cut off - border or buffer needed on L.H. Side 
Reproducible: Yes 
</t>
  </si>
  <si>
    <t>Safari (latest), Google Chrome (latest), iPhone, Firefox (3.6)</t>
  </si>
  <si>
    <t>CUT-490</t>
  </si>
  <si>
    <t>Homepage Lede: Image size and headline positioning incorrect</t>
  </si>
  <si>
    <t>CUT-226</t>
  </si>
  <si>
    <t xml:space="preserve">Homepage Lede: Image size and headline positioning incorrect 
Expected results: 
Lede image should be 640px wide 
Headline overlay should have a 10px overhand off of the left side of lede image and sit 20px from bottom of image 
Actual results: 
Lede image is 660px wide 
Headline overlay is not overhanging the left side and sitting too close to the bottom of the image 
Steps to reproduce: 
View homepage lede 
URL: 
http://ec2.qa.nymetro.com/thecut/ 
**Cannot verify BUG: (CUT-226) Homepage Lede/Mobile: Alter Headline size and position until this is fixed. 
</t>
  </si>
  <si>
    <t>CUT-489</t>
  </si>
  <si>
    <t>Clicking the scroll arrows multiple times can cause out of bounds scrolling</t>
  </si>
  <si>
    <t>1. View a show with uploaded images in the runway show builder 
2. Click the right scroll arrow rapidly several times 
Expected: 
- Thumbnail mages scroll to the end then stop 
- The scrolling animation stops after the same interval of time after the last click as it would have if the scroll arrow had only been clicked once. 
Actual: 
- Thumbnail images scroll past the edge if the click happens before the edge is reached 
- The scrolling animation starts and stops repeatedly 
http://screencast.com/t/7FCEv6ak</t>
  </si>
  <si>
    <t>CUT-488</t>
  </si>
  <si>
    <t>Pagination count displayed incorrectly when show contains no images</t>
  </si>
  <si>
    <t>1. Open a runway show with no Backs images 
2. Switch to the Backs view 
Expected: The caption reads something like, "There are no backs images" 
Actual: The caption reads: "Showing 1-12 of 0."</t>
  </si>
  <si>
    <t>CUT-487</t>
  </si>
  <si>
    <t>thecut primaryImage component does not add primary_image property breaking endeca (ipad app)</t>
  </si>
  <si>
    <t xml:space="preserve">to reproduce: 
1. verify the entry has primary image 
http://author.stg.nymetro.com/cf#/content/nymag/daily/fashion/2012/07/louis-vuitton-vs-hangover-2.html 
2. jcr:content does not have primary_image 
http://author.stg.nymetro.com/content/nymag/daily/fashion/2012/07/louis-vuitton-vs-hangover-2/_jcr_content.-1.json 
details: 
search for primary_image in: 
http://author.stg.nymetro.com/content/nymag/daily/entertainment/2012/03/the-lorax-had-a-dance-danny-devito-nailed-it.-1.json 
http://author.stg.nymetro.com/content/nymag/daily/sports/2012/02/jacobs-doesnt-think-burress-will-be-back.-1.json 
those entries have primary_image property that is used by endeca to set P_Primary_Image , that's used by /api/blog/The Cut/ 
endeca pipeline (search for primary_image ): 
http://svn.dev.nymag.biz/apps/vulture/trunk/endeca/config/pipeline/pipeline.epx 
ipad api url: 
http://stg.nymetro.com/api/blog/The%20Cut/ 
nymag primaryImage: 
http://author.stg.nymetro.com/apps/nymag/components/content/primaryImage/primaryImage.jsp 
thecut primaryImage: 
http://author.stg.nymetro.com/apps/thecut/components/content/article/primaryImage/primaryImage.jsp 
</t>
  </si>
  <si>
    <t>B-07116</t>
  </si>
  <si>
    <t>CUT-486</t>
  </si>
  <si>
    <t>ON STG: Exclusion From Feeds in Entry Form Creator Not Working</t>
  </si>
  <si>
    <t xml:space="preserve">EXPECTED BEHAVIOR: If a producer/editor selects "Exclude from all Cut Feeds", in the Entry Form Creator, the post should not appear in the Homepage Feed or all other applicable Section Page feeds. 
ACTUAL BEHAVIOR: Post is still showing up in feed. 
CONSISTENT BEHAVIOR 
See here: 
http://author.stg.nymetro.com/apps/nymag/components/page/creator.thecut.html?path=/content/nymag/daily/fashion/2012/07/best-bet-joes-pochettes 
And here: 
http://stg.nymetro.com/thecut/ 
</t>
  </si>
  <si>
    <t>CUT-485</t>
  </si>
  <si>
    <t>Critical Reaction bleads into carousel</t>
  </si>
  <si>
    <t xml:space="preserve">
Critical reactions itself appears ok as far as text formatting etc, but when the panel is expanded to view; the dotted line beneath the main photo on the page bleeds through the panel, and cuts through the HIDE button.</t>
  </si>
  <si>
    <t>qareview</t>
  </si>
  <si>
    <t>CUT-484</t>
  </si>
  <si>
    <t>Runway Show Opener Ads need to change</t>
  </si>
  <si>
    <t xml:space="preserve">
Reported from Nick Pandolfi: 
1) 980x30 and 980x60 ad sizes can be removed from the flex tag in the leaderboard (these are only for pushdowns, and we won't be running them here) 
2) 782x90 in the footer needs to be served by DFP and should be a 728x90,728x91 flex tag 
3) Ad zone should be nym.thecut/fashionshows (currently there is no zone set) 
Otherwise, the Roadblocks load as expected, the flex sizes work fine and targeting to a designer is possible using key words, which is great. 
The 728x91 flex on the footer will be the real challenge, so when that is updated and the zone is added, I'll try to do some more granular testing, So please let me know when those are updated.</t>
  </si>
  <si>
    <t>CUT-483</t>
  </si>
  <si>
    <t>Changes sizes of ads in premium slideshows</t>
  </si>
  <si>
    <t xml:space="preserve">Reported from Nick on July 19th: 
Currently the unit in the premium slideshow is either a 300x600 or a 300x250 depending on the height of the viewport. 
Can you please change them so they are 300x600,300x601 and 300x250,300x251 flex tags, still depending on the height of the viewport? 
</t>
  </si>
  <si>
    <t>CUT-482</t>
  </si>
  <si>
    <t>Failure to upload all images when batch uplaoding</t>
  </si>
  <si>
    <t>Incomplete</t>
  </si>
  <si>
    <t xml:space="preserve">Photoeditor Marisa Woocher reported on July 20th when testing runway shows: 
Was uploading a batch of images to a folder when I got an error message that it did not load several images and then CQ froze: 
Images were uploaded for this show: 
http://author.stg.nymetro.com/apps/image-management/content/admin.html#/content/dam/fashion/shows/2012/fall/paris/couture/chanel-couture/collection-detail 
</t>
  </si>
  <si>
    <t>CUT-481</t>
  </si>
  <si>
    <t>Show openers are very slow to load and primary images disappear (Pending renditions and varnish)</t>
  </si>
  <si>
    <t>Show openers are taking a long time to load. Several people reported this. 
In addition, when moving back and forth between shows, the primary images often disappears.</t>
  </si>
  <si>
    <t>CUT-480</t>
  </si>
  <si>
    <t>Top shows carousel at bottom of runway show opener not working or displaying correctly</t>
  </si>
  <si>
    <t xml:space="preserve">
Reported by Ben Williams on July 20th: 
The next/previous buttons on the carousel at the bottom of all the show openers I looked at aren't working—they have crossed lines over them. 
Jed Egan also reported this but also noted: 
There is a runway silo down below the rest of them partially concealed by the footer ad 
STG URL: http://stg.nymetro.com/thecut/fashion/shows/2012/fall/paris/couture/chanel-couture.html 
</t>
  </si>
  <si>
    <t>CUT-479</t>
  </si>
  <si>
    <t>Trend links on runway show opener should not have underlines (suggesting links)</t>
  </si>
  <si>
    <t xml:space="preserve">
From Ben Williams: 
Trend links didn't work—because they were underlined, I expected to click a link and see examples of the trend. 
</t>
  </si>
  <si>
    <t>CUT-478</t>
  </si>
  <si>
    <t>One Sentence Review Did Not Display</t>
  </si>
  <si>
    <t xml:space="preserve">Kaitlin reported on July 20th.... 
One-Sentence Review not appearing on opener 
http://stg.nymetro.com/thecut/fashion/shows/2013/spring/milan/menswear/louis-vuitton.html 
</t>
  </si>
  <si>
    <t>CUT-477</t>
  </si>
  <si>
    <t>Detail Images are not displaying correctly</t>
  </si>
  <si>
    <t xml:space="preserve">Reported by Kaitlin and by Sally: 
Same handful of detail images appearing over and over in the published details slideshow, even though there are 38 unique images when you view it in the slideshow tool: 
http://stg.nymetro.com/thecut/fashion/shows/2013/fall/milan/couture/christian-dior-couture.html#slideshow=/content/nymag/slideshow/fashion/2013/fall/milan/couture/christian-dior-couture/fashion-details|currentSlide=00001 
http://author.stg.nymetro.com/apps/nymag/components/page/slideshowadmin.html?a=edit&amp;path=/content/nymag/slideshow/fashion/2013/fall/milan/couture/christian-dior-couture/fashion-details#/apps/nymag/components/page/slideshowadmin.action.edit.html?a=edit&amp;path=/content/nymag/slideshow/fashion/2013/fall/milan/couture/christian-dior-couture/fashion-details#/apps/nymag/components/page/slideshowadmin.action.edit.html 
</t>
  </si>
  <si>
    <t>CUT-475</t>
  </si>
  <si>
    <t>Venues not displaying correctly</t>
  </si>
  <si>
    <t>In runway show builder, on the "create a show" form, when Paris or Milan is selected as city, New York venues still appear in Venue dropdown 
http://author.stg.nymetro.com/apps/dashboard/thecut/shows/new.html# 
RECOMMENDATION: Hide the venue selector completely (even for NY). It's not being used now.</t>
  </si>
  <si>
    <t>CUT-474</t>
  </si>
  <si>
    <t>Images not appearing in the runway show builder</t>
  </si>
  <si>
    <t xml:space="preserve">Everyone who tested during UAT on July 20th and 21st reported this as a problem. This is a critical issues to resolve as it blocks the ability for users to create and edit shows. 
Expected behavior: When images are dropped into runway show folders, they would appear in the the runway show builder tool -- as would the links to tag images. 
Actual behavior: Images did not appear even when browser is refreshed. If producer can back hours later, images would sometimes appear but not if they closed browser and come back within a few minutes. 
EXAMPLE 
Jason Wu Resort 
If you're adding a gallery you have to click the appropriate "create slideshows for the following sections" tab and then save and then actually X out of the window and open it again from the main cq page to be able to actually have the images show up to make edits. (ie. The backstage spot at the top still says no images if you don't physically leave the page and reenter) 
http://author.stg.nymetro.com/content/thecut/fashion/shows/2013/resort/new-york/resort/jason-wu.html 
</t>
  </si>
  <si>
    <t>Firefox (latest), Firefox (3.6), Google Chrome (latest)</t>
  </si>
  <si>
    <t>CUT-473</t>
  </si>
  <si>
    <t>Problems adding a show from the Top Shows list</t>
  </si>
  <si>
    <t xml:space="preserve">Based on testing by Sally Holmes on July 21st on Staging. 
1) It literally took me five tries to get the Thom Browne show into the Top Shows column 
</t>
  </si>
  <si>
    <t>CUT-472</t>
  </si>
  <si>
    <t>Links not working in critical reaction on runway show opener</t>
  </si>
  <si>
    <t xml:space="preserve">Based on testing on July 21st by Sally Holmes on Staging. 
The link isn't working in the critical reaction review 
http://author.stg.nymetro.com/content/thecut/fashion/shows/2013/fall/paris/couture/chanel-couture.html 
</t>
  </si>
  <si>
    <t>CUT-471</t>
  </si>
  <si>
    <t>Palette displaying broken images</t>
  </si>
  <si>
    <t xml:space="preserve">Based on testing on July 21st by Sally Holmes on Staging. 
On the user-facing opener, the palette is displaying broken images. 
http://author.stg.nymetro.com/content/thecut/fashion/shows/2013/fall/paris/couture/chanel-couture.html 
</t>
  </si>
  <si>
    <t>Firefox (3.6), Google Chrome (latest), Firefox (latest)</t>
  </si>
  <si>
    <t>CUT-470</t>
  </si>
  <si>
    <t>Can't edit 2 of 10 palettes in the runway show builder</t>
  </si>
  <si>
    <t xml:space="preserve">Based on testing on July 21st by Sally Holmes on Staging. 
The last two palettes don't display in the runway builder, so you can't edit or delete them. (It only shows eight) 
http://author.stg.nymetro.com/content/thecut/fashion/shows/2013/fall/paris/couture/chanel-couture.html 
</t>
  </si>
  <si>
    <t>Firefox (3.6), Firefox (latest)</t>
  </si>
  <si>
    <t>CUT-469</t>
  </si>
  <si>
    <t>RELEASE 400: Clothing tagger form does not save when editor's pick is checked or unchecked</t>
  </si>
  <si>
    <t xml:space="preserve">NICOLE CONFIRMED ON THURSDAY, AUGUST 16: 
Edit a show on stg 
Select a photo for editor's pick 
Click next and publish 
Go back to look 
The checkbox is still unchecked. 
ORIGINALLY SUBMITTED AS A DIFFERENT BUG..... 
Sally Holmes reported based on testing on July 2st on Staging. 
Am unable to deselect editor's picks - I uncheck something, hit next and publish, and when I go back, the image is still checked as an editor's pick....but then they don't show up when you preview the collection, so even though they appear to still be editor's picks in the tool, they've been deselected 
http://author.stg.nymetro.com/content/thecut/fashion/shows/2013/resort/new-york/resort/jason-wu.html 
</t>
  </si>
  <si>
    <t>CUT-468</t>
  </si>
  <si>
    <t>RELEASE 400: Front Row/Backstage gallery is not showing up</t>
  </si>
  <si>
    <t xml:space="preserve">Sally Holmes created a Jason Wu show on July21st and the Front Row/Backstage gallery did not appear. 
http://author.stg.nymetro.com/content/thecut/fashion/shows/2013/resort/new-york/resort/jason-wu.html 
Kaitlin reported on July 20th, the Backstage Gallery link not displaying on opener, even though selected from entry form (so can't test label/captions or check the deleted image is no longer showing up) 
http://stg.nymetro.com/thecut/fashion/shows/2013/resort/paris/resort/chanel.html# 
</t>
  </si>
  <si>
    <t>CUT-467</t>
  </si>
  <si>
    <t>RELEASE 400: Party gallery isn't working for runway show opener</t>
  </si>
  <si>
    <t xml:space="preserve">Sally Holmes reported this after testing on Friday, July 20th and Saturday, July 1st on Staging. 
She created a Marni runway show with party gallery and it isn't linking to a gallery -- even though it displays on the opener 
http://author.stg.nymetro.com/content/thecut/fashion/shows/2012/fall/new-york/rtw/marni.html 
Same with the Thom Browne menswear collection. 
http://author.stg.nymetro.com/content/thecut/fashion/shows/2013/spring/new-york/menswear/thom-browne.html 
</t>
  </si>
  <si>
    <t>CUT-466</t>
  </si>
  <si>
    <t>Selecting a slideshow from the runway opener, initially loads a different slideshow.</t>
  </si>
  <si>
    <t>Reported by Sally Holmes on Friday, July 20th after testing on Staging. 
Sally created a runway show with several slideshows associated with it. When she clicked on the details gallery from the runway opener, the first slide in the collection gallery loaded and then, after a few seconds, changed to the details slideshow. 
Same thing happened when she looked at the beauty slideshow. The first slide looked like the details image then switched to the correct image. (lag time)</t>
  </si>
  <si>
    <t>CUT-465</t>
  </si>
  <si>
    <t>Not Able to Reposition Primary Image</t>
  </si>
  <si>
    <t xml:space="preserve">This issue was reported by Sally Holmes on Friday, July 20 after testing on Staging. 
REGARDING BROWSER: I don't actually know which one; just had to put one in to submit the bug. I've sent Sally an email to clarify. 
Sally attempted to reposition the main image on a Marni Fall 2012 and Chanel couture show and was unsuccessful. 
http://author.stg.nymetro.com/content/thecut/fashion/shows/2012/fall/new-york/rtw/marni.html 
http://author.stg.nymetro.com/content/thecut/fashion/shows/2013/fall/paris/couture/chanel-couture.html 
Kaitlin also reported the same bug on July 19th: 
It's letting me change the primary image, but not reposition it. (Screen freezes up when I try and I get an 'Error Undefined' popup.) 
http://author.stg.nymetro.com/apps/dashboard/thecut/shows/edit.html#showPath=/fashion/shows/2012/fall/new-york/rtw/prada 
(Still Mac Firefox 14, in the show titled Prada Fall 2012 RTW) 
</t>
  </si>
  <si>
    <t>CUT-464</t>
  </si>
  <si>
    <t>Splash Pages on Mobile: Entire Page: Add margin on left side.</t>
  </si>
  <si>
    <t>Splash Pages on Mobile: Entire Page: Add margin on left side. 
Example url MOBILE: http://ec2.qa.nymetro.com/thecut/fashion/ 
Actual: Attached. No margin exists on left side. 
See margin on Homepage (mobile) for correct size.</t>
  </si>
  <si>
    <t>iPhone, Safari (latest)</t>
  </si>
  <si>
    <t>CUT-463</t>
  </si>
  <si>
    <t>Splash Pages: Mobile Feed: Load more function on section page needs loading spinner.</t>
  </si>
  <si>
    <t xml:space="preserve">Splash Pages: Mobile Feed: The load more function on section page needs a loading spinner for feedback. 
See designer for spinner. 
Example url ON MOBILE: http://ec2.qa.nymetro.com/thecut/fashion/ 
</t>
  </si>
  <si>
    <t>CUT-462</t>
  </si>
  <si>
    <t>Splash Pages: Mobile Feed: Remove Feature Rubrics on mobile feed</t>
  </si>
  <si>
    <t>Splash Pages: Mobile Feed: Remove Feature Rubrics on mobile feed 
Example url (VIEW ON MOBILE): http://ec2.qa.nymetro.com/thecut/fashion/ 
Actual: Feed is pulling in Feature Rubric (See attached) 
Expected: Pls remove Feature Rubrics</t>
  </si>
  <si>
    <t>Safari (latest), iPhone</t>
  </si>
  <si>
    <t>CUT-461</t>
  </si>
  <si>
    <t>Splash Pages: Mobile Feed: Incorrect rendition being pulled in.</t>
  </si>
  <si>
    <t>Splash Pages: Mobile Feed: Incorrect rendition being pulled in. 
Looks like Mobile homepage feed is having the same issue. 
Example url (ON MOBILE): http://ec2.qa.nymetro.com/thecut/fashion/ 
Actual: Various renditions are being pulled. 
Expected: Should be 1x Square.</t>
  </si>
  <si>
    <t>CUT-460</t>
  </si>
  <si>
    <t>Splash Pages: Mobile Feed: Add Border on feed articles</t>
  </si>
  <si>
    <t xml:space="preserve">Splash Pages: Mobile Feed: Add Border on feed articles 
Example url VIEW ON MOBILE: http://ec2.qa.nymetro.com/thecut/fashion/ 
Actual: No border 
Expected: 
.splash .feedEntry { 
border-bottom: 1px solid #e5e5e5; 
} 
</t>
  </si>
  <si>
    <t>CUT-459</t>
  </si>
  <si>
    <t>Splash Pages: Mobile Feed: Adjust type styling for feed entries</t>
  </si>
  <si>
    <t xml:space="preserve">Splash Pages: Mobile Feed: Various adjustments to hed, deks and spacing around entries. 
Assignee: touch base with me when you start this note. 
Either pull in line with mobile feed on Homepage or use css styles below: 
Example URL (VIEW ON MOBILE): http://ec2.qa.nymetro.com/thecut/fashion/ 
Expected: css adjustment below 
Adjust font-family, size, line height of hed text 
.splash .feedEntry h2 { 
font: bold 1.8em/1.2 "Georgia",Times New Roman,Times,serif; 
} 
Adjust color of hed text: 
.splash .feedEntry h2 a { 
color: #333333; 
} 
Adjust font-family, size, line height and color of dek text: 
splash .feedEntry p { 
color: #666666; 
font-family: georgia, serif; 
font-size: 1.8em; 
line-height: 1.2; 
} 
Adjust font size of timestamp and comment text: 
.feedEntry .meta li { 
font: 1.4em Arial,Verdana,"Helvetica Neue",Helvetica,sans-serif; 
} 
Margin above and below heds needs adjusting: 
.feedEntry h2 { 
margin: 0.2em 0; 
} 
</t>
  </si>
  <si>
    <t>CUT-458</t>
  </si>
  <si>
    <t>Tag sets are applied to the wrong photos in Spring 2012 RTW shows where the photo order has been changed</t>
  </si>
  <si>
    <t>Show Importer</t>
  </si>
  <si>
    <t xml:space="preserve">13023 13024 13038 13039 </t>
  </si>
  <si>
    <t>For this show, the images appear to be out of order, and tags are applied to the wrong images. 
For example, image #1 in the old show appears as image #2 in the imported show, and this image appears to have another image's tags applied (e.g. Yellow top instead of White/Off-White) 
http://ft.nymetro.com/ft/index.cgi?current_full_path=%2Fpublish%2Fnymag%2Ffashion%2Ffashionshows%2F2012%2Fspring%2Fmain%2Fnewyork%2Fwomenrunway%2Fzeromariacornejo%2Fimages%2F1.jpg&amp;nav_year=2012&amp;nav_season=spring&amp;nav_venue=newyork&amp;nav_runway=womenrunway&amp;nav_designer=zeromariacornejo&amp;tag=1&amp;previous=1&amp;skip_tagged=0 
http://author.stg.nymetro.com/apps/dashboard/thecut/image-tagger/clothing.html#showPath=/fashion/shows/2012/spring/new-york/rtw/zero-maria-cornejo|assetNodePath=/content/dam/fashion/shows/2012/spring/new-york/rtw/zero-maria-cornejo/collection-full-length/2.jpg</t>
  </si>
  <si>
    <t>An error occurred whilst rendering this message. Please contact the administrators, and inform them of this bug. Details: ------- org.apache.velocity.exception.MethodInvocationException: Invocation of method 'getHtml' in class com.atlassian.jira.issue.fields.layout.column.ExcelColumnLayoutItem threw exception class java.lang.OutOfMemoryError : Java heap space at org.apache.velocity.runtime.parser.node.ASTMethod.execute(ASTMethod.java:251) at org.apache.velocity.runtime.parser.node.ASTReference.execute(ASTReference.java:175) at org.apache.velocity.runtime.parser.node.ASTReference.value(ASTReference.java:327) at org.apache.velocity.runtime.parser.node.ASTExpression.value(ASTExpression.java:51) at org.apache.velocity.runtime.parser.node.ASTSetDirective.render(ASTSetDirective.java:95) at org.apache.velocity.runtime.parser.node.ASTBlock.render(ASTBlock.java:55) at org.apache.velocity.runtime.directive.Foreach.render(Foreach.java:166) at org.apache.velocity.runtime.parser.node.ASTDirective.render(ASTDirective.java:114) at org.apache.velocity.runtime.parser.node.SimpleNode.render(SimpleNode.java:230) at org.apache.velocity.runtime.directive.VelocimacroProxy.render(VelocimacroProxy.java:171) at org.apache.velocity.runtime.parser.node.ASTDirective.render(ASTDirective.java:114) at org.apache.velocity.runtime.parser.node.SimpleNode.render(SimpleNode.java:230) at org.apache.velocity.Template.merge(Template.java:256) at org.apache.velocity.app.VelocityEngine.mergeTemplate(VelocityEngine.java:422) at com.atlassian.velocity.DefaultVelocityManager.getEncodedBody(DefaultVelocityManager.java:77) at com.atlassian.velocity.DefaultVelocityManager.getEncodedBody(DefaultVelocityManager.java:61) at com.atlassian.velocity.DefaultVelocityManager.getEncodedBody(DefaultVelocityManager.java:56) at com.atlassian.jira.web.component.AbstractWebComponent.getHtml(AbstractWebComponent.java:33) at com.atlassian.jira.web.component.IssueTableWebComponent$1.write(IssueTableWebComponent.java:149) at com.atlassian.jira.issue.views.util.DefaultSearchRequestViewBodyWriterUtil$2.writeIssue(DefaultSearchRequestViewBodyWriterUtil.java:67) at com.atlassian.jira.issue.views.util.IssueWriterHitCollector.collect(IssueWriterHitCollector.java:30) at com.atlassian.jira.issue.statistics.util.DocumentHitCollector.collect(DocumentHitCollector.java:23) at com.atlassian.jira.issue.search.providers.LuceneSearchProvider.searchAndSort(LuceneSearchProvider.java:369) at com.atlassian.jira.issue.search.providers.LuceneSearchProvider.searchAndSort(LuceneSearchProvider.java:165) at com.atlassian.jira.issue.search.providers.LuceneSearchProvider.searchAndSort(LuceneSearchProvider.java:171) at com.atlassian.jira.issue.views.util.DefaultSearchRequestViewBodyWriterUtil.writeTableBody(DefaultSearchRequestViewBodyWriterUtil.java:71) at com.atlassian.jira.issue.views.AbstractSearchRequestExcelView.writeSearchResults(AbstractSearchRequestExcelView.java:73) at com.atlassian.jira.plugin.searchrequestview.DefaultSearchRequestURLHandler.handleRequest(DefaultSearchRequestURLHandler.java:386) at com.atlassian.jira.web.servlet.SearchRequestViewServlet.doGet(SearchRequestViewServlet.java:28) at javax.servlet.http.HttpServlet.service(HttpServlet.java:617) at javax.servlet.http.HttpServlet.service(HttpServlet.java:717) at org.apache.catalina.core.ApplicationFilterChain.internalDoFilter(ApplicationFilterChain.java:290) at org.apache.catalina.core.ApplicationFilterChain.doFilter(ApplicationFilterChain.java:206) at com.atlassian.jira.web.filters.JiraLastFilter.doFilter(JiraLastFilter.java:81) at org.apache.catalina.core.ApplicationFilterChain.internalDoFilter(ApplicationFilterChain.java:235) at org.apache.catalina.core.ApplicationFilterChain.doFilter(ApplicationFilterChain.java:206) at com.atlassian.core.filters.HeaderSanitisingFilter.doFilter(HeaderSanitisingFilter.java:44) at org.apache.catalina.core.ApplicationFilterChain.internalDoFilter(ApplicationFilterChain.java:235) at org.apache.catalina.core.ApplicationFilterChain.doFilter(ApplicationFilterChain.java:206) at com.atlassian.plugin.servlet.filter.IteratingFilterChain.doFilter(IteratingFilterChain.java:46) at com.atlassian.plugin.servlet.filter.DelegatingPluginFilter$1.doFilter(DelegatingPluginFilter.java:66) at com.atlassian.applinks.core.rest.context.ContextFilter.doFilter(ContextFilter.java:25) at com.atlassian.plugin.servlet.filter.DelegatingPluginFilter.doFilter(DelegatingPluginFilter.java:74) at com.atlassian.plugin.servlet.filter.IteratingFilterChain.doFilter(IteratingFilterChain.java:42) at com.atlassian.plugin.servlet.filter.ServletFilterModuleContainerFilter.doFilter(ServletFilterModuleContainerFilter.java:77) at com.atlassian.plugin.servlet.filter.ServletFilterModuleContainerFilter.doFilter(ServletFilterModuleContainerFilter.java:63) at org.apache.catalina.core.ApplicationFilterChain.internalDoFilter(ApplicationFilterChain.java:235) at org.apache.catalina.core.ApplicationFilterChain.doFilter(ApplicationFilterChain.java:206) at com.atlassian.jira.web.filters.accesslog.AccessLogFilter.executeRequest(AccessLogFilter.java:102) at com.atlassian.jira.web.filters.accesslog.AccessLogFilter.doFilter(AccessLogFilter.java:86) at org.apache.catalina.core.ApplicationFilterChain.internalDoFilter(ApplicationFilterChain.java:235) at org.apache.catalina.core.ApplicationFilterChain.doFilter(ApplicationFilterChain.java:206) at com.atlassian.jira.security.xsrf.XsrfTokenAdditionRequestFilter.doFilter(XsrfTokenAdditionRequestFilter.java:50) at org.apache.catalina.core.ApplicationFilterChain.internalDoFilter(ApplicationFilterChain.java:235) at org.apache.catalina.core.ApplicationFilterChain.doFilter(ApplicationFilterChain.java:206) at com.atlassian.plugin.servlet.filter.IteratingFilterChain.doFilter(IteratingFilterChain.java:46) at com.atlassian.plugin.servlet.filter.ServletFilterModuleContainerFilter.doFilter(ServletFilterModuleContainerFilter.java:77) at com.atlassian.plugin.servlet.filter.ServletFilterModuleContainerFilter.doFilter(ServletFilterModuleContainerFilter.java:63) at org.apache.catalina.core.ApplicationFilterChain.internalDoFilter(ApplicationFilterChain.java:235) at org.apache.catalina.core.ApplicationFilterChain.doFilter(ApplicationFilterChain.java:206) at com.atlassian.seraph.filter.SecurityFilter.doFilter(SecurityFilter.java:211) at org.apache.catalina.core.ApplicationFilterChain.internalDoFilter(ApplicationFilterChain.java:235) at org.apache.catalina.core.ApplicationFilterChain.doFilter(ApplicationFilterChain.java:206) at com.atlassian.security.auth.trustedapps.filter.TrustedApplicationsFilter.doFilter(TrustedApplicationsFilter.java:98) at org.apache.catalina.core.ApplicationFilterChain.internalDoFilter(ApplicationFilterChain.java:235) at org.apache.catalina.core.ApplicationFilterChain.doFilter(ApplicationFilterChain.java:206) at com.atlassian.seraph.filter.BaseLoginFilter.doFilter(BaseLoginFilter.java:150) at com.atlassian.jira.web.filters.JiraLoginFilter.doFilter(JiraLoginFilter.java:70) at org.apache.catalina.core.ApplicationFilterChain.internalDoFilter(ApplicationFilterChain.java:235) at org.apache.catalina.core.ApplicationFilterChain.doFilter(ApplicationFilterChain.java:206) at com.atlassian.plugin.servlet.filter.IteratingFilterChain.doFilter(IteratingFilterChain.java:46) at com.atlassian.plugin.servlet.filter.DelegatingPluginFilter$1.doFilter(DelegatingPluginFilter.java:66) at com.atlassian.oauth.serviceprovider.internal.servlet.OAuthFilter.doFilter(OAuthFilter.java:71) at com.atlassian.plugin.servlet.filter.DelegatingPluginFilter.doFilter(DelegatingPluginFilter.java:74) at com.atlassian.plugin.servlet.filter.IteratingFilterChain.doFilter(IteratingFilterChain.java:42) at com.atlassian.plugin.servlet.filter.ServletFilterModuleContainerFilter.doFilter(ServletFilterModuleContainerFilter.java:77) at com.atlassian.plugin.servlet.filter.ServletFilterModuleContainerFilter.doFilter(ServletFilterModuleContainerFilter.java:63) at org.apache.catalina.core.ApplicationFilterChain.internalDoFilter(ApplicationFilterChain.java:235) at org.apache.catalina.core.ApplicationFilterChain.doFilter(ApplicationFilterChain.java:206) at com.atlassian.util.profiling.filters.ProfilingFilter.doFilter(ProfilingFilter.java:99) at com.atlassian.jira.web.filters.JIRAProfilingFilter.doFilter(JIRAProfilingFilter.java:16) at org.apache.catalina.core.ApplicationFilterChain.internalDoFilter(ApplicationFilterChain.java:235) at org.apache.catalina.core.ApplicationFilterChain.doFilter(ApplicationFilterChain.java:206) at com.atlassian.jira.web.filters.ActionCleanupDelayFilter.doFilter(ActionCleanupDelayFilter.java:59) at com.atlassian.core.filters.AbstractHttpFilter.doFilter(AbstractHttpFilter.java:31) at org.apache.catalina.core.ApplicationFilterChain.internalDoFilter(ApplicationFilterChain.java:235) at org.apache.catalina.core.ApplicationFilterChain.doFilter(ApplicationFilterChain.java:206) at com.atlassian.jira.web.filters.RequestCleanupFilter.doFilter(RequestCleanupFilter.java:53) at com.atlassian.core.filters.AbstractHttpFilter.doFilter(AbstractHttpFilter.java:31) at org.apache.catalina.core.ApplicationFilterChain.internalDoFilter(ApplicationFilterChain.java:235) at org.apache.catalina.core.ApplicationFilterChain.doFilter(ApplicationFilterChain.java:206) at com.atlassian.johnson.filters.AbstractJohnsonFilter.doFilter(AbstractJohnsonFilter.java:71) at org.apache.catalina.core.ApplicationFilterChain.internalDoFilter(ApplicationFilterChain.java:235) at org.apache.catalina.core.ApplicationFilterChain.doFilter(ApplicationFilterChain.java:206) at org.tuckey.web.filters.urlrewrite.UrlRewriteFilter.doFilter(UrlRewriteFilter.java:350) at org.apache.catalina.core.ApplicationFilterChain.internalDoFilter(ApplicationFilterChain.java:235) at org.apache.catalina.core.ApplicationFilterChain.doFilter(ApplicationFilterChain.java:206) at com.atlassian.gzipfilter.GzipFilter.doFilterInternal(GzipFilter.java:81) at com.atlassian.gzipfilter.GzipFilter.doFilter(GzipFilter.java:51) at org.apache.catalina.core.ApplicationFilterChain.internalDoFilter(ApplicationFilterChain.java:235) at org.apache.catalina.core.ApplicationFilterChain.doFilter(ApplicationFilterChain.java:206) at com.atlassian.plugin.servlet.filter.IteratingFilterChain.doFilter(IteratingFilterChain.java:46) at com.atlassian.plugin.servlet.filter.ServletFilterModuleContainerFilter.doFilter(ServletFilterModuleContainerFilter.java:77) at com.atlassian.plugin.servlet.filter.ServletFilterModuleContainerFilter.doFilter(ServletFilterModuleContainerFilter.java:63) at org.apache.catalina.core.ApplicationFilterChain.internalDoFilter(ApplicationFilterChain.java:235) at org.apache.catalina.core.ApplicationFilterChain.doFilter(ApplicationFilterChain.java:206) at com.atlassian.core.filters.cache.AbstractCachingFilter.doFilter(AbstractCachingFilter.java:33) at com.atlassian.core.filters.AbstractHttpFilter.doFilter(AbstractHttpFilter.java:31) at org.apache.catalina.core.ApplicationFilterChain.internalDoFilter(ApplicationFilterChain.java:235) at org.apache.catalina.core.ApplicationFilterChain.doFilter(ApplicationFilterChain.java:206) at com.atlassian.core.filters.encoding.AbstractEncodingFilter.doFilter(AbstractEncodingFilter.java:41) at com.atlassian.core.filters.AbstractHttpFilter.doFilter(AbstractHttpFilter.java:31) at com.atlassian.jira.web.filters.PathMatchingEncodingFilter.doFilter(PathMatchingEncodingFilter.java:49) at com.atlassian.core.filters.AbstractHttpFilter.doFilter(AbstractHttpFilter.java:31) at org.apache.catalina.core.ApplicationFilterChain.internalDoFilter(ApplicationFilterChain.java:235) at org.apache.catalina.core.ApplicationFilterChain.doFilter(ApplicationFilterChain.java:206) at com.atlassian.jira.web.monitor.ActiveRequestsFilter$PassToChainFilterFunc.doFilter(ActiveRequestsFilter.java:346) at com.atlassian.jira.web.monitor.ActiveRequestsFilter$DebugLogFilterFunc.doFilter(ActiveRequestsFilter.java:463) at com.atlassian.jira.web.monitor.ActiveRequestsFilter.doFilter(ActiveRequestsFilter.java:173) at org.apache.catalina.core.ApplicationFilterChain.internalDoFilter(ApplicationFilterChain.java:235) at org.apache.catalina.core.ApplicationFilterChain.doFilter(ApplicationFilterChain.java:206) at com.atlassian.jira.startup.JiraStartupChecklistFilter.doFilter(JiraStartupChecklistFilter.java:76) at org.apache.catalina.core.ApplicationFilterChain.internalDoFilter(ApplicationFilterChain.java:235) at org.apache.catalina.core.ApplicationFilterChain.doFilter(ApplicationFilterChain.java:206) at com.atlassian.multitenant.servlet.MultiTenantServletFilter.doFilter(MultiTenantServletFilter.java:91) at org.apache.catalina.core.ApplicationFilterChain.internalDoFilter(ApplicationFilterChain.java:235) at org.apache.catalina.core.ApplicationFilterChain.doFilter(ApplicationFilterChain.java:206) at com.atlassian.jira.web.filters.JiraFirstFilter.doFilter(JiraFirstFilter.java:67) at org.apache.catalina.core.ApplicationFilterChain.internalDoFilter(ApplicationFilterChain.java:235) at org.apache.catalina.core.ApplicationFilterChain.doFilter(ApplicationFilterChain.java:206) at org.apache.catalina.core.StandardWrapperValve.invoke(StandardWrapperValve.java:233) at org.apache.catalina.core.StandardContextValve.invoke(StandardContextValve.java:191) at org.apache.catalina.core.StandardHostValve.invoke(StandardHostValve.java:127) at org.apache.catalina.valves.ErrorReportValve.invoke(ErrorReportValve.java:102) at org.apache.catalina.core.StandardEngineValve.invoke(StandardEngineValve.java:109) at org.apache.catalina.valves.AccessLogValve.invoke(AccessLogValve.java:554) at org.apache.catalina.connector.CoyoteAdapter.service(CoyoteAdapter.java:298) at org.apache.coyote.http11.Http11Processor.process(Http11Processor.java:859) at org.apache.coyote.http11.Http11Protocol$Http11ConnectionHandler.process(Http11Protocol.java:588) at org.apache.tomcat.util.net.JIoEndpoint$Worker.run(JIoEndpoint.java:489) at java.lang.Thread.run(Unknown Source)</t>
  </si>
  <si>
    <t>CUT-454</t>
  </si>
  <si>
    <t>Left column share tools: Replace Tumblr icon with new design</t>
  </si>
  <si>
    <t>Left column share tools: Replace Tumblr icon with new design 
Expected: 
New, prettier on the eyes, Tumblr icon should appear in list with other share icons in left column of articles 
Actual: 
Too-bold, grey Tumblr icon is distracting. 
URL: 
http://ec2.qa.nymetro.com/thecut/2012/07/sky-ferreira-for-v.html</t>
  </si>
  <si>
    <t>CUT-450</t>
  </si>
  <si>
    <t>iPad:Clicking the close slideshow X brings up print slide prompt</t>
  </si>
  <si>
    <t>The link is wrong on the close slideshow link - opens print slide dialog 
ec2.qa.nymetro.com/thecut/2012/07/bryant-park-movie-night-street-style.html</t>
  </si>
  <si>
    <t>CUT-449</t>
  </si>
  <si>
    <t>If the same Connection is entered twice (same entry path or slideshow path), Image Tagger tool will not load the dupe.</t>
  </si>
  <si>
    <t xml:space="preserve">This is created for http://jira.dev.nymag.biz/browse/CUT-283 
The same connection cannot be entered twice on an image in the Image Tagger. I don't think this is as severe as the other bug, hence I'm closing the other and opening this one. 
Since the Java returns a collection set (LinkedHash), only one key per value is allowed. Aka, when two connections have the same key (path) only one will load into Image Tagger. 
</t>
  </si>
  <si>
    <t>CUT-448</t>
  </si>
  <si>
    <t>Desktop: Fashions sub nav CSS broken - fixed Kelly approved removing "labels"</t>
  </si>
  <si>
    <t xml:space="preserve">13015 13021 </t>
  </si>
  <si>
    <t>Desktop: Fashions sub nav broken 
Expected Behavior: 
Subnav items should not break to two lines or break outside of the black background 
"Labels&amp;Designers" should read "Labels &amp; Designers" 
Actual behavior: 
Subnav items are wrapping and breaking outside the backround 
Labels &amp; Designers needs space around '&amp;' 
URL: 
http://ec2.qa.nymetro.com/thecut/</t>
  </si>
  <si>
    <t>CUT-447</t>
  </si>
  <si>
    <t>Tablet: CSS adjustments</t>
  </si>
  <si>
    <t>Tablet: CSS adjustments 
Expected Behavior: 
.sectionLink { 
display: block; 
font-size: 1.8em; 
font-weight: light; 
line-height: 1; 
font-family: "MillerHeadline Light",Georgia,Times,"Times New Roman",serif; 
letter-spacing: .28em; 
text-transform: uppercase; 
font-style: italic; 
padding: .7em 0; 
.search.cutSectionItem { 
width: 7%; 
float: right; 
padding: 0.65em 0; 
margin-top: 0.35em; 
#navigation #txt-ny-search { 
background-position: 4px 2px; 
.subNavDropdown { 
width: 47%; 
left: 26%; 
**Need space around '&amp;' in "Labels &amp; Designers" 
**Hide "Home" link on tablet 
URL: 
http://ec2.qa.nymetro.com/thecut/</t>
  </si>
  <si>
    <t>change_request, design</t>
  </si>
  <si>
    <t>CUT-446</t>
  </si>
  <si>
    <t>CHANGE REQUEST: Mobile: CSS adjustments</t>
  </si>
  <si>
    <t>Mobile: CSS adjustments 
Expected Behavior: 
.cutHome { 
height: 50px; 
**Need to swap in the new logo! Design will update the PSD. 
.sectionButtonTab { 
margin-top: -13.6%; 
.sectionButton { 
font-size: 1.7em; 
color: #555; 
padding: 2em; 
padding-right: 4em; 
background: url(../px/sectionDropdown.png) no-repeat 90% center; 
letter-spacing: .15em; 
background-size: 20%; 
**Incorrect close arrow being used -- see PSD 
.subNav .sectionLink { 
font-size: 1.8em; 
padding: 0.8em 0; 
.sectionLink { 
padding 0.8em 0; 
**Need space around '&amp;' in "Labels &amp; Designers" 
.navArrow { 
display: inline; 
color: #666; 
font-family: "Arial", sans-serif; 
font-weight: normal; 
font-style: normal; 
font-size: 1.1em; 
#navigation #txt-ny-search { 
color: #555; 
**Hide "Home" link on mobile 
URL: 
http://ec2.qa.nymetro.com/thecut/</t>
  </si>
  <si>
    <t>82, change_request</t>
  </si>
  <si>
    <t>CUT-445</t>
  </si>
  <si>
    <t>Homepage Video Module: Does not properly handle video entries.</t>
  </si>
  <si>
    <t>EXPECTED BEHAVIOR: The Homepage Video module should be able to pull in ANY entry type -- Standard or Video -- just as long as it has the video tag. 
ACTUAL BEHAVIOR: Not properly displaying video entries -- see screenshot. 
CONSISTENT BEHAVIOR 
http://ec2.qa.nymetro.com/thecut/#</t>
  </si>
  <si>
    <t>CUT-444</t>
  </si>
  <si>
    <t>Font smoothing style being applied inconsistently to navigation options</t>
  </si>
  <si>
    <t>CUT-443</t>
  </si>
  <si>
    <t>Pictures Module: Exclude posts tagged "goods" or "look book"</t>
  </si>
  <si>
    <t>Expected behavior: The most recent post tagged "slideshow" that is NOT the most recent homepage lede and is NOT tagged "goods" or "look book" should appear. 
Actual behavior: The most recent post tagged "slideshow" appears.</t>
  </si>
  <si>
    <t>CUT-442</t>
  </si>
  <si>
    <t>The "Fashions" section is linking to the homepage in the nav bar</t>
  </si>
  <si>
    <t>Expected behavior: Click "Fashions" in the nav bar and go to /thecut/fashion/ 
Actual behavior: Click "Fashions" and go to /thecut/</t>
  </si>
  <si>
    <t>CUT-441</t>
  </si>
  <si>
    <t>Love &amp; War Module: Text Formatting and Spacing Problems</t>
  </si>
  <si>
    <t xml:space="preserve">We want to make some critical CSS adjustments to the Love &amp; War module on the Cut home page. 
CSS Changes (as edited in Chrome's inspector - Steve). See screenshot for reference. 
// Add border to bottom of runway shows module and adjust margin: 
media="all" 
.lede.runwayshows { 
position: relative; 
width: 100%; 
padding: 0; 
margin: 0 0 0 0; 
zoom: 1; 
background: url(../px/stripeBG.png) no-repeat right 65%; 
border-bottom: 1px solid #222; 
} 
// Adjust size and position of Love &amp; War hed 
media="all" 
.issues .hed { 
color: black; 
font: normal normal 100 5.2em "MillerHeadline Light",Georgia,Times,"Times New Roman",serif; 
margin-top: 0; 
padding: 0; 
height: 38px; 
top: -18px; 
position: relative; 
text-transform: uppercase; 
} 
// Adjust padding around stories 
media="all" 
.issuesList .listItemWrap { 
padding: 4.2% 3px; 
} 
// Adjust padding and margins on rubrics: 
.issuesList .rubric { 
font: normal normal bold 1em Arial,Helvetica,Verdana,sans-serif; 
letter-spacing: 2px; 
padding-bottom: 3px; 
text-transform: uppercase; 
} 
// Adjust headline styles *** 
I'd like to use a the bold or semi-bold weight of MillerHeadline here. I'm not sure it's in our kit though. Couldn't really test but tried a forced bold in the css below. Can we add? 
.issuesList .listItemHeader { 
color: #252525; 
font: bold normal normal 2.3em/1em "MillerHeadline Light",Georgia,Times,"Times New Roman",serif; 
letter-spacing: .03em; 
margin: 0; 
line-height: 1em; 
} 
// Change headline link color to black(ish): 
media="all" 
.issuesList .listItemHeader h4.a { 
color: #222; 
text-decoration: none; 
outline: none; 
} 
// Adjust styling of desk: 
media="all" 
.issuesList .listItemText { 
color: #222; 
font: normal normal normal 1.4em Georgia,serif; 
margin: 4px 0; 
line-height: 1.25em; 
} 
// Adjust spacing around by lines: 
.issuesList .writer { 
color: black; 
font: normal normal normal 1em Arial,Helvetica,Verdana,sans-serif; 
letter-spacing: .1em; 
padding: .2em 0; 
text-transform: uppercase; 
} 
</t>
  </si>
  <si>
    <t>82, design</t>
  </si>
  <si>
    <t>CUT-440</t>
  </si>
  <si>
    <t>Pictures Module: CSS Fixes to headline box and photo</t>
  </si>
  <si>
    <t xml:space="preserve">13010 13149 </t>
  </si>
  <si>
    <t xml:space="preserve">
We want to make some critical CSS adjustments to the Pictures module on the Cut home page. 
CSS Changes: (as edited in Chrome's inspector - Steve). See screenshot for reference. 
// Adjust padding around module itself: 
.featuredSlideshowWrap { 
-webkit-box-sizing: border-box; 
-moz-box-sizing: border-box; 
box-sizing: border-box; 
float: right; 
font-family: "MillerHeadline Light",Georgia,Times,"Times New Roman",serif; 
height: auto; 
overflow: hidden; 
padding: 3.5em 0 2em; 
position: relative; 
width: 435px; 
} 
// Adjust position and style of rubric 
media="all" 
.featuredSlideshowWrap .header h3 { 
background: rgba(25, 25, 25, 0.85) url(data:image/png;base64,iVBORw0KGgoAAAANSUhEUgAAABcAAAAYCAYAAAARfGZ1AAACi0lEQVR42qWV36eacRzH43DY1eEwzn8QY1exqzEOu9rVdJFGGnFukumQRpokzk3juUiKVJsuUpa0LvLoJJ2kEUvsJEmStHR5tCT57vP5+Dw8nmyrZ1/eHt/n/bxfz/N8f3y+BiGEwWw24/UYmVhvQVcgCRQH3YI6oMf4nBb+FPSSAx4OfObAd3F4M6nhqPP1en1/SHI6nf4YjUadZrOZlWU5nslk3sdisavJZNLjR15p4XK32yUHrnKlUoliAOXxeEwoi8Vy+rfhqtVqKYY7tPAUmOREo1Eyj1WpVPrI8A8KHGX0+/1fC4UCOdlslsxjlU6nrxkuKfA49uCtIplMkoNDogcuSdIbhucVuAN7jUZDhMNhctrtdkEPPBAIXDL8ToE/wV6v1xM+n4+c4XD4TQ/c5XIZGT5U4Cegh9lsJpxOJznL5XKiB26z2c4Y/ks9ober1UpYrVZyttvtRgectNlsAEztTLkZAhEcX4LNbref64HP5/Mhw43KzdcgGhYwycHx0wPv9/t3DL9Ubl6AaELBJAdnXg+81WrlGW5RF64JLkUwycE1qwdeLpclhr9Tw/O4icAkB3ebHjgWMYbfqOHXuVxOgEkO1ok/AbCAYSHzer3PlOKGuxorpGpCU2r482q1KiKRCDmDwaCFX4EBLK1YYrHUisObrIY/6nQ6u2AweFByPB4LeKGo1+sCPgCHUcAfCMyHQqGfuEjUcMM9NFiCWAowgEODAfobGAYSPEtyu93Yx4mnZ4rFImbwLMD8l71jbrFYfIIALkkKJBIJDKDwK0m73U5oGx+BUT5TaX+o4SQy/90mXFI9oBegU87vSbsSjBrQA5/oN7yLL45YlnvwE/49B5diw//oN2ahoWYQfymIAAAAAElFTkSuQmCC) no-repeat 130px 8px; 
color: white; 
font-size: 2.6em; 
font-weight: normal; 
height: 26px; 
left: 0; 
padding: 6px 9px; 
position: absolute; 
text-transform: uppercase; 
top: 262px; 
width: 142px; 
z-index: 10; 
} 
// Adjust position and style of headline box 
media="all" 
.featuredSlideshowWrap .contentDescription { 
background-color: rgba(0, 0, 0, 0.85); 
color: white; 
font-size: 2.6em; 
height: auto; 
left: 0; 
overflow: hidden; 
padding: 9px 13px 12px; 
position: absolute; 
top: 298px; 
margin: 5px 0 0 0; 
width: 368px; 
z-index: 3; 
} 
// Remove rotation from non carousel pictures module: 
.featuredSlideshowWrap .cropFrame { 
display: block; 
float: right; 
height: 367px; 
overflow: hidden; 
transform: rotate(0deg); 
-ms-transform: rotate(0deg); 
-moz-transform: rotate(0deg); 
-webkit-transform: rotate(0deg); 
-o-transform: rotate(0deg); 
width: 395px; 
z-index: 2; 
} 
media="all" 
.featuredSlideshowWrap img { 
height: 391px; 
position: absolute; 
right: 7px; 
top: 0; 
transform: rotate(0deg); 
-ms-transform: rotate(0deg); 
-moz-transform: rotate(0deg); 
-webkit-transform: rotate(0deg); 
-o-transform: rotate(0deg); 
width: 380px; 
-webkit-box-shadow: 0 2px 2px rgba(0, 0, 0, 0.35); 
-moz-box-shadow: 0 2px 2px rgba(0, 0, 0, 0.35); 
-ms-box-shadow: 0 2px 2px rgba(0, 0, 0, 0.35); 
-o-box-shadow: 0 2px 2px rgba(0, 0, 0, 0.35); 
box-shadow: 0 2px 2px rgba(0, 0, 0, 0.35); 
}</t>
  </si>
  <si>
    <t>CUT-439</t>
  </si>
  <si>
    <t>Runway Migration: Need to 5x rendition as primary image for shows with hi res runway images</t>
  </si>
  <si>
    <t>EXPECTED BEHAVIOR: Coordinates should be set for migrated shows based on rendition size (4x for full screen size, 5x for "zoom" size) 
ACTUAL BEHAVIOR: The coordinates are based on image size, and since the "zoom" size images vary, the primary image could look inconsistent.</t>
  </si>
  <si>
    <t>CUT-438</t>
  </si>
  <si>
    <t>Zoom option should be hidden for low-resolution images</t>
  </si>
  <si>
    <t>1. Load the following slideshow: http://author.stg.nymetro.com/content/thecut/fashion/shows/2012/spring/new-york/rtw/concept-korea.html 
2. Click on one of the slideshow images to view it 
Expected: The zoom button is not displayed in the top left because the image is &lt;= 1200 pixels wide/tall 
Actual: Zoom button is displayed and displays the same low-resolution image when clicked</t>
  </si>
  <si>
    <t>CUT-437</t>
  </si>
  <si>
    <t>Low-resolution images are stretched to fit the slideshow frame</t>
  </si>
  <si>
    <t>1. Load the following runway show: http://author.stg.nymetro.com/content/thecut/fashion/shows/2012/spring/new-york/rtw/concept-korea.html 
2. Click on one of the images to view it 
Expected: Since the images are low-resolution, the slideshow image is displayed actual size 
Actual: Images are stretched to fit the viewport and appear pixelated as a result</t>
  </si>
  <si>
    <t>CUT-436</t>
  </si>
  <si>
    <t>Author links on Large Vertical templates: add underline and hover transition</t>
  </si>
  <si>
    <t>Author links on Large Vertical templates: add underline and hover transition 
Expected behavior: 
.primaryHeader .metaAuthor li a { 
color: #999; 
font-style: normal; 
font-weight: bold; 
border-bottom: 1px solid #ddd; 
-moz-transition: border-color .1s ease-in: 
-webkit-transition: border-color .1s ease-in, color .1s ease-in; 
} 
.primaryHeader .metaAuthor li a:hover { 
color: #2881B3; 
border-bottom: 1px solid #AFE1FD; 
Actual behavior: 
Author link has no underline and incorrect hover 
Steps to reproduce: 
View Large Vertical article with byline 
URL: 
http://ec2.qa.nymetro.com/thecut/2012/07/bryant-park-movie-night-street-style.html</t>
  </si>
  <si>
    <t>CUT-435</t>
  </si>
  <si>
    <t>Concept Korea Spring 2012 RTW slideshow uses wrong renditions for slideshow</t>
  </si>
  <si>
    <t>URL: http://author.stg.nymetro.com/content/thecut/fashion/shows/2012/spring/new-york/rtw/concept-korea.html 
Expected: Large slideshow images 
Actual: Upsized small images (360x540) 
Zooming in also displays the same low-resolution image</t>
  </si>
  <si>
    <t>CUT-434</t>
  </si>
  <si>
    <t>Runway Show Builder: Upon creation of a runway show, you must hit the "Create &amp; Save Show" button twice for a link to the Edit Show page to display.</t>
  </si>
  <si>
    <t xml:space="preserve">EXPECTED BEHAVIOR: When hitting "Create &amp; Save Show", a link to the Edit Show page should appear under the Image Management and Preview Link. 
ACTUAL BEHAVIOR: You must hit the "Create &amp; Save Show" button twice for a link to display. 
CONSISTENT BEHAVIOR 
http://author.ec2.qa.nymetro.com/apps/dashboard/thecut/shows/new.html# 
</t>
  </si>
  <si>
    <t>CUT-433</t>
  </si>
  <si>
    <t>On EC2 and STG: Show Opener: The second swipe of Editor's Favorite Looks is not displaying on the Show Opener</t>
  </si>
  <si>
    <t xml:space="preserve">EXPECTED BEHAVIOR: If more than three looks in a collection are selected as Editor's Favorite Looks, they should display once the user clicks to the right. 
ACTUAL PAGE: User can click to the right but its showing up blank. 
CONSISTENT BEHAVIOR 
http://author.ec2.qa.nymetro.com/content/thecut/fashion/shows/2013/spring/paris/menswear/acne.html 
During UAT, this was also pointed out.... 
Sally Holmes reported on July 21st: 
For Editors' Favorite looks, only three show up and when you click the arrow (presumably to view more) its just empty black space. 
http://author.stg.nymetro.com/content/thecut/fashion/shows/2013/resort/new-york/resort/jason-wu.html 
Kaitlin reported on July 20th: 
When you click forward in Favorite Looks carousel, goes to blank screen. Instead, has up/down scroll bar 
http://stg.nymetro.com/thecut/fashion/shows/2013/resort/paris/resort/chanel.html# 
</t>
  </si>
  <si>
    <t>CUT-432</t>
  </si>
  <si>
    <t>Show Opener Pages: Long Critical Reactions is running into the Top Shows Carousel</t>
  </si>
  <si>
    <t xml:space="preserve">EXPECTED BEHAVIOR: Critical Reaction should sit above the carousel. 
ACTUAL BEHAVIOR: When there is a lot of text in that field, it's running into the carousel, covering the silos -- see screenshot. 
</t>
  </si>
  <si>
    <t>CUT-431</t>
  </si>
  <si>
    <t>Opener: View the Collection Button and Link hovers/transitions</t>
  </si>
  <si>
    <t xml:space="preserve">Opener: View the Collection Button and Link hovers/transitions 
Expected Behavior: 
VIEW THE COLLECTION BUTTON HOVER: 
background-color: rgba(246, 163, 3, 0.95); 
text-shadow: 1px 1px 3px black; 
-webkit-transition: color 200ms ease, background 200ms ease; 
**icon needs to be recut with transparent background 
LINK HOVERS: 
color: #ed1475; 
-webkit-transition: color 200ms ease; 
Actual Behavior: 
No button or link hovers 
Steps to reproduce: 
View Collection Opener and hover over button and links 
URL: 
http://ec2.qa.nymetro.com/content/thecut/fashion/shows/2013/fall/milan/rtw/bottega-veneta.html 
</t>
  </si>
  <si>
    <t>CUT-430</t>
  </si>
  <si>
    <t>Entry form creator changes are not on Staging</t>
  </si>
  <si>
    <t xml:space="preserve">13004 13003 </t>
  </si>
  <si>
    <t>Layouts and other entry form changes that were made on EC2 have not migrated to staging yet. I've attached two screenshots. One shows the layout options on EC2, which are correct. The other shows the layout options on Staging, which are incorrect.</t>
  </si>
  <si>
    <t>Algorithm rules (i.e. &amp; becomes "and") are buggy when creating a new label. S</t>
  </si>
  <si>
    <t>CUT-456, CUT-457</t>
  </si>
  <si>
    <t xml:space="preserve">EXPECTED BEHAVIOR: Algorithm rules (i.e. &amp; becomes "and") is buggy when creating a new label. 
ACTUAL BEHAVIOR: 
I.E. (From Georges): 
I inputted this: 
Hello! @#$% One Two )(**%^&amp; Three Four Five éà |_48él 
And it created the following label tag: "Hello! @" with slug "hello-" 
</t>
  </si>
  <si>
    <t>82, S84</t>
  </si>
  <si>
    <t>CUT-428</t>
  </si>
  <si>
    <t>Runway Show Opener: Breadcrumbs: Not Linked</t>
  </si>
  <si>
    <t xml:space="preserve">EXPECTED BEHAVIOR: "Fashion" in the breadcrumbs should link to the Fashion section page; "Runway" should link to the runway section page; and clicking on the season name should open the Show Finder Panel. 
ACTUAL BEHAVIOR: Nothing happens. 
CONSISTENT BEHAVIOR 
http://stg.nymetro.com/content/thecut/fashion/shows/2013/spring/paris/menswear/givenchy.html# 
</t>
  </si>
  <si>
    <t>CUT-427</t>
  </si>
  <si>
    <t>Slideshow button styling and hover transitions</t>
  </si>
  <si>
    <t>Slideshow button styling and hover transitions 
Expected behavior: 
TOP SLIDESHOW BUTTON: 
.primaryImageWrap .slideshowZoom { 
right: -0.75em; 
margin-bottom: 4em; 
padding-right: 2.5em; 
background-position: 95% center; 
} 
**slideshow icon needs to be cropped without black background so color shows through on hover 
BOTTOM SLIDESHOW BUTTON 
.buttonBegin { 
font-size: 2em; 
letter-spacing: .05em; 
.buttonBegin a { 
padding: 14px 0; 
**Double arrow should be Arial (see PSD) 
HOVER TRANSITIONS (for top and bottom buttons): 
.buttonBegin a { 
-webkit-transition: color 200ms ease, background 200ms ease; 
.buttonBegin a:hover { 
background: #ED1475; 
text-shadow: 1px 1px 3px black; 
Steps to reproduce: 
View an article with a slideshow associated 
URL: 
http://ec2.qa.nymetro.com/thecut/2012/06/guyliner-through-the-ages.html#</t>
  </si>
  <si>
    <t>CUT-426</t>
  </si>
  <si>
    <t>STG: Show Opener: Video Icon next to runway videos does not display.</t>
  </si>
  <si>
    <t>EXPECTED BEHAVIOR: When a runway video is added in the show builder, an icon should display next to the "Runway Video" text. 
ACTUAL BEHAVIOR: Text displays, but icon does not. 
CONSISTENT BEHAVIOR 
http://stg.nymetro.com/content/thecut/fashion/shows/2013/spring/paris/menswear/givenchy.html#</t>
  </si>
  <si>
    <t>CUT-425</t>
  </si>
  <si>
    <t>Bottom Share Tools: CSS and spacing adjustments</t>
  </si>
  <si>
    <t xml:space="preserve">13016 12999 13018 13017 </t>
  </si>
  <si>
    <t>Bottom Share Tools: CSS and spacing adjustments 
Expected Results: 
.relatedMaterial .shareTools { 
display: inline; 
float: left; 
width: 100%; 
margin: 0 1.5625%; 
margin-left: 0; 
margin-top: 20px; 
padding: 1em 0; 
border-top: 1px solid #DDD; 
Twitter iframe: 
element.style { 
width: 94px; 
height: 20px; 
border-right: 1px solid #DDD; 
border-left: 1px solid #DDD; 
padding-left: 8px; 
margin-left: 5px; 
Pinterest iframe: 
element.style { 
width: 52px; 
height: 20px; 
padding-left: 30px; 
border-right: 1px solid #DDD; 
Tumblr span class: 
element.style { 
width: 30px; 
height: 20px; 
border-right: 1px solid #DDD; 
margin-left: 4px; 
**use new Tumblr icon attached 
Email span class 
.shareTools .email .at16nc.at16t_email { 
border-right: 1px solid #DDD; 
height: 20px; 
width: 30px; 
margin-left: -1px; 
**and can we use the email icon that I resized to be 20px like the Tumblr icon? (attached) 
Stumbleupon iframe: 
element.style { 
width: 84px; 
height: 20px; 
margin-left: -8px; 
margin-top: 1px; 
border-right: 1px solid #DDD; 
More link: 
Can we use the plus icon attached and keep everything to one line? (see attached revised design mock) 
Actual Results: 
Display of bottom share icons feels disjointed 
Steps to reproduce: 
View an article with bottom share icons 
URL: 
http://ec2.qa.nymetro.com/thecut/2012/01/mitt-romney-wears-gap-jeans.html</t>
  </si>
  <si>
    <t>CUT-424</t>
  </si>
  <si>
    <t>Zoom controls need to be updated to new design</t>
  </si>
  <si>
    <t>Matt may be implementing these with the new slideshow designs. This refers to the slideshows that are now being refactored. 
Zoom controls need to be updated to new design 
Expected Behavior: 
New zoom controls should be implemented 
afp://nymfs03/NYMFS03root/NYMAG.COM/Groups/Design/Projects/Fashion/Cut-Expansion/_For%20Dev/UI/Zoom%20Controls/ 
Actual Behavior: 
Old zoom controls are implemented 
Steps to reproduce: 
View an article with zoom and click to zoom 
URL: 
http://ec2.qa.nymetro.com/thecut/2012/06/best-bet-honey-punch-jade-silk-shorts-2.html</t>
  </si>
  <si>
    <t>CUT-423</t>
  </si>
  <si>
    <t>Article pagination is displaying over top of launched premium slideshows and image zoom</t>
  </si>
  <si>
    <t xml:space="preserve">12996 12997 </t>
  </si>
  <si>
    <t>Article pagination is displaying over top of launched editorial slideshows and image zoom 
Expected behavior: 
Article pagination should not display over a launched slideshow or image zoom 
Actual behavior: 
Article pagination is displaying over top of launched premium slideshows and image zoom 
Steps to reproduce: 
View an article with a premium slideshow, click "view slideshow" button to launch slideshow 
View an article with zoom, click to zoom 
**doesn't seem to happen on Large Vertical with slideshows and zoom. 
URL: 
http://ec2.qa.nymetro.com/thecut/2012/07/whats-built-by-wendy-been-up-to-lately.html 
http://ec2.qa.nymetro.com/thecut/2012/07/street-style-from-brazil-fashion-week.html# 
http://ec2.qa.nymetro.com/thecut/2012/06/best-bet-mango-crossed-ankle-strap-sandal-2.html 
http://ec2.qa.nymetro.com/thecut/2012/06/best-bet-loeffler-randall-natalie-flats-2.html 
http://ec2.qa.nymetro.com/thecut/2012/06/best-bet-honey-punch-jade-silk-shorts-2.html</t>
  </si>
  <si>
    <t>Medium Vertical with Slideshow: Top slideshow button is overlapping first line of article text</t>
  </si>
  <si>
    <t>Medium Vertical with Slideshow: Top slideshow button is overlapping first line of article text 
Expected Behavior: 
Top slideshow button should sit above article text, overlapping more of the image (see PSD) 
Actual Behavior: 
Slideshow button is pushed down too far and covering the article text 
Steps to reproduce: 
View a medium vertical article with slideshow 
URL: 
http://ec2.qa.nymetro.com/thecut/2012/07/whats-built-by-wendy-been-up-to-lately.html</t>
  </si>
  <si>
    <t>CUT-421</t>
  </si>
  <si>
    <t>Old Cut displaying junk text in place of fashion show news on Production</t>
  </si>
  <si>
    <t>URL: http://nymag.com/fashion/fashionshows/ 
Expected: Fashion News feed displays links, etc. 
Actual: News feed displays junk text 
Reproducible: Yes</t>
  </si>
  <si>
    <t>CUT-420</t>
  </si>
  <si>
    <t>Runway show creator form is missing years (i.e. 2014)</t>
  </si>
  <si>
    <t>URL: http://author.stg.nymetro.com/apps/dashboard/thecut/shows/new.html# 
Actual: Shows through 2013 can be created 
Expected: Shows 2014 and later cannot be created - no option in the drop down menu</t>
  </si>
  <si>
    <t>CUT-419</t>
  </si>
  <si>
    <t>Backs not appearing in clothing tagger on author.stg</t>
  </si>
  <si>
    <t>URL: http://author.stg.nymetro.com/apps/dashboard/thecut/image-tagger/clothing.html#showPath=/fashion/shows/2013/fall/paris/rtw/abebe|assetNodePath=/content/dam/fashion/shows/2013/fall/paris/rtw/abebe/collection-full-length/0694.jpg 
Expected: Backs appear in clothing tagger along with details, main collection, etc. 
Actual: Backs do not appear in clothing tagger 
Additional info: images are named with the correct numbering method in image management to associate backs with the main collection</t>
  </si>
  <si>
    <t>CUT-418</t>
  </si>
  <si>
    <t>'Collections' button on runway show builder returns error undefined</t>
  </si>
  <si>
    <t>URL: http://author.stg.nymetro.com/apps/dashboard/thecut/shows/edit.html#showPath=/fashion/shows/2013/fall/paris/rtw/abebe 
Steps to Reproduce: 
Open the URL, scroll down and click "collections" under "create slideshows for following sections" section of the runway creator form 
Expected: Clicking "create Collections" button should create a collection slideshow 
Actual: Clicking collections button returns "Error Undefined" in CQ 
Environment: author.stg 
Component: Runway show builder/opener 
Reproducible: Yes</t>
  </si>
  <si>
    <t>CUT-417</t>
  </si>
  <si>
    <t>Cut navigation layout is broken - links are stacked instead of side-by-side</t>
  </si>
  <si>
    <t xml:space="preserve">URL: http://ec2.qa.nymetro.com/thecut/ 
Nav bar layout is not correct - links are stacked vertically instead of horizontally side-by-side 
Appears on all pages 
</t>
  </si>
  <si>
    <t>CUT-416</t>
  </si>
  <si>
    <t>Splash Pages: Lede: Dotted line hover state on lede headlines is not appearing.</t>
  </si>
  <si>
    <t>CUT-415</t>
  </si>
  <si>
    <t xml:space="preserve">Splash Pages: Lede: Dotted line hover state on lede headlines is not appearing. 
Line should be 3px from baseline of text and going through the descenders in some cases. 
Example URL: http://ec2.qa.nymetro.com/thecut/fashion/ 
Reproduce by: Hovering over lede image or text. 
Expected Behavior: Dotted line appears 3px from baseline of text in headline. 
Actual Behavior: No hover state. See attached. 
This will add the dotted line (below). Positioning it 3px from baseline still needs to be determined (see linked bug). 
.ledeHeadline 
a:hover { 
border-bottom: 1px dotted #666666; 
} 
</t>
  </si>
  <si>
    <t>Splash Pages: Feed: Adjust styling of hover states</t>
  </si>
  <si>
    <t>Splash Pages: Feed: Adjust styling of hover states 
Example URL: http://ec2.qa.nymetro.com/thecut/fashion/ 
Reproduce by: Hovering over feed headlines. 
Expected Results: 
.splash .feedEntry h2 a { 
color: black; 
display: inline; 
-moz-transition: border-bottom 0.1s ease-in 0s; 
-webkit-transition: border-bottom 0.1s ease-in 0s; 
border-bottom: 1px solid white; 
} 
.splash .feedEntry h2 a:hover { 
border-bottom: solid 1px #CCC; 
text-decoration: none; 
}</t>
  </si>
  <si>
    <t>Google Chrome (latest), Safari (latest), IE 9, Firefox (latest)</t>
  </si>
  <si>
    <t>CUT-414</t>
  </si>
  <si>
    <t>Section Lede options for The Cut Homepage and The Cut Seciton are not saved in entry creator</t>
  </si>
  <si>
    <t>1. Create a new article 
2. Enable the following Section Lede options: 
- The Cut Homepage 
- The Cut Section 
3. Save and publish the article 
4. Return to the entry editor by clicking "Edit Entry" 
Expected: The Section Ledge options set in step 2 remain set 
Actual: The two checkboxes' state does not seem to be saved</t>
  </si>
  <si>
    <t>CUT-413</t>
  </si>
  <si>
    <t>Opener CSS adjustments</t>
  </si>
  <si>
    <t>Opener CSS adjustments 
Expected Behavior: 
#content.indented { 
padding: 0; 
#content { 
width: 940px; 
margin: 0 20px; 
// resizes and positions the photo consistently 
.contentOpener { 
background-position: -330px -90px; 
background-size: 1600px auto; 
.openerShowChooserLink { 
padding: 9px 13px; 
margin-bottom: 4px; 
color: #ED1475; 
.contentOpenerCollectionLink { 
background-color: rgba(237, 20, 117, 0.95); 
padding-top: 6%; 
padding-bottom: 5%; 
.contentOpenerSlideshowLink { 
padding: 23px 8.5% 2px 8.5%; 
.shareLinks { 
padding: 24px 8.5% 11px 7%; 
#content-opener &gt; #content-opener-left-column &gt; section#opener-show-notes h2 { 
font-size: 18px; 
font-family: "MillerHeadline Light", Georgia, Times, "Times New Roman", serif; 
font-style: italic; 
#content-opener &gt; #content-opener-left-column &gt; section#opener-show-notes p, #content-opener &gt; #content-opener-left-column &gt; section#opener-show-notes li { 
font-size: 14px; 
.contentOpenerEditorsFavoriteLooks .contentOpenerLeftColumnSectionHeader { 
width: 91%; 
letter-spacing: 0px; 
padding: 3px; 
height: 29px; 
left: 5%; 
.contentOpenerEditorsFavoriteLooks .nextCarousel { 
right: 0%; 
img.palette { 
margin-left: 5px; 
.favoriteLook img { 
zoom: 1; 
position: relative; 
top: 0px; 
left: 90%; 
margin-left: -100px; 
max-width: none; 
height: 210px; 
} 
Actual Behavior: 
CSS not to design 
Steps to Reproduce: 
View collection opener 
URL: 
http://ec2.qa.nymetro.com/content/thecut/fashion/shows/2012/fall/new-york/rtw/christian-siriano.html#|currentSlide=00001</t>
  </si>
  <si>
    <t>Safari (latest), Firefox (3.6), Google Chrome (latest)</t>
  </si>
  <si>
    <t>CUT-412</t>
  </si>
  <si>
    <t>On EC2 and STG: Comments should not appear on Show Opener pages</t>
  </si>
  <si>
    <t xml:space="preserve">EXPECTED BEHAVIOR: There should be no tout to make a Comment on a show opener page, as commenting on show openers won't be ready for launch. 
ACTUAL BEHAVIOR: Placeholder is still there. 
CONSISTENT BEHAVIOR 
Go to any show opener page on the site to see. 
http://author.ec2.qa.nymetro.com/content/thecut/fashion/shows/2013/resort/new-york/resort/prada.html# 
</t>
  </si>
  <si>
    <t>CUT-411</t>
  </si>
  <si>
    <t>Splash Pages: Right Column Ad appearing too high on the page</t>
  </si>
  <si>
    <t xml:space="preserve">Splash Pages: Right Column Ad appearing too high on the page. 
When right hand modules are in place, I imagine these would also appear too high. 
Example URL: http://ec2.qa.nymetro.com/thecut/fashion/ 
Change margin-top on css here - thecut_screen.css (line 6416) 
.splash .contentPrimary, .splash .contentSecondary { 
margin-top: 16em; 
position: relative; 
} 
</t>
  </si>
  <si>
    <t>CUT-410</t>
  </si>
  <si>
    <t>Splash Pages: Feed: Feature Rubric Tags above headlines do not link to tag search and in some cases are not being pulled in.</t>
  </si>
  <si>
    <t xml:space="preserve">Splash Pages: Feed: Feature Rubric Tags above headlines do not link to tag search and in some cases are not being pulled in. 
Example URL: http://ec2.qa.nymetro.com/thecut/beauty/# 
Expected: Feature Rubric Tags should link to a tag search. See Feature Rubric Tags on the cut: http://nymag.com/daily/fashion/ 
Actual: See screenshot attached. 
</t>
  </si>
  <si>
    <t>IE 9, Safari (latest), Google Chrome (latest), Firefox (latest)</t>
  </si>
  <si>
    <t>CUT-409</t>
  </si>
  <si>
    <t>Splash Pages: Feed: Change appearance for Load More button (located at bottom of Feed)</t>
  </si>
  <si>
    <t xml:space="preserve">12983 13063 </t>
  </si>
  <si>
    <t xml:space="preserve">Splash Pages: Feed: Change appearance for Load More button at bottom of feed 
Actual - screenshot attached. 
Expected css - Load More button: 
}media="all" 
.buttonBegin { 
width: 100%; 
background: white; 
font-size: 1.5em; 
text-transform: uppercase; 
text-align: center; 
clear: both; 
-webkit-transition: background .5s; 
-moz-transition: background .5s; 
-ms-transition: background .5s; 
-o-transition: background .5s; 
transition: background .5s; 
} 
media="all" 
.buttonBegin a { 
padding: 12px 0; 
display: block; 
color: #222; 
font-weight: bold; 
font-family: "Arial", sans-serif; 
margin: 1.75em 0; 
border: 1px solid #B5B5B5; 
letter-spacing: .05em; 
-webkit-transition: background .3s, color .3s, border .3s; 
-moz-transition: background .3s, color .3s, border .3s; 
-ms-transition: background .3s, color .3s, border .3s; 
-o-transition: background .3s, color .3s, border .3s; 
transition: background .3s, color .3s, border .3s; 
} 
.buttonBegin a:hover { 
background: #222; 
color: #fff; 
border: 1px solid #000; 
} 
**Also, REMOVE the "»" arrow after "LOAD MORE" (see attached) 
</t>
  </si>
  <si>
    <t>IE 9, Firefox (latest), Google Chrome (latest), Safari (latest), IE 8</t>
  </si>
  <si>
    <t>CUT-408</t>
  </si>
  <si>
    <t>Interview Module / Non-Silo: CSS adjustments</t>
  </si>
  <si>
    <t>Interview Module / Non-Silo: CSS adjustments 
Expected Behavior: 
//Adjust overlap of image and header: 
.interviewWrap.silofalse .interviewImage { 
top: 3.8em; 
//Adjust image placement so it's more visually centered: 
media="all" 
.interviewWrap.silofalse .interviewImage { 
position: absolute; 
top: 3.8em; 
left: 14%; 
width: 70%; 
border-radius: 50%; 
} 
//Adjust padding between image and headline: 
media="all" 
.interviewWrap .contentTextWrap { 
display: block; 
color: black; 
padding: 4% 4% 10% 0; 
position: absolute; 
bottom: 0; 
z-index: 10; 
} 
//Adjust headline text size and line height 
media="all" 
.interviewWrap .contentHeader { 
font: 3em "MillerHeadline Light",Georgia,Times,"Times New Roman",serif; 
letter-spacing: .05em; 
line-height: 1em; 
} 
//Add hover state to headline (couldn't get this to look right in firebug, so F/E needs to do their magic) 
:hover { 
border-bottom: 1px solid #CCC; 
Transition: 
-moz-transition: border-bottom 0.1s ease-in 0s; 
-webkit-transition: border-bottom 0.1s ease-in 0s; 
URL: 
http://stg.nymetro.com/thecut/</t>
  </si>
  <si>
    <t>CUT-407</t>
  </si>
  <si>
    <t>Video Module: CSS adjustments</t>
  </si>
  <si>
    <t>Video Module: CSS adjustments 
Expected Behavior: 
//Adjust image size and grid alignment: 
media="all" 
.videoModule { 
display: inline; 
float: left; 
width: 60%; 
margin: 0 2.5%; 
position: relative; 
} 
//Adjust text and play button placement so it better accommodates 3 lines of text: 
media="all" 
.videoModule .contentText { 
position: absolute; 
z-index: 3; 
color: white; 
font: 3.5em/0.9em "MillerHeadline Light",Georgia,Times,"Times New Roman",serif; 
left: 10%; 
margin-left: 0; 
text-align: center; 
text-shadow: 1px 2px 7px rgba(0, 0, 0, 0.65); 
-webkit-font-smoothing: antialiased; 
top: 55%; 
width: 80%; 
} 
media="all" 
.videoModule .playVideo { 
z-index: 2; 
background-size: 25%; 
background-position-y: 29%; 
} 
//Adjust text shadow: 
.videoModule .contentText { 
text-shadow: 1px 2px 7px rgba(0, 0, 0, 0.85); 
//Adjust stripes so that they no longer hang off the bottom of the image: 
media="all" 
.alphaWrap { 
position: absolute; 
top: 0; 
left: 0; 
width: 100%; 
height: 99.5%; 
} 
//Adjust padding between bottom of video module and black rule: 
media="all" 
.videoModule { 
display: inline; 
float: left; 
width: 60%; 
margin: 0 2.5%; 
position: relative; 
padding-bottom: 1.3em; 
} 
//Add hover to Read More link: 
.videoModule .readMore .moduleLink:hover { 
border-bottom: 1px solid #CCC; 
padding-bottom: .08em; 
} 
.videoModule .readMore .moduleLink { 
color: black; 
-moz-transition: border-bottom 0.1s ease-in 0s; 
-webkit-transition: border-bottom 0.1s ease-in 0s; 
Actual behavior: 
CSS not per Design 
Steps to Reproduce: 
View and hover over video module on homepage 
URL: 
http://stg.nymetro.com/thecut/</t>
  </si>
  <si>
    <t>CUT-406</t>
  </si>
  <si>
    <t>Thumbnails for articles in news feed are not styled correctly</t>
  </si>
  <si>
    <t>URL: http://ec2.qa.nymetro.com/thecut/news/# 
Steps to reproduce: Open the link, the first entry (Street Style from First Bryant Park) thumbnail is not cropped/styled correctly 
Expected: Thumbnail is cropped/styled so that the view slideshow button displays correctly 
Actual: See screenshot</t>
  </si>
  <si>
    <t>CUT-405</t>
  </si>
  <si>
    <t>Show Finder Panel: Mobile: CSS adjustments</t>
  </si>
  <si>
    <t xml:space="preserve">Show Finder Panel: Mobile: CSS adjustments 
Expected Behavior: 
.showFinderHeader { 
padding-left: 0; 
padding-top: 10px; 
.showFinder .lightboxClose { 
right: 14px; 
top: 14px; 
.showFinderListBoxes { 
padding-top: 3%; 
.showFinderListBox, .showFinderTopShowsLatestShowsBox { 
**REMOVE box borders** 
.showFinderList.mobile { 
color: black; 
background-color: #FFF; 
border: none; 
Actual Behavior: 
Show finder panel not displaying per design 
Steps to Reproduce: 
From collection opener, click "choose another show" at the top and view show finder panel on Mobile 
URL: 
http://ec2.qa.nymetro.com/content/thecut/fashion/shows/2012/fall/new-york/rtw/christian-siriano.html#slideshow=/content/nymag/slideshow/fashion/2012/fall/new-york/rtw/christian-siriano/fashion-beauty|currentSlide=00001 
</t>
  </si>
  <si>
    <t>CUT-404</t>
  </si>
  <si>
    <t>Article is not pulling in correct rendition - see screenshot</t>
  </si>
  <si>
    <t xml:space="preserve">URL: http://ec2.qa.nymetro.com/thecut/2012/07/bryant-park-movie-night-street-style.html# 
Steps to reproduce: Open the link, scroll down and look at things like the comments - they are cut off on the left 
Expected behavior: Correct rendition is pulled into articles, comments and tags should not be cut off on the left side 
Actual: Wrong rendition is pulled into article causing layout to be cut off on left side - comments and tags are most noticable 
</t>
  </si>
  <si>
    <t>CUT-403</t>
  </si>
  <si>
    <t>ON EC2: Non-Breaking Space and Non-Breaking Hyphen are not working on creation of show and on the edit show page.</t>
  </si>
  <si>
    <t xml:space="preserve">12978 12979 </t>
  </si>
  <si>
    <t xml:space="preserve">EXPECTED BEHAVIOR: Producer should be able to add a non-breaking space or a non-breaking hyphen in the Show Name field when either first creating a show or in the Edit Show page. 
ACTUAL BEHAVIOR: When trying to add either in either spot, nothing is happening. 
STEPS TO REPRODUCE: 
1. Start creating a runway show 
2) Before hitting "Create" add either a on-breaking space or a non-breaking hyphen in the Show Name field 
3) Hit create. Save and preview the show. 
4) Then on the Edit Show page for that show, try adding in the Show Name field. 
5) Save and preview. 
CONSISTENT BEHAVIOR (at least on ec2, can't tell on STG at the moment if it's working at all) 
See here: 
http://author.ec2.qa.nymetro.com/apps/dashboard/thecut/shows/new.html# 
and here: 
http://author.ec2.qa.nymetro.com/apps/dashboard/thecut/shows/edit.html#showPath=/fashion/shows/2010/spring/new-york/rtw/adidas-by-stella-mccartney 
</t>
  </si>
  <si>
    <t>CUT-402</t>
  </si>
  <si>
    <t>Show Finder Panel: Tablet: Adjust column widths</t>
  </si>
  <si>
    <t xml:space="preserve">Show Finder Panel: Tablet: Adjust column widths 
Expected Behavior: 
.showFinderSeasonListBox { 
width: 35%; 
.showFinderCityListBox { 
width: 20%; 
.showFinderLabelListBox { 
width: 35%; 
Actual Behavior: 
First 2 colums are too narrow, forcing text to wrap under season when it doesn't have to 
Steps to Reproduce: 
From collection opener, click "choose another show" at the top and view show finder panel on Tablet 
URL: 
http://ec2.qa.nymetro.com/content/thecut/fashion/shows/2012/fall/new-york/rtw/christian-siriano.html#slideshow=/content/nymag/slideshow/fashion/2012/fall/new-york/rtw/christian-siriano/fashion-beauty|currentSlide=00001 
</t>
  </si>
  <si>
    <t>CUT-401</t>
  </si>
  <si>
    <t>ON STG AND EC2: The " View Show Opener &amp; Slideshow" link listed under the Collection and all other related galleries is linking to the wrong thing/showing outdated text.</t>
  </si>
  <si>
    <t>EXPECTED BEHAVIOR: Under the Collection slideshow and all other related galleries, there should be a link to "View Slideshow", which should take the producer to that slideshow in the slideshow tool. 
ACTUAL BEHAVIOR: The "View Show Opener &amp; Slideshow" takes the producer to the Show Opener page. 
STEPS TO REPRODUCE: 
1. Create a new show. 
2. Upload images for the collection and other related galleries (beauty, details, etc.) 
3) Click on the View Show Opener &amp; Slideshow link. 
CONSISTENT BEHAVIOR. 
http://author.ec2.qa.nymetro.com/apps/dashboard/thecut/shows/edit.html#showPath=/fashion/shows/2013/resort/new-york/resort/prada 
http://author.stg.nymetro.com/apps/dashboard/thecut/shows/edit.html#showPath=/fashion/shows/2013/spring/new-york/rtw/marc-jacobs</t>
  </si>
  <si>
    <t>CUT-400</t>
  </si>
  <si>
    <t>Show Finder Panel: "selected" background breaking in Safari</t>
  </si>
  <si>
    <t>Show Finder Panel: "selected" background breaking in Safari 
Expected Behavior: 
"Selected" pink background state should appear solid 
Actual Behavior: 
"Selected" background is breaking in the center 
Steps to Reproduce: 
From collection opener, click "choose another show" at the top and view show finder panel in Safari 
URL: 
http://ec2.qa.nymetro.com/content/thecut/fashion/shows/2012/fall/new-york/rtw/christian-siriano.html#slideshow=/content/nymag/slideshow/fashion/2012/fall/new-york/rtw/christian-siriano/fashion-beauty|currentSlide=00001</t>
  </si>
  <si>
    <t>CUT-399</t>
  </si>
  <si>
    <t>ON STG: URL/Basename is showing the author URL -- should be the publish URL</t>
  </si>
  <si>
    <t>EXPECTED BEHAVIOR: Upon creation of a runway show, the URL/Basename should be the URL that is the live show URL. 
ACTUAL BEHAVIOR: The URL populating this field is the preview URL with the "author" included. 
STEPS TO REPRODUCE: 
1. Create a runway show. 
2. Go to the Edit Show page for that show. 
2. Look at the URL/Basename at the top of the field. 
CONSISTENT BEHAVIOR 
See links or screenshot: 
http://author.stg.nymetro.com/apps/dashboard/thecut/shows/edit.html#showPath=/fashion/shows/2013/spring/new-york/rtw/marc-jacobs 
http://author.ec2.qa.nymetro.com/apps/dashboard/thecut/shows/edit.html#showPath=/fashion/shows/2013/resort/new-york/resort/prada</t>
  </si>
  <si>
    <t>CUT-398</t>
  </si>
  <si>
    <t>Show Finder Panel: Dropdowns appearing below lists</t>
  </si>
  <si>
    <t xml:space="preserve">12971 12972 12973 </t>
  </si>
  <si>
    <t>Show Finder Panel: Dropdowns appearing below lists 
Expected Behavior: 
All list items should appear in scrollable list, without dropdowns displaying 
Actual Behavior: 
Dropdowns are appearing below list items 
Steps to Reproduce: 
From collection opener, click "choose another show" at the top and view show finder panel 
URL: 
http://ec2.qa.nymetro.com/content/thecut/fashion/shows/2012/fall/new-york/rtw/christian-siriano.html#slideshow=/content/nymag/slideshow/fashion/2012/fall/new-york/rtw/christian-siriano/fashion-beauty|currentSlide=00001</t>
  </si>
  <si>
    <t>CUT-397</t>
  </si>
  <si>
    <t>Show Finder Panel: Desktop CSS adjustments</t>
  </si>
  <si>
    <t>Show Finder Panel: Desktop CSS adjustments 
Expected Behavior: 
.showFinder { 
border-radius: 5px; 
.showFinder .lightboxClose { 
right: 15px; 
top: 15px; 
.showFinderListBoxes .runwayHeader { 
padding-bottom: 10px; 
.showFinder .runwayHeaderSubdued { 
font-family: "Georgia", Times, "Times New Roman", serif; 
Actual Behavior: 
Some fonts and spacing are not displaying per design 
Steps to reproduce: 
Go to Collection opener and click "Choose another show" at the top 
URL: 
http://ec2.qa.nymetro.com/content/thecut/fashion/shows/2012/fall/new-york/rtw/christian-siriano.html#slideshow=/content/nymag/slideshow/fashion/2012/fall/new-york/rtw/christian-siriano/fashion-beauty|currentSlide=00001</t>
  </si>
  <si>
    <t>CUT-396</t>
  </si>
  <si>
    <t>Cannot preview runway shows on stg.nymetro</t>
  </si>
  <si>
    <t xml:space="preserve">Show URL: http://author.stg.nymetro.com/content/thecut/fashion/shows/2004/other/seoul/menswear/united-bamboo.html 
Author URL: http://author.stg.nymetro.com/apps/dashboard/thecut/shows/edit.html#showPath=/fashion/shows/2004/other/seoul/menswear/united-bamboo 
Click preview, empty tab opens 
</t>
  </si>
  <si>
    <t>CUT-395</t>
  </si>
  <si>
    <t>ON STG AND EC2: Link to the Image Tagging Tool for Related Galleries does not work.</t>
  </si>
  <si>
    <t xml:space="preserve">EXPECTED BEHAVIOR: Once you apply photo credits to a runway related gallery (backstage, beauty, etc.), a message displays saying "Note: To override this credit for one of the photos in this collection, go to the image tagging tool." By clicking on "image tagging tool" you should be taken to the tagger with that image loaded. 
ACTUAL BEHAVIOR. The message loads, but if you click on "image tagging tool", nothing happens. 
STEP TO REPRODUCE: 
Go into a runway show with a related gallery (or create one) and apply a photo credit to the gallery. 
Try clicking on the Image Tagging Tool link. 
CONSISTENT BEHAVIOR. 
http://author.stg.nymetro.com/apps/dashboard/thecut/shows/edit.html#showPath=/fashion/shows/2013/spring/new-york/rtw/marc-jacobs 
</t>
  </si>
  <si>
    <t>CUT-394</t>
  </si>
  <si>
    <t>On STG: Do not see Primary Image icon in Runway Show Builder</t>
  </si>
  <si>
    <t xml:space="preserve">EXPECTED BEHAVIOR: When a producer or editor goes to the Edit Show page for a runway show (with images), there should be a thumbnail of the Primary Image displaying under "The Collection" headline. Producer can click on image to edit. 
ACTUAL BEHAVIOR: No icon displaying (see screenshot). However, if you click on the space where the thumbnail should be, the full-size image will display (as it should). 
STEPS TO REPRODUCE: 
Go the Edit Show page for any runway show with images and look for the Primary Image. 
CONSISTENT BEHAVIOR 
http://author.stg.nymetro.com/apps/dashboard/thecut/shows/edit.html#showPath=/fashion/shows/2013/spring/new-york/rtw/marc-jacobs 
</t>
  </si>
  <si>
    <t>CUT-393</t>
  </si>
  <si>
    <t>Slideshows (all types) are only pulling from the "Source" field (should be Courtesy + Source) -- Jed Egan actual reporter of bug</t>
  </si>
  <si>
    <t xml:space="preserve">EXPECTED BEHAVIOR: Current behavior on author is to take credit + source separated by a "/". 
http://www.vulture.com/2012/07/seven-actors-who-were-almost-cast-in-a-spider-man-film.html#photo=1x00008 
ACTUAL BEHAVIOR: The credit that's being pulled in is the second half of the credit metadata only ( the "source" field). 
http://ec2.qa.nymetro.com/thecut/2012/06/vintage-photos-for-fathers-day.html#slideshow=/content/nymag/slideshow/2012/06/22/father_s_day_slides|currentSlide=00014 
</t>
  </si>
  <si>
    <t>CUT-392</t>
  </si>
  <si>
    <t>On EC2: Horizontal images in lookbook slideshows look distorted (Jed Egan actual reporter)</t>
  </si>
  <si>
    <t xml:space="preserve">EXPECTED BEHAVIOR: Horizontal images should display correctly in Look Book slideshows. 
ACTUAL BEHAVIOR: Images look distorted -- see screenshot. (Note: maximizing the browser window corrects the image) 
STEPS TO REPRODUCE: 
1) Create a Look Book Slideshow 
2) Use a horizontal image in one of the slides 
3) Associate slideshow with a Standard Entry article to view. 
http://ec2.qa.nymetro.com/thecut/2012/07/angelina-jolie-look-book-article.html#slideshow=/content/nymag/slideshow/2012/06/26/angelina_jolie_lookbook|currentSlide=00079 
</t>
  </si>
  <si>
    <t>CUT-391</t>
  </si>
  <si>
    <t>iPad: Zoom slider doesnt work on the enlarged photo in the slideshow</t>
  </si>
  <si>
    <t>zoom slider doesnt work when you are zoomed in the slideshow</t>
  </si>
  <si>
    <t>CUT-390</t>
  </si>
  <si>
    <t>iPad: Share tools don't work</t>
  </si>
  <si>
    <t>share overlay doesnt work</t>
  </si>
  <si>
    <t>CUT-389</t>
  </si>
  <si>
    <t>Redirect causes previous cut Article not found - 404 Error</t>
  </si>
  <si>
    <t>Article URL: http://stg.nymetro.com/daily/fashion/2012/07/cut-party-lines.html 
Broken URL: http://stg.nymetro.com/thecut/2012/07/how-to-produce-the-cut-homepage.html 
No screenshot - just a 404 error 
Steps to reproduce: 
Open the article URL 
Click the previous article arrow (title should be how to produce the cut home page) 
Expected: User clicks button, previous article is displayed 
Actual: User clicks button, article on nymetro.com/thecut/ is displayed resulting in 404 error 
I think this is an issue with directing entries from /daily/fashion/ to /thecut/</t>
  </si>
  <si>
    <t>CUT-388</t>
  </si>
  <si>
    <t>Large Image module: PICTURES text is doubled on Firefox</t>
  </si>
  <si>
    <t>Large Image module: PICTURES text is doubled on Firefox 
Expected Results: 
PICTURES text should render as on other browsers 
Actual Results: 
PICTURES text is appearing doubled on Firefox 
Steps to Reproduce: 
View Large Image module on Homepage in Firefox 
URL: 
http://ec2.qa.nymetro.com/thecut/</t>
  </si>
  <si>
    <t>CUT-387</t>
  </si>
  <si>
    <t>Cut Party lines entry - image overlaps slideshow button, layout is incorrect. See screenshot</t>
  </si>
  <si>
    <t>URL: http://author.stg.nymetro.com/cf#/content/nymag/daily/fashion/2012/07/cut-party-lines.html 
Expected: Image placeholder does not overlap buttons for user 
Actual: Image overlaps view slideshow button for user</t>
  </si>
  <si>
    <t>CUT-386</t>
  </si>
  <si>
    <t>Large Image module: Pulling in long headline instead of short headline</t>
  </si>
  <si>
    <t>Large Image module: Pulling in long headline instead of short headline 
Expected Results: 
Module should be displaying the short headline 
Actual Results: 
Image is displaying the long headline and it is obscuring the image 
Steps to reproduce: 
View large image module on homepage 
URL: 
http://ec2.qa.nymetro.com/thecut/</t>
  </si>
  <si>
    <t>Android, iOS, Windows, MAC</t>
  </si>
  <si>
    <t>CUT-385</t>
  </si>
  <si>
    <t>Mobile: SHOW MORE does not work</t>
  </si>
  <si>
    <t>Mobile: SHOW MORE does not work 
Expected Results: 
Tapping SHOW MORE link in show notes should expand to view full list 
Actual Results: 
Tapping SHOW MORE does not expand list 
Steps to reproduce: 
View collection opener on mobile and tap SHOW MORE link 
URL: 
http://ec2.qa.nymetro.com/content/thecut/fashion/shows/2012/fall/new-york/rtw/christian-siriano.html#</t>
  </si>
  <si>
    <t>CUT-384</t>
  </si>
  <si>
    <t>iPad: Ledes aren't displaying right</t>
  </si>
  <si>
    <t>Retina iPad, latest iOS: Lede Images aren't displaying</t>
  </si>
  <si>
    <t>CUT-383</t>
  </si>
  <si>
    <t>Mobile: CSS tweaks to Opener</t>
  </si>
  <si>
    <t xml:space="preserve">Mobile: CSS tweaks to Opener 
Expected behavior: 
**I probably completely bastardized what Nano did with this page because I change the width back to 100%** 
#content.indented { 
padding: 0 3%; 
#content { 
width: 94%; 
.contentOpenerLeftColumn { 
width: 96%; 
margin-top: -3em; 
.contentOpenerShowInfo { 
padding: 2px 18px 0 22px; 
.contentOpenerShowTitle { 
font-size: 5em; 
.contentOpenerSeasonYearType { 
font-size: 2.5em; 
margin-top: -1em; 
.contentOpenerSlideshowLinks { 
width: 104%; 
margin-left: -2%; 
.contentOpenerCollectionLink { 
top: -46px; 
.contentOpenerCollectionLink { 
font-size: 2.3em; 
letter-spacing: .04em; 
.contentOpenerSlideshowLink, .contentOpenerCollectionLink { 
padding-left: 8%; 
.contentOpenerSlideshowLink { 
padding: 20px 8.5% 15px 8.5%; 
.shareLinks { 
padding: 15px 8.5% 30px 7%; 
margin-bottom: -0.9em; 
.contentOpenerLeftColumn &gt; section#opener-show-notes { 
margin-left: -2%; 
width: 104%; 
padding: 17px; 
#content-opener &gt; #content-opener-left-column &gt; section#opener-show-notes h2 { 
font-family: "Georgia", Times, "Times New Roman", serif; 
#content-opener &gt; #content-opener-left-column &gt; section#opener-show-notes p, #content-opener &gt; #content-opener-left-column &gt; section#opener-show-notes li { 
color: #8D8D8D; 
font-size: 15px; 
line-height: 19px; 
(and that's as far as I could firebug for the time being since "show more" isn't working on tablet) 
Actual Results: 
Design isn't visually matching PSD 
Steps to reproduce: 
View collection opener on mobile 
URL: 
http://ec2.qa.nymetro.com/content/thecut/fashion/shows/2012/fall/new-york/rtw/christian-siriano.html# 
</t>
  </si>
  <si>
    <t>CUT-382</t>
  </si>
  <si>
    <t>Tablet: CSS tweaks to Opener</t>
  </si>
  <si>
    <t xml:space="preserve">Tablet: CSS tweaks to Opener 
Expected behavior: 
**I probably completely bastardized what Nano did with this page because I change the width back to 100%** 
#content.indented { 
padding: 0 3%; 
#content { 
width: 94%; 
.openerShowChooser { 
margin-top: -7px; 
.openerShowChooser { 
margin-bottom: 17px; 
.openerShowChooser .breadCrumbsLink { 
padding-right: 9px; 
margin-right: 6px; 
border-bottom: solid 1px #E1E1E1; 
.openerShowChooserLink { 
padding: 10px 15px; 
letter-spacing: .1em; 
color: #ED1475; 
.contentOpener { 
background-size: 150%; 
background-position: 11% 0; 
.contentOpenerLeftColumn { 
margin-left: -17px; 
.contentOpenerLeftColumn { 
width: 40%; 
top: 30px; 
padding-bottom: 25px; 
.contentOpenerShowInfo { 
padding: 2px 18px 0 22px; 
.contentOpenerShowTitle { 
font-size: 4em; 
.contentOpenerSeasonYearType { 
font-size: 2.5em; 
margin-top: -1em; 
.contentOpenerSlideshowLinks { 
width: 104%; 
margin-left: -2%; 
.contentOpenerCollectionLink { 
font-size: 2.3em; 
letter-spacing: .04em; 
.contentOpenerSlideshowLink, .contentOpenerCollectionLink { 
padding-left: 8%; 
.contentOpenerSlideshowLink { 
padding: 20px 8.5% 15px 8.5%; 
.shareLinks { 
padding: 15px 8.5% 15px 7%; 
margin-bottom: 1.3em; 
.contentOpenerLeftColumn &gt; section#opener-show-notes { 
padding: 8px; 
#content-opener &gt; #content-opener-left-column &gt; section#opener-show-notes h2 { 
font-family: "Georgia", Times, "Times New Roman", serif; 
#content-opener &gt; #content-opener-left-column &gt; section#opener-show-notes p, #content-opener &gt; #content-opener-left-column &gt; section#opener-show-notes li { 
color: #8D8D8D; 
font-size: 15px; 
line-height: 19px; 
(and that's as far as I could firebug for the time being since "show more" isn't working on tablet) 
Actual Results: 
Design isn't visually matching PSD 
Steps to reproduce: 
View collection opener 
URL: 
http://ec2.qa.nymetro.com/content/thecut/fashion/shows/2012/fall/new-york/rtw/christian-siriano.html# 
</t>
  </si>
  <si>
    <t>CUT-381</t>
  </si>
  <si>
    <t>iPad: Next and Previous Article links aren't working</t>
  </si>
  <si>
    <t>Retina iPad, latest iOS - next and previous require a tap and hold to work</t>
  </si>
  <si>
    <t>CUT-380</t>
  </si>
  <si>
    <t>iPad: Slideshows aren't launching from article links</t>
  </si>
  <si>
    <t>Latest iOS version on the retina iPad. Begin slideshows from articles aren't launching the slideshows</t>
  </si>
  <si>
    <t>CUT-379</t>
  </si>
  <si>
    <t>Tablet: spacing issues on No Image templates</t>
  </si>
  <si>
    <t>Tablet: spacing issues on No Image templates 
Expected behavior: 
.entry .primaryHeader h1 { 
top: -2em; 
.entry .primaryHeader h1, .entry .primaryHeader .meta { 
margin-left: 12%; 
.entry { 
margin-top: -2em; 
.entry-noImage .entryText { 
margin-top: -2em; 
.entry-medVert .entryText, .entry-medVert.short .entryText, .entry-noImage .entryText, .entry-largeVert .entryText { 
width: 81%; 
margin: 0 7%; 
.relatedMaterial { 
width: 81%; 
margin: 0 7%; 
Actual behavior: 
Spacing doesn't match design specs 
Steps to reproduce: 
View No Image templates on iPad 
URL: 
http://ec2.qa.nymetro.com/thecut/2012/06/supreme-court-cites-nicole-richies-prada-purse.html</t>
  </si>
  <si>
    <t>CUT-378</t>
  </si>
  <si>
    <t>Tablet: spacing issues on Thumbnail templates</t>
  </si>
  <si>
    <t>Tablet: spacing issues on Thumbnail templates 
Expected behavior: 
.entry .primaryHeader h1 { 
top: -2em; 
.entry .primaryHeader h1, .entry .primaryHeader .meta { 
margin-left: 12%; 
.entry { 
margin-top: -2em; 
.entry-noImage .entryText { 
margin-top: -2em; 
.entry-noImage .primaryImageWrap { 
margin: 1% 3% 1% -10%; 
.entry-medVert .entryText, .entry-medVert.short .entryText, .entry-noImage .entryText, .entry-largeVert .entryText { 
width: 81%; 
margin: 0 7%; 
.relatedMaterial { 
width: 81%; 
margin: 0 7%; 
Actual behavior: 
Spacing doesn't match design specs 
Steps to reproduce: 
View Thumbnail templates on iPad 
URL: 
http://ec2.qa.nymetro.com/thecut/2012/06/thailand-to-get-its-very-own-vogue.html</t>
  </si>
  <si>
    <t>CUT-377</t>
  </si>
  <si>
    <t>Tablet: spacing issues on Medium Vertical templates</t>
  </si>
  <si>
    <t>Tablet: spacing issues on Medium Vertical templates 
Expected behavior: 
.entry .primaryHeader h1 { 
top: -2em; 
.entry { 
margin-top: -2em; 
.entry .primaryHeader h1, .entry .primaryHeader .meta { 
margin-left: 12%; 
.entry-medVert .entryText { 
margin-top: -2em; 
.entry-medVert .primaryImageWrap, .entry-largeVert .primaryImageWrap { 
margin: 1% 3% 1% -10%; 
.entry-medVert .entryText, .entry-medVert.short .entryText, .entry-noImage .entryText, .entry-largeVert .entryText { 
width: 81%; 
margin: 0 7%; 
.relatedMaterial { 
width: 81%; 
margin: 0 7%; 
Actual behavior: 
Spacing doesn't match design specs 
Steps to reproduce: 
View Medium Vertical templates on iPad 
URL: 
http://ec2.qa.nymetro.com/thecut/2012/06/christie-brinkley-and-peter-cook.html</t>
  </si>
  <si>
    <t>CUT-376</t>
  </si>
  <si>
    <t>Mobile/Tablet: Top slideshow buttons for thumbnail, 190, and medium vertical (mobile only) should be positioned directly below image, not overlaying</t>
  </si>
  <si>
    <t xml:space="preserve">12959 12960 </t>
  </si>
  <si>
    <t>Mobile/Tablet: Top slideshow buttons for thumbnail, 190, and medium vertical (mobile only) should be positioned directly below image, not overlaying 
Expected Behavior: 
Top slideshow buttons should be positioned directly below image for: 
190 and thumbnail articles on Tablet 
190, thumbnail, and medium vertical articles on Mobile (See PSD) 
Actual Behavior: 
Buttons are overlaying and obscuring the images 
Steps to reproduce: 
View a slideshow article with one of those image sizes on tablet and mobile 
URLs: 
http://ec2.qa.nymetro.com/content/nymag/daily/fashion/2012/06/street-style-from-brazil-fashion-week.html</t>
  </si>
  <si>
    <t>CUT-375</t>
  </si>
  <si>
    <t>Tablet: spacing issues on Medium Horizontal template</t>
  </si>
  <si>
    <t>Tablet: spacing issues on Medium Horizontal template 
Expected behavior: 
.entry .primaryHeader h1 { 
top: -2em; 
.entry { 
margin-top: -2em; 
.entry .primaryHeader h1, .entry .primaryHeader .meta { 
margin-left: 12%; 
.primaryImageWrap { 
margin: 3.6%; 
.entry .primaryHeader, .legacy.entry-medVert .primaryHeader { 
margin-bottom: -8em; 
.entry .entryText { 
width: 81%; 
margin: 0 7.6%; 
.relatedMaterial { 
width: 74.8%; 
Actual behavior: 
Spacing doesn't match design specs 
Steps to reproduce: 
View Medium Horizontal template on iPad 
URL: 
http://ec2.qa.nymetro.com/thecut/2012/06/thirty-five-roomy-and-polished-leather-totes.html</t>
  </si>
  <si>
    <t>CUT-374</t>
  </si>
  <si>
    <t>Tablet: font sizes for all article templates</t>
  </si>
  <si>
    <t>Tablet: font sizes for all article templates 
Expected behavior: 
Hed: font-size: 3.5em; 
Body text: font-size: 1.6em; 
Bottom pagination article titles: font-size: 1.5em; 
Actual behavior: 
Font sizes are too small 
Steps to reproduce: 
view articles on iPad 
URL: 
http://ec2.qa.nymetro.com/thecut/2012/06/thirty-five-roomy-and-polished-leather-totes.html</t>
  </si>
  <si>
    <t>CUT-373</t>
  </si>
  <si>
    <t>Tablet: Large Vertical template should retain desktop layout</t>
  </si>
  <si>
    <t>Tablet: Large Vertical template should retain desktop layout 
Expected behavior: 
Large vertical template should retain desktop layout (just increasing font size/layout width accordingly) 
Actual behavior: 
Large vertical template is displaying medium vertical layout 
Steps to reproduce: 
View large vertical article on iPad 
URL: 
http://ec2.qa.nymetro.com/thecut/2012/07/nothing-kept-katie-holmes-from-project-runway.html</t>
  </si>
  <si>
    <t>CUT-372</t>
  </si>
  <si>
    <t>Top pagination arrow initial placement on page</t>
  </si>
  <si>
    <t>Top pagination arrow initial placement on page 
Expected behavior: 
Top pagination arrows should appear top aligned with article content on page load 
.primaryHeader .articleNav { 
top: 32%; 
Actual behavior: 
Arrows are appearing farther down the page on load 
Steps to reproduce: 
Consistent on page load 
URL: 
http://ec2.qa.nymetro.com/thecut/2012/06/best-bet-chiffon-halter-maxi-dress-2.html 
http://ec2.qa.nymetro.com/thecut/2012/07/sky-ferreira-for-v.html</t>
  </si>
  <si>
    <t>CUT-371</t>
  </si>
  <si>
    <t>Top Pagination arrow CSS &amp; Behavior Tweaks</t>
  </si>
  <si>
    <t>1. Top Pagination arrows using incorrect arrow graphic 
2. Arrows are missing hover style. 
3. CSS Tweaks to the floating article headline hover state (css below). 
Expected behavior: 
See PSD for correct smaller arrow graphic 
Desktop static state: Use background from hover layer in PSD at 50% (background pattern behind arrow should be at 50% opacity) 
Desktop hover state: Use background from hover layer in PSD at 100% (background pattern changes to 100% opacity) 
(see Kristen if you need more info) 
Actual Behavior: 
Old arrow size is being displayed 
There is no hover state on the arrows (opacity remains at 100%) 
Steps to reproduce: 
View and hover over one of the top pagination arrows on an article 
URL: 
http://ec2.qa.nymetro.com/thecut/2012/06/best-bet-chiffon-halter-maxi-dress-2.html 
CSS Tweaks to pagination hover state ( floating article headline ) 
.primaryHeader .articleNav .prevNextDetails { 
position: absolute; 
width: 13em; 
left: -9999px; 
right: auto; 
line-height: 1.4; 
padding: 0.85em; 
border-radius: 0px; 
background: #fff; 
border: 1px solid #ededed; 
box-shadow: -1px 1px 3px #a8a8a8; 
opacity: 0; 
-webkit-transition: opacity .25s; 
} 
.primaryHeader .articleNav .entryPrev:hover .prevNextDetails { 
left: 110%; 
opacity: 1; 
} 
.primaryHeader .articleNav .entryNext:hover .prevNextDetails { 
left: auto; 
right: 110%; 
opacity: 1; 
}</t>
  </si>
  <si>
    <t>CUT-370</t>
  </si>
  <si>
    <t>Mobile/Tablet: Medium Vertical Short text layouts should remove styling from primary image</t>
  </si>
  <si>
    <t xml:space="preserve">12953 12954 </t>
  </si>
  <si>
    <t>Mobile/Tablet: Medium Vertical Short text layouts should remove styling from primary image 
Expected Results: 
Display images without extra styling (so they appear just like all the other templates) 
Actual Results: 
Tilting and border styles are not looking too great on tablet/mobile -- edges are super jagged-y 
Steps to reproduce: 
View a medium vertical short text article on mobile and tablet 
URL: 
http://ec2.qa.nymetro.com/thecut/2012/07/sofia-coppola-looked-like-a-sparkly-bumblebee.html</t>
  </si>
  <si>
    <t>CUT-369</t>
  </si>
  <si>
    <t>iPad: Partners goes all the way to the left of the viewport</t>
  </si>
  <si>
    <t>CUT-368</t>
  </si>
  <si>
    <t>Mobile: Look Book beacon is breaking off the right side of the screen</t>
  </si>
  <si>
    <t>Mobile: Look Book beacon is breaking off the right side of the screen 
Expected behavior: 
Beacon should display properly within viewport 
Actual behavior: 
beacon is breaking off the right side of screen 
Steps to reproduce: 
View article with look book beacon 
URL: 
http://ec2.qa.nymetro.com/thecut/2012/06/j-lo-with-a-connection.html</t>
  </si>
  <si>
    <t>CUT-367</t>
  </si>
  <si>
    <t>iPad: Tapping Fashion crashes Safari</t>
  </si>
  <si>
    <t>Tapping Fashion crashes Safari (2 out of 3 times). Retina iPad running most recent version of iOS. (Probably cause its trying to load too many retina-quality images at once).</t>
  </si>
  <si>
    <t>CUT-366</t>
  </si>
  <si>
    <t>Mobile: Reduce space between top banner ad and article content</t>
  </si>
  <si>
    <t>Mobile: Reduce space between top banner ad and article content 
Expected results: 
Less space between banner ad and article content 
Actual results: 
Too much space 
Steps to reproduce: 
View article on iPhone 
URL: 
http://ec2.qa.nymetro.com/thecut/2012/07/nothing-kept-katie-holmes-from-project-runway.html</t>
  </si>
  <si>
    <t>CUT-365</t>
  </si>
  <si>
    <t>Mobile: Bottom article pagination text misaligned and breaking when article title wraps to 4 lines</t>
  </si>
  <si>
    <t xml:space="preserve">12949 12950 </t>
  </si>
  <si>
    <t>Mobile: Bottom article pagination text misaligned and breaking when article title wraps to 4 lines 
Expected behavior: 
If possible, article titles should visually center to the arrow no matter what the title length be. If not possible, then top align so that 3 lines are visually centered and truncate anything that may run to 4 lines (seems a rare case) 
Actual behavior: 
Title text is misaligned (see attached) 
Steps to reproduce: 
View bottom pagination on links provided below 
URLs: 
http://ec2.qa.nymetro.com/thecut/2012/06/thirty-five-roomy-and-polished-leather-totes.html 
http://ec2.qa.nymetro.com/thecut/2012/06/mary-kate-olsen-lookbook.html</t>
  </si>
  <si>
    <t>CUT-364</t>
  </si>
  <si>
    <t>Mobile/Tablet: Hide partners module</t>
  </si>
  <si>
    <t>Mobile/Tablet: Hide partners module 
Expected behavior: 
Desktop partners module should not display on mobile and tablet 
Actual behavior: 
Partners module is displaying 
Steps to reproduce: 
View article on iPhone/iPad 
URL: 
http://ec2.qa.nymetro.com/thecut/2012/07/bryant-park-movie-night-street-style.html</t>
  </si>
  <si>
    <t>CUT-363</t>
  </si>
  <si>
    <t>Ipad: The word Search is getting smushed</t>
  </si>
  <si>
    <t>The h in search is getting smushed with the c</t>
  </si>
  <si>
    <t>CUT-362</t>
  </si>
  <si>
    <t>Mobile: Increase font size of body text on articles with vertical image</t>
  </si>
  <si>
    <t>Mobile: Increase font size of body text on articles with vertical image 
Expected results: 
.entry .entryText { 
font-size: 1.15em; 
Actual results: 
Body text font size is smaller than ideal 
Steps to reproduce: 
View vertical image article on iPhone 
URL: 
http://ec2.qa.nymetro.com/thecut/2012/07/bryant-park-movie-night-street-style.html</t>
  </si>
  <si>
    <t>CUT-361</t>
  </si>
  <si>
    <t>iPad: In Portrait the feed goes to the edge (and over) the left side of the viewport</t>
  </si>
  <si>
    <t>The feed bleeds off the left side of the viewport. Needs to be moved over a bit</t>
  </si>
  <si>
    <t>frontend</t>
  </si>
  <si>
    <t>CUT-360</t>
  </si>
  <si>
    <t>Mobile: Vertical images should top align with first line of body text</t>
  </si>
  <si>
    <t>Mobile: Vertical images should top align with first line of body text 
Expected Results: 
.entry-medVert .primaryImageWrap, .entry-largeVert .primaryImageWrap { 
top: .5em; 
Actual Results: 
Image sits too high on screens and too close to byline. 
Steps to reproduce: 
View Medium Vertical article on iPhone 
URL: 
http://ec2.qa.nymetro.com/thecut/2012/07/bryant-park-movie-night-street-style.html</t>
  </si>
  <si>
    <t>CUT-359</t>
  </si>
  <si>
    <t>Mobile: Padding on left and right of article content</t>
  </si>
  <si>
    <t>Mobile: Padding on left and right of article content 
Expected Behavior: 
.entry .primaryHeader h1, .entry .primaryHeader .meta, .entry .entryText, .entry-medVert.short .entryText { 
width: 95%; 
margin-left: 6%; 
This markup isn't totally right because it also shifts the timestamp to the right, but it'll show what the goal is :) 
Actual Behavior: 
Text/Images in article content are running too close to to the left and right of the screen edges 
Steps to reproduce: 
View article on iPhone 
URL: 
http://ec2.qa.nymetro.com/thecut/2012/07/bryant-park-movie-night-street-style.html</t>
  </si>
  <si>
    <t>CUT-358</t>
  </si>
  <si>
    <t>Mobile: Hed positioning and line height</t>
  </si>
  <si>
    <t>Mobile: Hed positioning and line height 
Expected Behavior: 
.primaryHeader h1 { 
font: 2.5em "Georgia", Times New Roman, Times, serif; 
margin-top: 1.25em; 
position: relative; 
line-height: 1.1em; 
 top: -1em; 
Actual Behavior: 
Hed is sitting too high and far away from byline 
Line height is not tight enough 
Steps to reproduce: 
View article on iPhone 
URL: 
http://ec2.qa.nymetro.com/thecut/2012/07/bryant-park-movie-night-street-style.html</t>
  </si>
  <si>
    <t>CUT-357</t>
  </si>
  <si>
    <t>Article center column not displaying in IE9 after right column loads</t>
  </si>
  <si>
    <t xml:space="preserve">12942 12943 </t>
  </si>
  <si>
    <t>Article center column not displaying in IE9 once right column loads 
Browser: 
IE9 via VMware on Mac 
Expected Results: 
Entire page should load and display 
Actual Results: 
Center column briefly displays, but as soon as the right column loads onto the page the center completely disappears. 
Steps to reproduce: 
Try to view any article in IE9 
URLs: 
http://ec2.qa.nymetro.com/thecut/2012/06/thirty-five-roomy-and-polished-leather-totes.html# 
http://ec2.qa.nymetro.com/thecut/2011/10/good_news_beyonce_would_choose.html# 
http://ec2.qa.nymetro.com/thecut/2012/07/sofia-coppola-looked-like-a-sparkly-bumblebee.html#</t>
  </si>
  <si>
    <t>CUT-356</t>
  </si>
  <si>
    <t>Previous Post button appears under article blurb</t>
  </si>
  <si>
    <t>1. Load an article with a Large Vertical layout 
2. Scroll down so that the Previous Post button is to the left of the article text 
3. Hover over the Previous Post button 
Expected: Previous Post button appears over the article text 
Actual: PP button is obscured by the article text</t>
  </si>
  <si>
    <t>Firefox (latest), IE 9, Google Chrome (latest), Safari (latest)</t>
  </si>
  <si>
    <t>CUT-355</t>
  </si>
  <si>
    <t>Splash Pages: Vertical gray line (which separates the right and left column) is not appearing.</t>
  </si>
  <si>
    <t xml:space="preserve">Beauty, Love &amp; War, Street Style and Fashions Splash page Feeds: Vertical 1px gray line (which separates the right and left column) is not appearing. 
Example URL: http://ec2.qa.nymetro.com/thecut/fashion/ 
Expected Behavior: See attached design. 
</t>
  </si>
  <si>
    <t>CUT-354</t>
  </si>
  <si>
    <t>Spash Pages: Feed: Dotted lines not appearing above and below posts with no image.</t>
  </si>
  <si>
    <t xml:space="preserve">12938 12939 </t>
  </si>
  <si>
    <t xml:space="preserve">Spash Pages: Feed: Dotted lines not appearing above and below posts with no image. 
Example URL: http://ec2.qa.nymetro.com/thecut/beauty/# 
Reproduce by: Scroll down to the Feed area, look at all text posts. 
Expected Behavior: There should be a centered 275px dotted line, above and below the text post. See dottedLine-expected.jpg attached. 
Actual Behavior: See ActualFeed.jpg attached. 
</t>
  </si>
  <si>
    <t>CUT-353</t>
  </si>
  <si>
    <t>Subnav under "Fashions" has options that don't belong</t>
  </si>
  <si>
    <t>Expected Behavior: Subnav should only include "Runway" and "Street Style" 
Current Behavior: It also includes Look Books, Cut News, Designers and Models</t>
  </si>
  <si>
    <t>CUT-352</t>
  </si>
  <si>
    <t>Articles Entry Form Creator - The Slug Is Not Populating</t>
  </si>
  <si>
    <t>Expected Behavior: When you type in the Headline (or short headline), it generate a hyphenated slug based on the article title. The producer can edit the slug at any time up until the point when the article is published. 
Current Behavior: The slug is not appearing in the entry form creator when headline is entered.</t>
  </si>
  <si>
    <t>CUT-351</t>
  </si>
  <si>
    <t>Wrong link behind "All News" link in bottom previous/next nav</t>
  </si>
  <si>
    <t>Expected Behavior: When you click the "All News" link in the middle of the next/previous links at the bottom of the article, it should link to /thecut/news/ page. 
Current Behavior: It links to the previous article.</t>
  </si>
  <si>
    <t>resolved</t>
  </si>
  <si>
    <t>CUT-350</t>
  </si>
  <si>
    <t>Change the number of Biz Dev Units and Headlines on Articles</t>
  </si>
  <si>
    <t>Expected Behavior: 
- Desktop: 3 Units with 3 Headlines each in the right column 
- Mobile: Do not display any 
- Tablet/Landscape: Same as desktop 
- Tablet/Portrait: Do not display any 
Current Behavior: 
- Desktop: 4 Units with 5 Headlines each in the right column 
- Mobile: 4 Units with 5 Headlines each on bottom 
- Tablet/Landscape: 4 Units with 5 Headlines each in the right column 
- Tablet/Portrait: 4 Units with 5 Headlines each on bottom</t>
  </si>
  <si>
    <t>CUT-349</t>
  </si>
  <si>
    <t>Search box does not display correctly when resizing viewport for mobile/tablet</t>
  </si>
  <si>
    <t>ec2.qa.nymetro.com/thecut/ 
Expected: Search bar adjusts as viewport is sized differently 
Actual: Search bar gets cut off, not displaying correctly for mobile/tablet</t>
  </si>
  <si>
    <t>CUT-348</t>
  </si>
  <si>
    <t>Universal Nav links not working on ec2.qa.nymetro.com/thecut/</t>
  </si>
  <si>
    <t>The following links in the Universal Nav return 404 Errors: 
http://ec2.qa.nymetro.com/daily/intel/ Daily Intel 
http://ec2.qa.nymetro.com/includes/tableofcontents.htm The Magazine/Table of Contents 
http://ec2.qa.nymetro.com/redirects/circ_subscribe/utility-bar.html Subsribe Now! 
http://ec2.qa.nymetro.com/redirects/circ_gifts/utility-bar.html Give a Gift Subscription 
http://ec2.qa.nymetro.com/includes/issuearchive.htm Online Issue Archive 
http://ec2.qa.nymetro.com/newyork/mediakit/ Media Kit 
Expected: User clicks link, page loads 
Actual: 404 Error 
I suspect some of the redirects aren't supposed working yet, but here is a list as of today of links that are not working.</t>
  </si>
  <si>
    <t>CUT-347</t>
  </si>
  <si>
    <t>Splash Pages: Feed: Adjust type styling for feed entries</t>
  </si>
  <si>
    <t xml:space="preserve">Beauty, Love &amp; War, Street Style and Fashions Splash page Feeds: 
Various adjustments to hed, deks and spacing around modules. See css styles below. 
Example URL: http://ec2.qa.nymetro.com/thecut/fashion/ 
Expected: (swap in these css adjustments and we should be good) 
Margin above and below heds on feed needs adjusting: 
.splash .feedEntry h2 { 
margin: 0.35em 0 .31em; 
} 
Lighten color of rule separating time stamp and comment count: 
.splash .feedEntry .meta li { 
border-right: 1px solid #D4D4D4; 
} 
Adjust font-family, size, line height and color of excerpt text: 
.splash .feedEntry p { 
color: #4F4F4F; 
font-family: georgia,serif; 
font-size: 1.4em; 
line-height: 1.35; 
} 
</t>
  </si>
  <si>
    <t>Safari (latest), IE 9, Firefox (latest), Google Chrome (latest)</t>
  </si>
  <si>
    <t>CUT-346</t>
  </si>
  <si>
    <t>Runway Show Builder: Backstage Gallery: Text in teaser field is not saving.</t>
  </si>
  <si>
    <t>Sprint 81.2 (07/12/12 - 07/18/12)</t>
  </si>
  <si>
    <t xml:space="preserve">http://author.ec2.qa.nymetro.com/apps/dashboard/thecut/shows/edit.html#showPath=/fashion/shows/2012/fall/new-york/rtw/christian-siriano 
EXPECTED BEHAVIOR: Once saved, any text entered in the Teaser field in the Runway Show builder should not change/be cleared until edited. 
ACTUAL BEHAVIOR: If you populate the Teaser field, save and publish, close out of the show, and then go back in, the text is no longer there. 
CONSISTENT BEHAVIOR 
</t>
  </si>
  <si>
    <t>CUT-345</t>
  </si>
  <si>
    <t>Splash Pages: Feed: Name of feed (e.g. "Beauty Newsfeed") and black horizontal line not appearing.</t>
  </si>
  <si>
    <t xml:space="preserve">On Beauty, Love &amp; War, Street Style and Fashions Splash page Feeds: 
Name of feed (e.g. "Beauty Newsfeed") not appearing. 
Black horizontal line over feed also not visible. 
Example URL: http://ec2.qa.nymetro.com/thecut/fashion/ 
See attached screenshot with notes for Expected and Actual behavior. 
</t>
  </si>
  <si>
    <t>Safari (latest), Firefox (latest), Google Chrome (latest), IE 9</t>
  </si>
  <si>
    <t>CUT-344</t>
  </si>
  <si>
    <t>Runway Slideshows: After-Party Slideshow: Premium slideshows associated with a show as an after-party slideshow are displaying dummy text.</t>
  </si>
  <si>
    <t xml:space="preserve">12931 12932 12933 </t>
  </si>
  <si>
    <t xml:space="preserve">http://ec2.qa.nymetro.com/content/thecut/fashion/shows/2013/spring/paris/menswear/etro.html#slideshow=/content/nymag/slideshow/2012/06/27/daphne_guinness_courtneylovehannelimustapartaandmoreatvalentinog|currentSlide=00022 
EXPECTED BEHAVIOR: Slideshow should not display anything that wasn't added in the Caption or Photo Cred fields in the slideshow tool. 
ACTUAL BEHAVIOR: Slideshow is displaying dummy text like "Model:" in the caption field. We know this is dummy text because you don't see the text in the slideshow tool or if you are viewing the same slideshow from an article. 
STEPS TO REPRODUCE: 
Take a slideshow JSON like this: /slideshows/2012/06/27/daphne_guinness_courtneylovehannelimustapartaandmoreatvalentinog.slideshow.json 
Add it to a show in the After-Party field. 
Add it to an article to view. 
CONSISTENT: Showing on multiple "after party slideshows" on multiple shows. 
</t>
  </si>
  <si>
    <t>CUT-343</t>
  </si>
  <si>
    <t>Splash Pages: Lede: A black line appears to the right of the lede.</t>
  </si>
  <si>
    <t>CUT-340</t>
  </si>
  <si>
    <t xml:space="preserve">Beauty, Love &amp; War, Street Style and Fashions Splash page: Lede: In Firefox13: 
A black line appears to the right of the lede (currently on 4 out of 5 posts). 
Example URL: http://ec2.qa.nymetro.com/thecut/fashion/# 
Reproduce by: View Lede. 
Expected Behavior: Black line should not be present. 
Actual Behavior: See screenshot with note attached. 
</t>
  </si>
  <si>
    <t>CUT-342</t>
  </si>
  <si>
    <t>Splash Page Lede: Image ledes do not right align with feed images.</t>
  </si>
  <si>
    <t xml:space="preserve">Beauty, Love &amp; War, Street Style and Fashions Splash page Lede: Image ledes do not right align with feed images. 
Example URL: http://ec2.qa.nymetro.com/thecut/fashion/ 
Expected Behavior: Image ledes should right align with feed images. 
Actual Behavior: See attachment for screenshot and note. 
</t>
  </si>
  <si>
    <t>CUT-341</t>
  </si>
  <si>
    <t>Runway Show Opener: After-Party Slideshow: After-Party Slideshow not launching from author.</t>
  </si>
  <si>
    <t xml:space="preserve">URL: http://author.ec2.qa.nymetro.com/content/thecut/fashion/shows/2012/fall/new-york/rtw/christian-siriano.html 
EXPECTED BEHAVIOR: By adding a JSON link from a PREMIUM editorial slideshow to the Party field in the Runway Show builder, a link to an After-Party slideshow should display on the opener. When clicked on, it should take the user to the first slide in the slideshow. 
ACTUAL BEHAVIOR: In author, when you click on After-Party, nothing happens. Note: This is working on ec2 (publish instance), just not author, prohibiting the producer from being able to preview. 
STEPS TO REPRODUCE: 
1) Go to the link above. 
2) Click on the After-Party Photos link. 
CONSISTENT BEHAVIOR: I've tried with multiple shows and multiple JSON URLs. 
</t>
  </si>
  <si>
    <t>Splash Page Lede: The image view area expands/pops to the right during rotation.</t>
  </si>
  <si>
    <t>CUT-342, CUT-343</t>
  </si>
  <si>
    <t xml:space="preserve">Beauty, Love &amp; War, Street Style and Fashions Splash page Lede: The image view area expands/pops to the right during rotation. 
Example URL: http://ec2.qa.nymetro.com/thecut/fashion/ 
Reproduce by: rotating lede. Look at bottom right hand corner of image. 
Expected Behavior: Viewable area should right align with Feed and stay fixed during rotation. 
Actual Behavior: The image view area expands/pops to the right during rotation. 
</t>
  </si>
  <si>
    <t>Safari (latest), IE 9, Google Chrome (latest), Firefox (latest)</t>
  </si>
  <si>
    <t>CUT-339</t>
  </si>
  <si>
    <t>Mobile/Tablet: Need 2x enlarge button, slideshow icons, prev/next arrows </t>
  </si>
  <si>
    <t xml:space="preserve">12924 12925 </t>
  </si>
  <si>
    <t>Mobile/Tablet: Need 2x enlarge button, slideshow icons, prev/next arrows  
Expected Behavior: 
Icons on page should be using 2x version 
Actual Behavior: 
Displaying 1x version 
Steps to reproduce: 
View any article with enlarge and pagination on iPhone and Tablet 
Example URL: 
http://ec2.qa.nymetro.com/thecut/2012/07/nothing-kept-katie-holmes-from-project-runway.html</t>
  </si>
  <si>
    <t>CUT-338</t>
  </si>
  <si>
    <t>Photo Credits missing on all article templates</t>
  </si>
  <si>
    <t xml:space="preserve">12922 12923 12992 </t>
  </si>
  <si>
    <t>Photo Credits missing on all article templates 
Expected Behavior: 
Photo Credits should appear below Tags and above comments (see PSD for styling) 
Actual Behavior: 
Photo Credits are not appearing on any templates even though images have credits associated with them in image management 
**Note: We saw credits on the templates a few weeks ago but they may have been hard-coded with the related links module and removed when we removed that from the page, which may be why this has been overlooked until now** 
Steps to reproduce: 
Go to any article with an image that has a photo credit associated with it and see if the credit appears on the page 
URLs: 
Article: http://ec2.qa.nymetro.com/thecut/2012/07/nothing-kept-katie-holmes-from-project-runway.html 
Image: http://author.ec2.qa.nymetro.com/apps/image-management/content/admin.html#/content/dam/fashion/daily/07/04/03-katie-holmes.jpeg 
Article: http://ec2.qa.nymetro.com/thecut/2012/06/dolce-gabbanas-menswear-show.html 
Image: http://author.ec2.qa.nymetro.com/apps/image-management/content/admin.html#/content/dam/fashion/daily/07/04/marcjacobs.jpg</t>
  </si>
  <si>
    <t>Windows, iOS, MAC, Android</t>
  </si>
  <si>
    <t>CUT-337</t>
  </si>
  <si>
    <t>Large Vertical: Earlier links should not be appearing under SHOW MORE in left column</t>
  </si>
  <si>
    <t>Large Vertical: Earlier links should not be appearing under SHOW MORE in left column 
Expected Behavior: 
Per PSD, Earlier links should appear below the image in the center column 
Actual Behavior: 
Earlier links are appearing in the left column under the SHOW MORE upon column expansion 
Steps to reproduce: 
On page load, click SHOW MORE in left column and see earlier links when column expands 
URL: 
http://ec2.qa.nymetro.com/thecut/2012/06/best-bet-chiffon-halter-maxi-dress-2.html</t>
  </si>
  <si>
    <t>CUT-336</t>
  </si>
  <si>
    <t>Large Vertical: Remove fade on SHOW MORE and add double arrow</t>
  </si>
  <si>
    <t>Large Vertical: Remove fade on SHOW MORE and add double arrow 
Expected Behavior: 
Per PSD, remove fade above SHOW MORE link and add double down arrow 
SHOW MORE link should have a bottom border, 1px #DDD 
Actual Behavior: 
Fade appearing above SHOW MORE link and is missing arrow 
Steps to reproduce: 
Consistent on page load 
URL: 
http://ec2.qa.nymetro.com/thecut/2012/06/best-bet-chiffon-halter-maxi-dress-2.html</t>
  </si>
  <si>
    <t>CUT-335</t>
  </si>
  <si>
    <t>Large Vertical: not pulling in correct image rendition</t>
  </si>
  <si>
    <t xml:space="preserve">12919 12926 </t>
  </si>
  <si>
    <t>Large Vertical: not pulling in correct image rendition 
Expected Behavior: 
4x-vertical rendition should be pulling into the Large Vertical templates 
Actual Behavior: 
4x is being pulled int 
Steps to Reproduce: 
Consistent on page load 
URL: 
http://ec2.qa.nymetro.com/thecut/2012/06/best-bet-chiffon-halter-maxi-dress-2.html#</t>
  </si>
  <si>
    <t>CUT-334</t>
  </si>
  <si>
    <t>Test: 1</t>
  </si>
  <si>
    <t>CUT-333</t>
  </si>
  <si>
    <t>Medium Vertical Short Text: When slideshow is associated, need to hide slideshow button over image</t>
  </si>
  <si>
    <t>Medium Vertical Short Text: When slideshow, need to hide slideshow button over image 
Expected Behavior: 
When Medium Vertical Short template has a slideshow associated with it, hide the "view slideshow" button over the image so as to not have 2 slideshow buttons right next to one another 
Actual Behavior: 
Slideshow button appears on the image AND in the text area right next to the image. 
Steps to Reproduce: 
Consistent on page load 
URL: 
http://ec2.qa.nymetro.com/thecut/2012/06/kate-moss-lookbook.html</t>
  </si>
  <si>
    <t>CUT-332</t>
  </si>
  <si>
    <t>Video Articles: Need CSS3 hover effect on primary image</t>
  </si>
  <si>
    <t>Video Articles: Need CSS3 hover effect on primary image 
Expected Behavior: 
CSS3 transition occurs on hover over primary image (see Kristen or Steve) 
Actual Behavior: 
No transition happening on hover 
Steps to reproduce: 
Consistent on page load 
URL: 
http://ec2.qa.nymetro.com/thecut/2012/06/peplums-are-in-style.html</t>
  </si>
  <si>
    <t>Windows, iOS, MAC</t>
  </si>
  <si>
    <t>All, Safari (latest), Google Chrome (latest), Firefox (latest)</t>
  </si>
  <si>
    <t>CUT-331</t>
  </si>
  <si>
    <t>Rule below top leaderboard ad needs color change</t>
  </si>
  <si>
    <t>Rule below top leaderboard ad needs color change 
Expected Behavior: 
.leaderBoard { 
border-bottom: solid 1px #CCC; 
Actual Behavior: 
.leaderBoard { 
border-bottom: solid 1px black; 
Steps to reproduce: 
Consistent on page load 
URL: 
Any/every article</t>
  </si>
  <si>
    <t>CUT-330</t>
  </si>
  <si>
    <t>Video Articles: Drop cap misaligned in Firefox</t>
  </si>
  <si>
    <t>Video Articles: Drop cap misaligned in Firefox 
OS 
Mac 
Browser 
Firefox 13 
Expected Behavior: 
Drop cap at beginning of article text should top align with first line of text (see other browsers and PSD) 
Actual Behavior: 
Drop cap is misaligned and sitting approx 10px too high in Firefox. 
Steps to reproduce: 
Consistent on page load 
URL 
http://ec2.qa.nymetro.com/thecut/2012/06/peplums-are-in-style.html#</t>
  </si>
  <si>
    <t>CUT-329</t>
  </si>
  <si>
    <t>Testing notifications</t>
  </si>
  <si>
    <t>Close me when testing is done.</t>
  </si>
  <si>
    <t>IE 9, Firefox (latest)</t>
  </si>
  <si>
    <t>CUT-328</t>
  </si>
  <si>
    <t>Article text links: color and styling</t>
  </si>
  <si>
    <t>Article text links: color and styling 
OS: 
Mac 
Browsers: 
All Browsers 
Expected Behavior: 
Text links within article body text should be: #2881B3 and underline (border bottom) on hover 
Text links in Earlier and Tags modules should be: #2881B3 and underline (border bottom) on hover 
CSS3 hover transitions (via Steve) should be implemented 
Actual Behavior: 
Links are not underlining on hover and blue color is not correct 
Steps to reproduce: 
Consistent on page load 
URL: 
http://ec2.qa.nymetro.com/thecut/2012/06/lindsey-wixson-goes-wild-for-mulberry.html</t>
  </si>
  <si>
    <t>MAC, Windows, Android, iOS</t>
  </si>
  <si>
    <t>CUT-327</t>
  </si>
  <si>
    <t>Medium Vertical: Legacy 250x375 images are being scaled down</t>
  </si>
  <si>
    <t xml:space="preserve">Medium Vertical: Legacy 250x375 images are being scaled down 
URL 
http://ec2.qa.nymetro.com/thecut/2012/06/more-on-yves-saint-laurents-branding-overhaul.html 
OS 
Mac 
Browser Type 
Safari 5, Chrome 21, Firefox 13 
Actual Behavior: 
Legacy 250x375 images are being scaled down to 190px wide 
(Looks like it may be inheriting the legacy 190x190 styling) 
Expected Behavior: 
Legacy images should display actual size so that white notching still appears 
Step to Reproduce: 
Consistent on page load 
</t>
  </si>
  <si>
    <t>CUT-326</t>
  </si>
  <si>
    <t>Medium Vertical Long Text: Too much notching text into the image.</t>
  </si>
  <si>
    <t>Medium Vertical Long Text: Too much notching text into the image. 
Actual: 
4 lines of text displaying over image 
Expected: 
3 lines of text displaying over image: 
.entry-medVert 
.entryText { 
margin-top: -9em; 
Example link: 
http://ec2.qa.nymetro.com/thecut/2012/06/lindsey-wixson-goes-wild-for-mulberry.html</t>
  </si>
  <si>
    <t>CUT-325</t>
  </si>
  <si>
    <t>Remove letter spacing on time stamp</t>
  </si>
  <si>
    <t>Remove letter spacing on time stamp 
Actual: 
Timestamp on articles has letter spacing associated with it 
Expected: 
Remove letter spacing from timestamp 
URL: 
http://ec2.qa.nymetro.com/thecut/2012/06/best-bet-honey-punch-jade-silk-shorts-2.html</t>
  </si>
  <si>
    <t>CUT-324</t>
  </si>
  <si>
    <t>Right column: missing space above ad</t>
  </si>
  <si>
    <t>Right column: missing space above ad 
Actual Behavior: 
Right column ad is appearing top aligned with article content in center column 
Expected Behavior: 
Right column as should appear approx 135px lower than center column content (and/or 135px below the rule that appears below the top leaderboard ad) -- see mocks/PSD 
Steps to Reproduce: 
Consistent on page load 
URLs: 
http://ec2.qa.nymetro.com/thecut/2012/06/lindsey-wixson-goes-wild-for-mulberry.html 
http://ec2.qa.nymetro.com/thecut/2012/06/mary-kate-olsen-lookbook.html 
http://ec2.qa.nymetro.com/thecut/2012/06/dolce-gabbanas-menswear-show.html</t>
  </si>
  <si>
    <t>CUT-323</t>
  </si>
  <si>
    <t>Arrow graphics on bottom prev/next navigation are not clickable</t>
  </si>
  <si>
    <t xml:space="preserve">Arrow graphics on bottom prev/next navigation are not clickable 
OS: 
Mac 
Browsers: 
Safari 5, Chrome 21, Firefox 13 
Actual Behavior: 
Clicking on the arrow graphic does not take user to the next/prev article 
Expected Behavior: 
Clicking on the arrow should take user to the prev/next article 
Text should underline on hover when user is hovering over text OR arrow 
Steps to Reproduce: 
Consistent on page load 
URL: 
http://ec2.qa.nymetro.com/thecut/2012/06/lindsey-wixson-goes-wild-for-mulberry.html 
</t>
  </si>
  <si>
    <t>CUT-322</t>
  </si>
  <si>
    <t>Images in Earlier module broken in Safari</t>
  </si>
  <si>
    <t>Images in Earlier module broken in Safari 
OS: 
Mac 
Browsers: 
Safari 5, Chrome 21, Firefox 13 
Actual Behavior: 
Images are being stretched down the page (see attached screenshot) 
Expected Behavior: 
Images should appear as they do in other browsers 
URL: 
http://ec2.qa.nymetro.com/thecut/2012/06/benettons-unhate-campaign-unhated-by-cannes.html</t>
  </si>
  <si>
    <t>CUT-321</t>
  </si>
  <si>
    <t>Queries do not update when changing search parameters from all untagged to all tagged</t>
  </si>
  <si>
    <t>Dashboard, Image Tagger</t>
  </si>
  <si>
    <t>URL: http://author.stg.nymetro.com/apps/dashboard/thecut/image-tagger/find.html# 
Expected: Changing the dropdown menu from 'untagged' to 'tagged' should re-update the search results accordingly 
Actual: No update - all untagged images remain in the results 
Steps to reproduce: 
Go to look finder 
Leave all fields blank, except for the tagged status dropdown menu to search by tagged images 
Search for all untagged images, click 'find' 
change the dropdown box to 'tagged', click 'find' 
Results are not updated accordingly</t>
  </si>
  <si>
    <t>CUT-320</t>
  </si>
  <si>
    <t>"Source" links not styled properly</t>
  </si>
  <si>
    <t>"Source" links not styled properly 
Actual: 
Source links are appearing Georgia / italics 
Expected: 
Source links should be styled per PSD - 
Arial Regular 
Link out icon 
Link underlines on hover 
Example post: 
http://ec2.qa.nymetro.com/thecut/2012/06/benettons-unhate-campaign-unhated-by-cannes.html</t>
  </si>
  <si>
    <t>Windows, Android, iOS, MAC</t>
  </si>
  <si>
    <t>CUT-319</t>
  </si>
  <si>
    <t>Images not loading from CQ into image tagger or clothing tagger portion of runway show creator</t>
  </si>
  <si>
    <t>URL: http://author.stg.nymetro.com/apps/dashboard/thecut/image-tagger/clothing.html#showPath=/fashion/shows/2007/fall/sao-paulo/menswear/a-la-disposition|assetNodePath=/content/dam/fashion/shows/2007/fall/sao-paulo/menswear/a-la-disposition/collection-full-length/1.jpg 
Expected: After uploading images, author can tag images in image tagger 
Actual: Images do not appear for tagging</t>
  </si>
  <si>
    <t>CUT-318</t>
  </si>
  <si>
    <t>"Tags:" label should not appear if no tags are displaying</t>
  </si>
  <si>
    <t>Tags label should not appear if no tags are displaying 
Actual: 
"Tags:" label appearing on all posts, even when no tags are displaying 
Expected: 
"Tags:" label should only appear when tags are displaying 
URL: 
http://ec2.qa.nymetro.com/thecut/2012/06/terry-richardson-made-another-kate-upton-video.html 
http://ec2.qa.nymetro.com/thecut/2012/07/sky-ferreira-for-v.html 
http://ec2.qa.nymetro.com/thecut/2012/07/angelina-jolie-look-book-article.html 
http://ec2.qa.nymetro.com/thecut/2012/06/j-lo-with-a-connection.html</t>
  </si>
  <si>
    <t>CUT-317</t>
  </si>
  <si>
    <t>Tags styling needs adjusting</t>
  </si>
  <si>
    <t>Tags styling needs adjusting on Desktop view. 
OS: 
Mac 
Browser Type: 
Safari 5, Chrome 21, Firefox 13 
Expected Behavior: 
"tags:" text size - 1.2em 
Tag links should underline on hover 
"MORE" text should bottom align with other links 
"MORE" text should be bold 
Actual Behavior: 
"Tags:" text size too small 
Tag links do not underline on hover 
MORE text is sitting about 3px below baseline 
MORE text is not bold 
URL: 
http://ec2.qa.nymetro.com/thecut/2012/06/lindsey-wixson-goes-wild-for-mulberry.html</t>
  </si>
  <si>
    <t>CUT-316</t>
  </si>
  <si>
    <t>Clicking View Slideshow Does not Preview the slideshow - resulting article/show is broken</t>
  </si>
  <si>
    <t xml:space="preserve">12906 12907 </t>
  </si>
  <si>
    <t xml:space="preserve">URL: http://author.stg.nymetro.com/content/thecut/fashion/shows/2007/fall/sao-paulo/menswear/a-la-disposition.html 
Create a show 
Add images, etc. 
Click save, preview 
Expected: User can preview show 
Actual: Display is very broken - article page displays junk code 
Firebug Errors from show creator page: 
"NetworkError: 404 Not Found - http://author.stg.nymetro.com/apps/dashboard/thecut/shows/undefined" 
nymag.fashion.show.slideshow[section].slides is undefined 
http://author.stg.nymetro.com/apps/dashboard/js/nymag.fashion.js 
Line 2042 
</t>
  </si>
  <si>
    <t>CUT-315</t>
  </si>
  <si>
    <t>Party Slideshow URL text box misaligned</t>
  </si>
  <si>
    <t>Minor Issue - Runway Show builder 
Example URL: http://author.stg.nymetro.com/apps/dashboard/thecut/shows/edit.html#showPath=/fashion/shows/2007/fall/sao-paulo/menswear/a-la-disposition</t>
  </si>
  <si>
    <t>CUT-314</t>
  </si>
  <si>
    <t>Slideshow Articles: Clicking an image enlarges it instead of launching the slideshow</t>
  </si>
  <si>
    <t>Slideshow Articles: Clicking an image enlarges it instead of launching the slideshow: 
Expected: Clicking an image should launch slideshow immediately. 
Actual: Clicking an image launches the enlarge function but also launches the slideshow behind the enlarged image. In order to view the slideshow a user must close the enlarged view where they'll then find the slideshow. 
NOTE: Clicking on either 'view slideshow' button will launch the slideshow correctly. This only happens when clicking directly on an image in a slideshow intro post. 
MAC, PC, and Mobile Safari (phone and tablet) 
Ex URL: http://ec2.qa.nymetro.com/thecut/2012/07/bryant-park-movie-night-street-style.html#</t>
  </si>
  <si>
    <t>CUT-313</t>
  </si>
  <si>
    <t>Runway show creator form is not populating any fields, shows not being created</t>
  </si>
  <si>
    <t>http://author.stg.nymetro.com/ 
Create a new runway show 
Expected: When entering text into fields, (label, show, etc.), dropdown options should be available, clicking 'create &amp; save show' either saves show or throws expected errors for empty fields 
Actual: Entering text into fields does not pre-populate fields nor do dropdown options appear. Clicking 'create &amp; save show' does not save show, nor does it throw expected errors for incomplete/empty fields</t>
  </si>
  <si>
    <t>CUT-312</t>
  </si>
  <si>
    <t>test bug</t>
  </si>
  <si>
    <t>CUT-311</t>
  </si>
  <si>
    <t>Comment sorting controls are missing</t>
  </si>
  <si>
    <t>CUT-299</t>
  </si>
  <si>
    <t>The controls to sort comments and toggle threading are missing from the comment pages. I'm guessing it's just a zorder issue, since their container is there. 
This blocks some of the testing.</t>
  </si>
  <si>
    <t>CUT-310</t>
  </si>
  <si>
    <t>Cancel button should reset comment textarea hint instead of blanking it.</t>
  </si>
  <si>
    <t>1. Open an article page and look at the text field for typing in a comment. 
2. Press the Cancel button under the comment 
Expected: Comment textarea's hint is reset to "Enter comment here" 
Actual: Comment textarea is cleared completely</t>
  </si>
  <si>
    <t>CUT-309</t>
  </si>
  <si>
    <t>Comment can be edited for 3 minutes, AT says it should be 2</t>
  </si>
  <si>
    <t>I can edit a comment for 3 minutes, as indicated by the countdown timer. 
The acceptance test says that it should be 2 minutes. 
https://www4.v1host.com/nymag/Test.mvc/Summary?oidToken=Test:50771</t>
  </si>
  <si>
    <t>CUT-308</t>
  </si>
  <si>
    <t>Adding a blocked word to a comment during edit results in the comment disappearing</t>
  </si>
  <si>
    <t>1. Post a comment without any blocked words 
2. Edit the comment and add a blocked word, such as "fuck" 
3. Save the edit 
Expected: Save fails, user receives message about the blocked word 
Actual: Comment is saved, and immediately disappears from the list</t>
  </si>
  <si>
    <t>CUT-307</t>
  </si>
  <si>
    <t>Stylelist section of Partners module displays HTML markup (ec2.qa)</t>
  </si>
  <si>
    <t>URL: http://ec2.qa.nymetro.com/thecut/2012/06/christie-brinkley-and-peter-cook.html# 
Expected: Links in the Partners module do not display HTML markup 
Actual: Stylelist section of Partners module displays HTML markup, such as &lt;b&gt; tags 
If you don't see it right away, try refreshing the page.</t>
  </si>
  <si>
    <t>CUT-306</t>
  </si>
  <si>
    <t>Runway Show Builder: Should not allow producers to select Resort as Collection Type, if Resort for Season was not selected.</t>
  </si>
  <si>
    <t>For instance, a show should never be Spring 2013 Resort.</t>
  </si>
  <si>
    <t>CUT-305</t>
  </si>
  <si>
    <t>Goods Page: Goods Lede: Design Changes Defined As Minor</t>
  </si>
  <si>
    <t xml:space="preserve">Can we vertically center arrows to image? 
</t>
  </si>
  <si>
    <t>CUT-304</t>
  </si>
  <si>
    <t>Goods Page: Goods Lede: Design Changes Defined As Major</t>
  </si>
  <si>
    <t xml:space="preserve">Goods Header text: 25em 
Shift lede image and text down to match overlap in PSD (hacked in firebug below) 
--.splash.goods .ledeWindow { 
margin: 6% 0% 0 10%; 
Are we able to use the square rendition with circle masking as we do on the homepage (and as designed) instead of the rectangle? What's the level of effort? 
Remove white background behind lede images so full header text appears when silo is used. 
Arrow hover seems a bit buggy. Arrows seem to get stuck on and not always disappear. 
</t>
  </si>
  <si>
    <t>CUT-303</t>
  </si>
  <si>
    <t>Need to solve for videos that are added to articles as HTML embed code.</t>
  </si>
  <si>
    <t>CUT-302</t>
  </si>
  <si>
    <t>Video is not displaying correctly (or not playing) inside the video placeholder on articles</t>
  </si>
  <si>
    <t xml:space="preserve">http://ec2.qa.nymetro.com/thecut/2010/04/gaga_time_100.html 
Different behavior from different browsers: 
Video is too small for the video silo/placeholder on Chrome, video will play (screenshot) 
Video does not play on Firefox 
Video does not play on Chrome 
</t>
  </si>
  <si>
    <t>CUT-301</t>
  </si>
  <si>
    <t>Party Lines Slideshow article titles not displaying correctly</t>
  </si>
  <si>
    <t>Example links: 
http://ec2.qa.nymetro.com/thecut/2012/02/party-lines-ohne-titel-fifth-anniversary-dinner.html 
http://ec2.qa.nymetro.com/thecut/2011/11/party-lines-momas-tribute-to-pedro-almodovar.html 
http://ec2.qa.nymetro.com/thecut/2011/10/party_lines_slideshow_fern_mal.html 
Just a styling bug - title is not lining up inside the article template properly.</t>
  </si>
  <si>
    <t>CUT-300</t>
  </si>
  <si>
    <t>Images not appearing on home page - possible incorrectly formed url issue</t>
  </si>
  <si>
    <t xml:space="preserve">Images not appearing on home page 
URLs are appearing like so in the source code: http://pixel.echttp//pixel.ec2-qa.nymetro.com/imgs/fashion/daily/06/21/burberry2.o.jpg/a_2x-square.jpg 
Notice that they're not being formed correctly - there's an extra 'http://pixel.ec' and a missing ':' character in the URL above 
</t>
  </si>
  <si>
    <t>Comment system elements are not dimmed while Sign In dialog is displayed</t>
  </si>
  <si>
    <t xml:space="preserve">12891 12902 </t>
  </si>
  <si>
    <t>1. Load a page that supports comments while not logged in 
2. Click the "Log In" link at the top of the page to display the Sign In dialog 
See attached screenshot for issue</t>
  </si>
  <si>
    <t>CUT-298</t>
  </si>
  <si>
    <t>Comment flag status displayed before flag is actually sent and confirmed</t>
  </si>
  <si>
    <t>1. Load a page with comments. 
2. Disable the Internet connection 
3. Attempt to flag a comment 
Expected: Page attempts to send a flag request to the server, fails, and displays message stating so 
Actual: The following message is displayed, even though the comment has not actually been flagged: "Thank you for alerting us to a possible problem"</t>
  </si>
  <si>
    <t>CUT-297</t>
  </si>
  <si>
    <t>"Add Comment" link stops working after one comment is posted</t>
  </si>
  <si>
    <t>1. Load an article page 
2. Click the "Add Comment" link at the top of the comments area. Observe the form that appears. 
3. Post a comment using the bottom "Add Comment" form. (This is the form that appears under all existing comments, as opposed the one that appeared at step 2.) 
4. Click the "Add Comment" link again 
Expected: "Add a Comment" appears, just like in step 2. 
Actual: Form does not appear, but the layout shifts a little 
http://screencast.com/t/lcALtKEpuj</t>
  </si>
  <si>
    <t>CUT-296</t>
  </si>
  <si>
    <t>Some page elements appear on top of Edit Comment dialog</t>
  </si>
  <si>
    <t>1. Post a comment. 
2. Press the Edit Comment button 
Issue: The Edit Comment dialog appears under another element (see screenshot)</t>
  </si>
  <si>
    <t>CUT-295</t>
  </si>
  <si>
    <t>Commenting: First reply is prefixed with @username, but subsequent replies aren't</t>
  </si>
  <si>
    <t xml:space="preserve">12888 12889 </t>
  </si>
  <si>
    <t>1. Create a new top-level comment on an article page. 
2. Post a reply to this top-level comment. Observe how initially, the reply text is automatically populated with "@username - " 
3. Post another reply to the same top-level comment. 
Expected: Reply text is pre-populated with "@username - " (where username is the top-level commenter) 
Actual: Reply text is blank</t>
  </si>
  <si>
    <t>CUT-294</t>
  </si>
  <si>
    <t>rendition of png original cannot be edited</t>
  </si>
  <si>
    <t xml:space="preserve">upload a png image: 
http://author.ec2.qa.nymetro.com/apps/image-management/content/admin.html#/content/dam/fashion/daily/06/20/20-best-bet-thursday-shoe.png 
it generates jpeg web enabled rendition: 
http://author.ec2.qa.nymetro.com/content/dam/fashion/daily/06/20/20-best-bet-thursday-shoe.png/jcr:content/renditions/cq5dam.web.1280.1280.jpeg 
crop box expects png though: 
http://author.ec2.qa.nymetro.com/content/dam/fashion/daily/06/20/20-best-bet-thursday-shoe.png/jcr:content/renditions/cq5dam.web.1280.1280.png 
either it should generate png web enabled rendition. Or, crop box should be modified to use jpeg. 
</t>
  </si>
  <si>
    <t>CUT-293</t>
  </si>
  <si>
    <t>Ads on home page are overlapping feed entries when resizing viewport from desktop to tablet.</t>
  </si>
  <si>
    <t xml:space="preserve">12887 12885 12886 </t>
  </si>
  <si>
    <t>http://ec2.qa.nymetro.com/thecut/ 
Expected: Feed entries for tablet are not overlapped by ads 
Actual: Feed entries are overlapped by ads when viewport is reduced from desktop size to tablet size 
These may be odd edge cases, but there seem to be a lot of general responsive design related quirks with the home page. If I slowly resize the viewport, there are several cases where some elements are adjusted for the new view but others are not adjusted at that particular window size. If I continue shrinking the viewport, the rest of the elements re-adjust, but not all at the same time, leading to weird overlaps at certain viewport sizes.</t>
  </si>
  <si>
    <t>CUT-292</t>
  </si>
  <si>
    <t>Interview article (not home page module) does not display image for tablet and mobile size viewports</t>
  </si>
  <si>
    <t xml:space="preserve">12882 12884 12883 </t>
  </si>
  <si>
    <t>http://ec2.qa.nymetro.com/thecut/2012/06/interview-1-interview-1-interview-1-interview-1.html 
Expected: Mobile and Tablet sized viewports display an image for the article 
Actual: No image is displayed when viewport is resized for mobile or tablet. 
Additional bug: Resizing the viewport from mobile size to desktop size causes the headline styling to render incorrectly. screenshots for each browser attached. 
To reproduce: 
Resize the browser to 'mobile' size and slowly enlarge the browser window. The headline text will jump around and not display properly. This doesn't happen when sizing from desktop down to mobile.</t>
  </si>
  <si>
    <t>CUT-291</t>
  </si>
  <si>
    <t>Thumbnails not displaying on mobile/tablet home page feed articles ec2.qa</t>
  </si>
  <si>
    <t xml:space="preserve">12881 12880 </t>
  </si>
  <si>
    <t>http://ec2.qa.nymetro.com/thecut/ 
Expected: Tablet and mobile views of the feed module (homepage) display thumbnails with entries 
Actual: No thumbnails display for tablet and mobile view</t>
  </si>
  <si>
    <t>CUT-290</t>
  </si>
  <si>
    <t>Video entries in The Feed (home page) are not displaying video icon</t>
  </si>
  <si>
    <t xml:space="preserve">http://ec2.qa.nymetro.com/thecut/ 
In the feed, 3 articles down, this article: "This is a test post with Vimeo" is on author.ec2.qa.nymetro as a video article but does not display the video icon 
Expected: Video articles display a video icon in the feed entry if it is a video entry 
Actual: Entry is correctly in CQ as a video entry, no video icon displays next to the article in the feed 
</t>
  </si>
  <si>
    <t>CUT-289</t>
  </si>
  <si>
    <t>Clicking Next and Publish button in Img Tagger/ Basic Tagging displays prev. connection, text box is pre-populated</t>
  </si>
  <si>
    <t xml:space="preserve">This URL: http://author.ec2.qa.nymetro.com/apps/dashboard/thecut/image-tagger/main.html#showPath=/fashion/shows/2013/spring/tokyo/resort/gregory-parkinson|assetNodePath=/content/dam/fashion/shows/2013/spring/tokyo/resort/gregory-parkinson/collection-full-length/14.jpg 
Image 13 has a connection that displays when I view the slideshow. If I go to the basic tagging page in CQ and click "next and publish", the connection from the previous image displays in the entry form but the connection doesn't display in the slideshow for images not associated with it. 
In other words, the view you're seeing in the screenshot is what the user sees when clicking 'next and publish', which presumably wouldn't display a connection associated with a prior image. 
</t>
  </si>
  <si>
    <t>CUT-288</t>
  </si>
  <si>
    <t>Removing a Tag in Image Tagger Tool is resulting in an Error Message</t>
  </si>
  <si>
    <t>Getting this message: 
A script on this page may be busy, or it may have stopped responding. You can stop the script now, or you can continue to see if the script will complete. 
Script: http://ajax.googleapis.com/ajax/libs/jquery/1.7.1/jquery.js:5346 
See here: 
http://author.ec2.qa.nymetro.com/apps/dashboard/thecut/image-tagger/clothing.html#showPath=/fashion/shows/2013/resort/new-york/resort/celine|assetNodePath=/content/dam/fashion/shows/2013/resort/new-york/resort/celine/collection-full-length/1.jpg 
Add a tag, and then remove it.</t>
  </si>
  <si>
    <t>CUT-287</t>
  </si>
  <si>
    <t>The Cut navigation bar displays incorrect colors for links on Goods and Beauty pages</t>
  </si>
  <si>
    <t>http://ec2.qa.nymetro.com/thecut/beauty/# 
http://ec2.qa.nymetro.com/thecut/shopping/# 
Both pages appear the way the screenshot looks, not the way the homepage nav looks</t>
  </si>
  <si>
    <t>CUT-286</t>
  </si>
  <si>
    <t>Reindex Function for Solr Lookfinder is broken</t>
  </si>
  <si>
    <t>CUT-285</t>
  </si>
  <si>
    <t>Show Name field is reset after City field is set and/or user focuses the Show Name field</t>
  </si>
  <si>
    <t>1. Begin creating a new show at http://author.ec2.qa.nymetro.com/apps/dashboard/thecut/shows/new.html 
2. Enter values for the Label, Season, Year, and Type fields. This should automatically populate the Show Name field. 
3. Change the Show Name field to something other than the default value. 
4. Change the City field. 
Expected: Show Name remains set to what the user specified 
Actual: Show Name field is reset to the default value determined by the Label and Type fields 
This also happens whenever the Show Name field is focused. 
http://screencast.com/t/UHkpAusMW5NQ</t>
  </si>
  <si>
    <t>CUT-284</t>
  </si>
  <si>
    <t>Some images appearing in lookfinder but not in the associated runway show</t>
  </si>
  <si>
    <t>Image Tagger, Look Finder</t>
  </si>
  <si>
    <t xml:space="preserve">12873 12872 </t>
  </si>
  <si>
    <t>URL: http://author.ec2.qa.nymetro.com/apps/dashboard/thecut/image-tagger/find.html# 
In Image Tagger/Find a Look, search for: 
Blugirl 
Spring 2011 RTW Milan 
53 Images appear in lookfinder, but when editing the runway show, images are not appearing. They exist in CQ, but most are not active (no green square next to the image) and are not appearing when I edit/tag the show. 
Screenshots attached, I can explain this one in person if it helps.</t>
  </si>
  <si>
    <t>Connection is displaying twice if headline was edited.</t>
  </si>
  <si>
    <t>This was a bug that we fixed awhile back, and must have re-introduced. 
When adding a connection to an image, if the producer adds the story url via autocomplete, and then edits the connection text, it's showing duplicate connections on the image, rather than just one. 
UPDATE: This just seems to be happening if any editing is being made to adding the connection.</t>
  </si>
  <si>
    <t>CUT-282</t>
  </si>
  <si>
    <t>Connections Not Displaying on Look Book Slideshows</t>
  </si>
  <si>
    <t>-Per Georges, data is there, connection is just not displaying. 
-This seems to be exclusive to Look Book slideshows -- they're working for Premium and Runway slideshows.</t>
  </si>
  <si>
    <t>CUT-281</t>
  </si>
  <si>
    <t>Some sub-category tags are not clearing when the parent tag is unchecked</t>
  </si>
  <si>
    <t xml:space="preserve">12871 12870 </t>
  </si>
  <si>
    <t>http://author.ec2.qa.nymetro.com/ 
1) Select a show to edit. 
I was working with this URL: http://author.ec2.qa.nymetro.com/apps/dashboard/thecut/image-tagger/clothing.html#showPath=/fashion/shows/2011/spring/new-york/couture/zoe-jordan|assetNodePath=/content/dam/fashion/shows/2011/spring/new-york/couture/zoe-jordan/collection-full-length/1.jpg 
2) Check one of the checkboxes shown in the screenshots. When un-checking a sub-category's 'master' tag, the dependent tags do not clear. 
The screenshots show all of the tags that exhibit this behavior that I've found so far.</t>
  </si>
  <si>
    <t>CUT-280</t>
  </si>
  <si>
    <t>"Tops" category heading for clothing tags has a check box next to it</t>
  </si>
  <si>
    <t>http://author.ec2.qa.nymetro.com/apps/dashboard/thecut/image-tagger/clothing.html#showPath=/fashion/shows/2011/spring/new-york/couture/zoe-jordan|assetNodePath=/content/dam/fashion/shows/2011/spring/new-york/couture/zoe-jordan/collection-full-length/1.jpg 
Expected: "Tops" heading should not have a checkbox next to it 
Actual: "Tops" has a checkbox next to it.</t>
  </si>
  <si>
    <t>CUT-279</t>
  </si>
  <si>
    <t>Refreshing a new runway show page before saving or publishing publishes the show</t>
  </si>
  <si>
    <t>URL: http://author.ec2.qa.nymetro.com/apps/dashboard/thecut/shows/new.html# 
Steps to recreate: 
1) Create a new show - any show 
2) Click to edit the show, but don't edit anything. No need to add images, either. 
3) Refresh the page 
Expected: Page refreshes with the show as being unpublished 
Actual: Page refreshes, show is published. 
Additionally: If you try to Unpublish the show after refreshing the page, the ERROR: Error Undefined message appears.</t>
  </si>
  <si>
    <t>CUT-278</t>
  </si>
  <si>
    <t>Hide Latest and Top Shows in the Show Finder Panel</t>
  </si>
  <si>
    <t>CUT-277</t>
  </si>
  <si>
    <t>Blank palette icons are displaying even when palette is selected.</t>
  </si>
  <si>
    <t>CUT-276</t>
  </si>
  <si>
    <t>Dummy trends are displaying on Show Opener even when trends are selected</t>
  </si>
  <si>
    <t>CUT-275</t>
  </si>
  <si>
    <t>When uploading images: /jcr:lastModifiedBy: the property cannot be saved because it has been modified externally.</t>
  </si>
  <si>
    <t xml:space="preserve">During a mass upload of images the following exceptions are bound to be thrown a few times: 
e.g. 1: 
27.06.2012 16:15:36.999 *ERROR* [JobHandler: /etc/workflow/instances/2012-06-27_3/model_1340828135807176000:/content/dam/fashion/shows/2012/spring/new-york/rtw/adam/collection-full-length/3.jpg/jcr:content/renditions/original] com.nymag.imagemanagement.workflow.AssetMetadataWorkflowProcess javax.jcr.InvalidItemStateException: property /content/dam/fashion/shows/2012/spring/new-york/rtw/adam/collection-full-length/3.jpg/jcr:content/metadata/jcr:lastModifiedBy: the property cannot be saved because it has been modified externally. 
at org.apache.jackrabbit.core.PropertyImpl.makePersistent(PropertyImpl.java:155) 
at org.apache.jackrabbit.core.ItemSaveOperation.persistTransientItems(ItemSaveOperation.java:835) 
at org.apache.jackrabbit.core.ItemSaveOperation.perform(ItemSaveOperation.java:243) 
at org.apache.jackrabbit.core.session.SessionState.perform(SessionState.java:200) 
at org.apache.jackrabbit.core.ItemImpl.perform(ItemImpl.java:91) 
at org.apache.jackrabbit.core.ItemImpl.save(ItemImpl.java:329) 
at org.apache.jackrabbit.core.session.SessionSaveOperation.perform(SessionSaveOperation.java:42) 
at org.apache.jackrabbit.core.session.SessionState.perform(SessionState.java:200) 
at org.apache.jackrabbit.core.SessionImpl.perform(SessionImpl.java:355) 
at org.apache.jackrabbit.core.SessionImpl.save(SessionImpl.java:758) 
at com.day.crx.core.CRXSessionImpl.save(CRXSessionImpl.java:126) 
at sun.reflect.GeneratedMethodAccessor54.invoke(Unknown Source) 
at sun.reflect.DelegatingMethodAccessorImpl.invoke(DelegatingMethodAccessorImpl.java:25) 
at java.lang.reflect.Method.invoke(Method.java:597) 
at org.apache.sling.jcr.base.SessionProxyHandler$SessionProxyInvocationHandler.invoke(SessionProxyHandler.java:109) 
at $Proxy0.save(Unknown Source) 
at com.nymag.imagemanagement.workflow.AssetMetadataWorkflowProcess.execute(AssetMetadataWorkflowProcess.java:98) 
at com.day.cq.workflow.impl.job.HandlerBase.executeProcess(HandlerBase.java:172) 
at com.day.cq.workflow.impl.job.JobHandler.process(JobHandler.java:122) 
at org.apache.sling.event.jobs.JobUtil$1.run(JobUtil.java:272) 
at java.util.concurrent.ThreadPoolExecutor$Worker.runTask(ThreadPoolExecutor.java:886) 
at java.util.concurrent.ThreadPoolExecutor$Worker.run(ThreadPoolExecutor.java:908) 
at java.lang.Thread.run(Thread.java:680) 
27.06.2012 16:15:37.003 *INFO* [JobHandler: /etc/workflow/instances/2012-06-27_3/model_1340828135807176000:/content/dam/fashion/shows/2012/spring/new-york/rtw/adam/collection-full-length/3.jpg/jcr:content/renditions/orig 
e.g. 2: 
27.06.2012 16:15:44.057 *ERROR* [JobHandler: /etc/workflow/instances/2012-06-27_3/model_1340828143109168000:/content/dam/fashion/shows/2012/spring/new-york/rtw/adam/collection-full-length/9.jpg/jcr:content/renditions/original] com.nymag.imagemanagement.workflow.AssetMetadataWorkflowProcess javax.jcr.InvalidItemStateException: property /content/dam/fashion/shows/2012/spring/new-york/rtw/adam/collection-full-length/9.jpg/jcr:content/metadata/jcr:lastModifiedBy: the property cannot be saved because it has been modified externally. 
at org.apache.jackrabbit.core.PropertyImpl.makePersistent(PropertyImpl.java:155) 
at org.apache.jackrabbit.core.ItemSaveOperation.persistTransientItems(ItemSaveOperation.java:835) 
at org.apache.jackrabbit.core.ItemSaveOperation.perform(ItemSaveOperation.java:243) 
at org.apache.jackrabbit.core.session.SessionState.perform(SessionState.java:200) 
at org.apache.jackrabbit.core.ItemImpl.perform(ItemImpl.java:91) 
at org.apache.jackrabbit.core.ItemImpl.save(ItemImpl.java:329) 
at org.apache.jackrabbit.core.session.SessionSaveOperation.perform(SessionSaveOperation.java:42) 
at org.apache.jackrabbit.core.session.SessionState.perform(SessionState.java:200) 
at org.apache.jackrabbit.core.SessionImpl.perform(SessionImpl.java:355) 
at org.apache.jackrabbit.core.SessionImpl.save(SessionImpl.java:758) 
at com.day.crx.core.CRXSessionImpl.save(CRXSessionImpl.java:126) 
at sun.reflect.GeneratedMethodAccessor54.invoke(Unknown Source) 
at sun.reflect.DelegatingMethodAccessorImpl.invoke(DelegatingMethodAccessorImpl.java:25) 
at java.lang.reflect.Method.invoke(Method.java:597) 
at org.apache.sling.jcr.base.SessionProxyHandler$SessionProxyInvocationHandler.invoke(SessionProxyHandler.java:109) 
at $Proxy0.save(Unknown Source) 
at com.nymag.imagemanagement.workflow.AssetMetadataWorkflowProcess.execute(AssetMetadataWorkflowProcess.java:98) 
at com.day.cq.workflow.impl.job.HandlerBase.executeProcess(HandlerBase.java:172) 
at com.day.cq.workflow.impl.job.JobHandler.process(JobHandler.java:122) 
at org.apache.sling.event.jobs.JobUtil$1.run(JobUtil.java:272) 
at java.util.concurrent.ThreadPoolExecutor$Worker.runTask(ThreadPoolExecutor.java:886) 
at java.util.concurrent.ThreadPoolExecutor$Worker.run(ThreadPoolExecutor.java:908) 
at java.lang.Thread.run(Thread.java:680) 
</t>
  </si>
  <si>
    <t>CUT-273</t>
  </si>
  <si>
    <t>Selected "Backstage/Front Row" Headline for Backstage Gallery is not displaying on ec2.</t>
  </si>
  <si>
    <t>The proper headline is displaying on author, however.</t>
  </si>
  <si>
    <t>CUT-272</t>
  </si>
  <si>
    <t>Publish button in runway show builder is finicky.</t>
  </si>
  <si>
    <t>You must push it several times for it to publish (or at least for the publish message to appear).</t>
  </si>
  <si>
    <t>CUT-271</t>
  </si>
  <si>
    <t>URL href for the Look Book entries get malformed</t>
  </si>
  <si>
    <t>Link hrefs in the source of Look Books seem fine, but the urls are coming out very wacky: 
http://ec2.qa.nymetro.comcontent/nymag/daily/fashion/2012/06/angelina-jolie-lookbook.html#.html 
note the strange "comcontent" and the added "#.html". This doesn't happen to the first entry, but to all others.</t>
  </si>
  <si>
    <t>CUT-270</t>
  </si>
  <si>
    <t>Runway Show Lede Carousel Only Brings in Full-size silos</t>
  </si>
  <si>
    <t>Module should bring in responsive/retina images as needed.</t>
  </si>
  <si>
    <t>CUT-268</t>
  </si>
  <si>
    <t>Longer headlines don't fit into Previous/Next buttons</t>
  </si>
  <si>
    <t xml:space="preserve">12849 12850 </t>
  </si>
  <si>
    <t>CUT-267</t>
  </si>
  <si>
    <t xml:space="preserve">1. Load an article that was published before or after an article with a long headline. Example: http://ec2.qa.nymetro.com/thecut/2012/06/burberry-bags-and-more.html 
2. Hover over the previous/next article button 
</t>
  </si>
  <si>
    <t xml:space="preserve">12847 12846 12848 </t>
  </si>
  <si>
    <t>CUT-266</t>
  </si>
  <si>
    <t>rengen IOError: Not a JPEG file: starts with 0x3c 0x21</t>
  </si>
  <si>
    <t xml:space="preserve">sometimes rengen workers throw error: 
2012-06-21 21:01:10,890 ERROR while generate_renditions(/tmp/worker2/ec2-23-21-209-138.compute-1.amazonaws.com:4502/content/dam/fashion/shows/2012/fall/new-york/rtw/celine/collection-full-length/1.jpg/original.jpg , http://ec2-23-21-209-138.compute-1.amazonaws.com:4502/bin/services/rendition-image-handler/get-asset?assetNodePath=/content/dam/fashion/shows/2012/fall/new-york/rtw/celine/collection-full-length/1.jpg (nym.rendition_4x.jpg,0,0,0,0,800,1200,image/jpeg) (nym.rendition_5x.jpg,0,0,0,0,1600,2400,image/jpeg) (nym.rendition_4.5x.jpg,0,0,0,0,1200,1800,image/jpeg) (nym.rendition_3x-square.jpg,0,216,1800,1800,600,600,image/jpeg) (nym.rendition_2x-square.jpg,0,216,1800,1800,300,300,image/jpeg) (nym.rendition_1x-square.jpg,0,216,1800,1800,150,150,image/jpeg) (nym.rendition_4x-horizontal.jpg,0,216,1800,1200,1200,800,image/jpeg) (nym.rendition_4x-vertical.jpg,0,0,1800,2700,800,1200,image/jpeg) (nym.rendition_3x-horizontal.jpg,0,216,1800,1200,600,400,image/jpeg) (nym.rendition_2x-horizontal.jpg,0,216,1800,1200,300,200,image/jpeg) (nym.rendition_1x-horizontal.jpg,0,216,1800,1200,150,100,image/jpeg) (nym.rendition_3x-vertical.jpg,0,0,1800,2700,400,600,image/jpeg) (nym.rendition_2x-vertical.jpg,0,0,1800,2700,200,300,image/jpeg) (nym.rendition_1x-vertical.jpg,0,0,1800,2700,100,150,image/jpeg) (cq5dam.thumbnail.140.100.png,0,0,0,0,140,100,image/png) (cq5dam.thumbnail.319.319.png,0,0,0,0,319,319,image/png) (cq5dam.thumbnail.48.48.png,0,0,0,0,48,48,image/png) (cq5dam.web.1280.1280.jpeg,0,0,0,0,1280,1280,image/png)) 
Traceback (most recent call last): 
File "/home/ubuntu/code/rengen/rengen/gearman/__init__.py", line 166, in task_generate_renditions 
rengen.generate_renditions(image_path, data.rules) 
IOError: Not a JPEG file: starts with 0x3c 0x21 
2012-06-21 21:01:10,891 ERROR exception during rendition generation: None 
Traceback (most recent call last): 
File "/home/ubuntu/code/rengen/runworker.py", line 34, in task_renditions 
f,data = worker.task_generate_renditions(job) 
File "/home/ubuntu/code/rengen/rengen/gearman/__init__.py", line 166, in task_generate_renditions 
rengen.generate_renditions(image_path, data.rules) 
IOError: Not a JPEG file: starts with 0x3c 0x21 
Hard to see what's causing it.. When the problematic worker is restarted, it is okay for a while until it starts to throw again. 
If it starts to throw IOError: Not a JPEG file: starts with 0x3c 0x21, the worker NEEDS to be restarted otherwise, it'll continue to throw the same error for the next images. 
</t>
  </si>
  <si>
    <t>CUT-265</t>
  </si>
  <si>
    <t>Home page giant image module is displaying markup</t>
  </si>
  <si>
    <t>http://ec2.qa.nymetro.com/thecut/# 
In Firefox only (safari displays a broken image icon, as does chrome)</t>
  </si>
  <si>
    <t>CUT-264</t>
  </si>
  <si>
    <t>Numbers appear in ad leaderboard on article pages</t>
  </si>
  <si>
    <t xml:space="preserve">Example Link: http://ec2.qa.nymetro.com/thecut/2012/06/best-bets-iro-monika-printed-top.html# 
I've seen this on several article pages. In the leaderboard (top ad placeholder), three numbers appear as text that should not be displaying. The numbers seem to correspond to the ad sizes. Screenshot attached. 
The text appears even if the viewport is resized. 
Additional Info: 
There appear to be header tags in the HTML that are displaying this text 
&lt;div class="leaderBoard"&gt; 
&lt;h1&gt;970&lt;/h1&gt; 
</t>
  </si>
  <si>
    <t>CUT-263</t>
  </si>
  <si>
    <t>Extra text appearing in navigation bar on article pages (ec2.qa)</t>
  </si>
  <si>
    <t>Example Link: http://ec2.qa.nymetro.com/thecut/2012/06/best-bets-iro-monika-printed-top.html# 
I've seen this bug on several article pages. The word "HOME" is in tiny text next to the Cut logo. 
The text persists even when resizing the viewport.</t>
  </si>
  <si>
    <t>CUT-262</t>
  </si>
  <si>
    <t>Earlier/Related Stories text not displaying properly in Firefox on article pages</t>
  </si>
  <si>
    <t xml:space="preserve">12835 12836 12834 </t>
  </si>
  <si>
    <t>Underneath articles, the "earlier" section is not formatted correctly in Firefox. Chrome and Safari seem OK. 
Example Article: http://ec2.qa.nymetro.com/thecut/2012/06/anna-wintour-dummy-test.html#article 
It also appears that an image is not rendering correctly next to the 'earlier' section of text 
Screenshots for Firefox, Chrome and Safari are included.</t>
  </si>
  <si>
    <t>CUT-261</t>
  </si>
  <si>
    <t>Clicking the 'add comment' button at the bottom of an article allows 2 comment boxes to display</t>
  </si>
  <si>
    <t>Example Link: http://ec2.qa.nymetro.com/thecut/2012/06/anna-wintour-dummy-test.html#article 
There is a comment box visible to the user when viewing an article page. Clicking the "Add Comment" button/link on the yellow comment count icon causes a second empty comment box to appear. 
Screenshot attached.</t>
  </si>
  <si>
    <t>CUT-260</t>
  </si>
  <si>
    <t>Fashion Section Page: Fashion Shows Module: Make alignment tweak and add tout to Runway Splash Page</t>
  </si>
  <si>
    <t xml:space="preserve">-Silos are currently covering the season 
-Need to follow design and add the "see all" tout to get users to the Runway Splash page 
</t>
  </si>
  <si>
    <t>CUT-259</t>
  </si>
  <si>
    <t>Medium horizontal template is not pulling in the correct rendition.</t>
  </si>
  <si>
    <t xml:space="preserve">Should be pulling in a horizontal image only, either 3x or 4x depending on if it's retina level or not. 
See here: http://ec2.qa.nymetro.com/thecut/2012/06/what-is-a-headline.html 
</t>
  </si>
  <si>
    <t>CUT-258</t>
  </si>
  <si>
    <t>On iPhone, 728x90 ads are requested and loaded</t>
  </si>
  <si>
    <t xml:space="preserve">12828 12829 </t>
  </si>
  <si>
    <t xml:space="preserve">1. Load an article from The Cut on an iPhone device (both display types work) 
Expected: Proper ad types are requested and displayed 
Actual: 728x90 ad is partially displayed at the top. 
Request: 
GET /adj/nym.thecut/fashion;l1=thecut;l2=2012;l3=06;l4plus=null;pn=kate-moss-forgets-to-fasten-her-zipper.html;kw=interview;kw=video;hd=true;sz=728x90;nymid=2;tile=1;ord=923676508 HTTP/1.1 
Host: ad.doubleclick.net 
User-Agent: Mozilla/5.0 (iPhone Simulator; U; CPU iPhone OS 4_3 like Mac OS X; en-us) AppleWebKit/533.17.9 (KHTML, like Gecko) Version/5.0.2 Mobile/8F192 Safari/6533.18.5 
Accept: */* 
Referer: http://ec2.qa.nymetro.com/ads/fif-qa.html 
Accept-Language: en-us 
Accept-Encoding: gzip, deflate 
Connection: keep-alive 
</t>
  </si>
  <si>
    <t>CUT-257</t>
  </si>
  <si>
    <t>Article text on homepage (sized for tablet) does not visually fit cleanly inside article box</t>
  </si>
  <si>
    <t>Cut homepage on ec2: 
The feed, when resized for tablet, does not display article text 'neatly'. Please see the screenshot, it just seems like a css styling quirk.</t>
  </si>
  <si>
    <t>CUT-256</t>
  </si>
  <si>
    <t>Cut Video's Primary Image fileReference not getting set in the blogpostcreator Java</t>
  </si>
  <si>
    <t>if("Video".equals(indexLayout) &amp;&amp; !imageUrl.isEmpty()) { setOrSkipProperty(node, "fileReference", ImageUtils.getFileReference(imageUrl));} 
In new Cut entries, index layout is flexible (does not need to be 'Video'). It needs to check entry type or exclude the first part of the conditional altogether.</t>
  </si>
  <si>
    <t>CUT-255</t>
  </si>
  <si>
    <t>URL for the interview module heading does not match interview tag URL (see description)</t>
  </si>
  <si>
    <t>From here: http://ec2.qa.nymetro.com/thecut/2012/06/im-an-interview.html# 
the "Interview" tag below the article directs the user to here: http://ec2.qa.nymetro.com/tags/interview 
From the home page: http://ec2.qa.nymetro.com/thecut/ 
Clicking on the "INTERVIEW" header above the interview module directs the user to here: http://ec2.qa.nymetro.com/tags/cut/interview/ 
FYI: Both interview related URLs return a "Not Found" error (not sure if it's because the interview page hasn't been built yet).</t>
  </si>
  <si>
    <t>CUT-254</t>
  </si>
  <si>
    <t>Interview module on home page is missing 'read more' link on ec2.qa</t>
  </si>
  <si>
    <t xml:space="preserve">http://ec2.qa.nymetro.com/thecut/# 
Interview module is missing "Read More" link and text 
Expected: Interview module has a link that lets the user read more articles tagged interview 
Actual: No link or text appears, CQ error displays on home page far to the right of the module (see screenshot) 
</t>
  </si>
  <si>
    <t>CUT-253</t>
  </si>
  <si>
    <t>"Love and War" feed is pulling in all stories</t>
  </si>
  <si>
    <t>Should only be pulling in articles tagged "love and war" or "relationships".</t>
  </si>
  <si>
    <t>CUT-252</t>
  </si>
  <si>
    <t>Primary image not display</t>
  </si>
  <si>
    <t xml:space="preserve">Primary image is not showing up at all, even when you do change or edit it. 
</t>
  </si>
  <si>
    <t>CUT-251</t>
  </si>
  <si>
    <t>YouTube videos not working on Video entries.</t>
  </si>
  <si>
    <t>Magnify videos seem to be working fine.</t>
  </si>
  <si>
    <t>CUT-250</t>
  </si>
  <si>
    <t>Runway Feed should only be pulling in posts tagged with "runway" or "fashion shows"</t>
  </si>
  <si>
    <t>Currently pulling in all posts.</t>
  </si>
  <si>
    <t>CUT-249</t>
  </si>
  <si>
    <t>Right column on vertical template articles is broken on author.ec2</t>
  </si>
  <si>
    <t xml:space="preserve">Seems to only be an issue when previewing. Once published, looks OK. 
http://author.ec2.qa.nymetro.com/content/nymag/daily/fashion/2012/06/ruffians-revolutionary-mac-cosmetics-line.html# 
http://ec2.qa.nymetro.com/content/nymag/daily/fashion/2012/06/ruffians-revolutionary-mac-cosmetics-line.html# 
</t>
  </si>
  <si>
    <t>CUT-248</t>
  </si>
  <si>
    <t>ON EC2: When searching for Editorial Images in Image Tagger Tool, renditions are not displaying.</t>
  </si>
  <si>
    <t>Image Management, Image Tagger</t>
  </si>
  <si>
    <t>Placeholders are there for the images, and you can access and see the image in the tagger, you just can't see them on the "Find a Look" page. 
http://author.ec2.qa.nymetro.com/apps/dashboard/thecut/image-tagger/find.html# 
Doesn't appear to be an issue for runway images, just editorial. 
Note: Sam, to your question, it seems like it's just images at the top of the list that are not appearing.</t>
  </si>
  <si>
    <t>CUT-247</t>
  </si>
  <si>
    <t>Refreshing a slide from a connection results in an error.</t>
  </si>
  <si>
    <t>Click on a connection from one slideshow to another, refresh the page, and getting a "Last Slide" message. 
Refresh this page to see what I mean: 
http://ec2.qa.nymetro.com/content/nymag/daily/fashion/2012/06/joan-juliet-bucks-asma-al-assad-profile.html#slideshow=/content/nymag/slideshow/2012/05/31/gwyneth_paltrow|currentSlide=00102</t>
  </si>
  <si>
    <t>CUT-246</t>
  </si>
  <si>
    <t>Publish and Edit Buttons for the Entry Form Creator on EC2 are broken</t>
  </si>
  <si>
    <t>CUT-245</t>
  </si>
  <si>
    <t>Lede Alignment Issues on Firefox</t>
  </si>
  <si>
    <t>See Celeb splash or screenshot attached. 
http://ec2.qa.nymetro.com/thecut/celebrity/#</t>
  </si>
  <si>
    <t>CUT-244</t>
  </si>
  <si>
    <t>Some entries displayed without any tags/categories selected after save and publish</t>
  </si>
  <si>
    <t>Randi created this post earlier that appears in the Interview lede 
However, when I try to edit it, none of the tags/categories are checked, even though they are required fields when saving the entry. 
You can view it here: 
http://author.ec2.qa.nymetro.com/apps/nymag/components/page/creator.html?path=/content/nymag/daily/fashion/2012/06/jessica-chastain-found-the-silver-lining</t>
  </si>
  <si>
    <t>CUT-243</t>
  </si>
  <si>
    <t>Image type does not update on re-upload for Alternate Renditions</t>
  </si>
  <si>
    <t>Meaning, if I upload a jpg as an alternate rendition, then hit "Reupload" and upload a png image, image will be replaced but will be a jpg, not a png. 
Current workaround is deleting the Alternate Rendition image and uploading new image.</t>
  </si>
  <si>
    <t>CUT-242</t>
  </si>
  <si>
    <t>Dashboard Link: The Cut "Homepage" link leads to Vulture home page</t>
  </si>
  <si>
    <t>Dashboard, Home Page &amp; Modules</t>
  </si>
  <si>
    <t>1. Go to http://author.stg.nymetro.com/apps/dashboard/thecut.html (Also affects EC2 QA, QA, and Stg) 
2. Click the "Homepage" link (top left) 
Expected: User is taken to the Author page for The Cut home page 
Actual: User is taken to http://author.stg.nymetro.com:4502/content/vulture.html</t>
  </si>
  <si>
    <t>CUT-241</t>
  </si>
  <si>
    <t>Interview Module Mobile view: Interview logo is too similar in size and emphasis as headline</t>
  </si>
  <si>
    <t>CUT-240</t>
  </si>
  <si>
    <t>Clearing the Label field and pushing "Find" does not re-load recent shows in the dashboard.</t>
  </si>
  <si>
    <t>Producer must go to "Find a Show" on the left nav to get back to the default dashboard view. Ideally, there might be some sort of "Clear" button.</t>
  </si>
  <si>
    <t>CUT-239</t>
  </si>
  <si>
    <t>Goods Lede is broken</t>
  </si>
  <si>
    <t>Victor, I'm not sure if the work we did to differentiate between a Cut section page lede and homepage is what is breaking this. Let me know if you're not the right developer to be looking at this.</t>
  </si>
  <si>
    <t>CUT-238</t>
  </si>
  <si>
    <t>Sex &amp; Politics Lede is displaying scroll arrows even when only one story is being pulled in.</t>
  </si>
  <si>
    <t xml:space="preserve">See here: http://ec2.qa.nymetro.com/thecut/talking/ 
</t>
  </si>
  <si>
    <t>CUT-237</t>
  </si>
  <si>
    <t>Old Articles on the Cut are returning 500 internal server errors (STG)</t>
  </si>
  <si>
    <t>Articles on STG: http://stg.nymetro.com/daily/fashion/ 
Expected: Clicking on a link allows the user to read the article 
Actual: 500 Internal Server Error: http://stg.nymetro.com/daily/fashion/2012/06/todd-snyder.html 
Not sure who to assign this to.</t>
  </si>
  <si>
    <t>CUT-236</t>
  </si>
  <si>
    <t>Legacy Article Changes for Tablet</t>
  </si>
  <si>
    <t xml:space="preserve">• Adjust body text: 
.entryText p { 
font: 1.6em/160% Georgia,serif; 
} 
• Adjust padding on images for Vertical, Thumbnail, and 190 Templates: 
padding-top: 0.8em; 
} 
• Adjust margin for horizontal and video primary images: 
.primaryImageWrap { 
margin: 1% 2% 0; 
} 
• Adjust Next/Previous navigation to match PSD 
• Increase tag size to match desktop version 
• Slideshow Templates: Adjust design and placement of slideshow buttons 
</t>
  </si>
  <si>
    <t>CUT-235</t>
  </si>
  <si>
    <t>Legacy Article Changes for Mobile</t>
  </si>
  <si>
    <t xml:space="preserve">• Change date stamp size to: 
.primaryHeader li { 
font: 1.2em Arial,sans-serif; 
} 
• Margin at left and right side of page template should be 10px. 
• Adjust body text styling: 
.entryText p { 
font: 1.5em/150% Georgia,serif; 
} 
• Adjust padding around vertical and thumbnail images: 
padding-left: 1em; 
padding-top: 0.8em; 
• Short Medium Vertical Template: Remove photo frame styling; treat like any other photo 
• Slideshow Template: See PSD for design and placement of both top and bottom "View Slideshow" buttons. 
• Video template: 
- Match headline styling and image spacing to Horizontal Template. 
- Increase padding between video image and body text 
- Replace video play button (DESIGN WILL CHANGE _ FINAL TK) 
</t>
  </si>
  <si>
    <t>CUT-234</t>
  </si>
  <si>
    <t>Legacy Article Changes for Desktop</t>
  </si>
  <si>
    <t xml:space="preserve">• Change body text line height to 1.7em. 
• Change tag links size to 1.7em. 
• Change entry tags label to: 
.entryTags .label { 
font-size: 1.15em; 
} 
• Change entry tags "more" link to .9em. Also, baseline of more link not aligned with rest of text. 
.entryTags a.more { 
font-size: 0.9em; 
} 
• Need 20px of padding (total) between the bottom of the thumbnail image and the top of the share tools. 
• Slideshow Template: There is an extra black rule above the slideshow, below the 728 that should be removed. 
• Slideshow Template: The spacing of the headline (above the image, on slides) needs to be adjusted. Not enough space above. 
• Slideshow Template: Top of comments should align with the top of share tools. 
• Short Medium Vertical template: Adjust styling: 
.entry-medVert.short .primaryImageWrap img { 
background: none repeat scroll 0 0 #FDF8F1; 
padding: 1.15em; 
</t>
  </si>
  <si>
    <t>CUT-233</t>
  </si>
  <si>
    <t>Minor Article Changes for All Devices</t>
  </si>
  <si>
    <t xml:space="preserve">• Remove letter-spacing from Time/Date stamp 
• Remove extra space after "BY" in by line. 
• Change link colors in body text (to: #tktktk) 
• Source links are inconsistent across new, legacy, and old legacy posts. (SEE DESIGN TK) 
• 20px padding needed below 728, before article content. 
• Legacy Video Template videos do not need to open in the expanded view. 
</t>
  </si>
  <si>
    <t>CUT-232</t>
  </si>
  <si>
    <t>URLs from index pages are appending jcr:content.html</t>
  </si>
  <si>
    <t xml:space="preserve">Links from blog index pages are looking like this: 
http://nymag.com/daily/fashion/2012/06/tomorrows-events-and-sales-mara-hoffman/jcr:content.html' 
http://nymag.com/daily/sports/2012/06/devils-stave-off-elimination/jcr:content.html 
</t>
  </si>
  <si>
    <t>CUT-231</t>
  </si>
  <si>
    <t>ON STG: Created runway shows are not showing up in the dashboard.</t>
  </si>
  <si>
    <t>I created Lanvin menswear. See here: http://author.stg.nymetro.com/apps/image-management/content/admin.html#/content/dam/fashion/shows/2012/fall/paris/menswear/lanvin/collection-full-length 
But it's not showing up in the dashboard or via search: http://author.stg.nymetro.com/apps/dashboard/thecut/shows/find.html# 
This has happened multiple times.</t>
  </si>
  <si>
    <t>CUT-230</t>
  </si>
  <si>
    <t>Homepage Lede/Mobile: Make image full bleed, edge to edge</t>
  </si>
  <si>
    <t>CUT-229</t>
  </si>
  <si>
    <t>Homepage Lede/Desktop: Implement Arrow Changes</t>
  </si>
  <si>
    <t xml:space="preserve">*Right arrow should be indented inside the image 10px (match the left arrow) 
*Speed up fadeOut for arrows when no longer interacting with the lede 
</t>
  </si>
  <si>
    <t>CUT-228</t>
  </si>
  <si>
    <t>Homepage Lede/All devices: adjust padding along left side of lede text (rubric, hed, byline) to .2em</t>
  </si>
  <si>
    <t>CUT-227</t>
  </si>
  <si>
    <t>Homepage Lede/All Devices: Make rubric and byline the same font weight (bold)</t>
  </si>
  <si>
    <t>Homepage Lede/Mobile: Alter Headline size and position</t>
  </si>
  <si>
    <t xml:space="preserve">.homepageIntro .ledeHeadline { 
font-size: 2.5em; 
line-height: 1; 
.ledeHeader { 
bottom: -20%; 
</t>
  </si>
  <si>
    <t>CUT-225</t>
  </si>
  <si>
    <t>Homepage Lede/Desktop: Miller Headline Light not appearing (showing as Georgia)</t>
  </si>
  <si>
    <t>CUT-224</t>
  </si>
  <si>
    <t>Need to distinguish between "Cut Section Page Lede" and "Cut Homepage Lede" in Entry Form Creator</t>
  </si>
  <si>
    <t>Currently the homepage is pulling in all stories either selected as a "Cut Section Page Lede" or a "Cut Homepage Lede". The homepage lede should only pull in stories that have been selected as a "Cut Homepage Lede". To note: a story could be selected as a "Homepage Lede" AND a "Section Page Lede", in which it would feed into both.</t>
  </si>
  <si>
    <t>CUT-223</t>
  </si>
  <si>
    <t>Receiving and Error Message When Creating a Show on STG</t>
  </si>
  <si>
    <t>http://author.stg.nymetro.com/apps/dashboard/thecut/shows/new.html# 
Attempting to create a slideshow results in the following message being returned from the server, and an error being displayed at the top of the page. 
{ 
"date": "Tue Jun 05 17:33:09 EDT 2012", 
"error": "nym:description" 
} 
Repeated attempts eventually succeed.</t>
  </si>
  <si>
    <t>CUT-222</t>
  </si>
  <si>
    <t>Unable to remove an item node by unchecking all of the item's properties once the image has been tagged with the item.</t>
  </si>
  <si>
    <t>It doesn't affect search but it's leaves a ghost node that we don't need and may lead to confusion. 
The item itself is logically removed but not in terms of persistence.</t>
  </si>
  <si>
    <t>CUT-221</t>
  </si>
  <si>
    <t>ON QA: Associated Details are not sticking in Image Tagger</t>
  </si>
  <si>
    <t xml:space="preserve">I'm associating details to collection images, and if I go back to a prior image, it is not displaying in the tagger. 
http://author.ec2.qa.nymetro.com/apps/dashboard/thecut/image-tagger/clothing.html#showPath=/fashion/shows/2013/fall/milan/rtw/bottega-veneta|assetNodePath=/content/dam/fashion/shows/2013/fall/milan/rtw/bottega-veneta/collection-full-length/3.jpg 
It is, however, showing in the slideshow. 
http://ec2.qa.nymetro.com/content/thecut/fashion/shows/2013/fall/milan/rtw/bottega-veneta.html# 
</t>
  </si>
  <si>
    <t>CUT-220</t>
  </si>
  <si>
    <t>Runway Splash Lede Module Is Appearing Broken</t>
  </si>
  <si>
    <t xml:space="preserve">http://ec2.qa.nymetro.com/thecut/runway/# 
</t>
  </si>
  <si>
    <t>CUT-219</t>
  </si>
  <si>
    <t>ON QA AND STG: Season on Show Opener top nav not updating -- currently showing hardcoded season.</t>
  </si>
  <si>
    <t>See here: http://ec2.qa.nymetro.com/content/thecut/fashion/shows/2013/fall/milan/rtw/marni.html#</t>
  </si>
  <si>
    <t>CUT-218</t>
  </si>
  <si>
    <t>When new label/season/type/year/gender is chosen for a clothing item, the previous selection is not removed from its tags array.</t>
  </si>
  <si>
    <t>When an image is being tagged, it pre-fills the label/season/type/year/gender fields for each clothing item based on the current show and type of show (Menswear makes "Male" preselected, for example). These tags are only applied once a clothing item checkbox is checked, which is desired. But if you change any of these tags *after* a clothing checkbox has been checked, it does not remove the old tag. 
For example, if you check the "Green" checkbox for Dress clothing item, it will apply all the pre-filled tags to that image's Dress item. But if you then change "Gender" to "Male" and re-save the tags, it will not remove the "Female" tag from that clothing item. 
I believe that this should be done on the back-end, as there are too many pitfalls of trying to manage this on the front-end.</t>
  </si>
  <si>
    <t>CUT-217</t>
  </si>
  <si>
    <t>ON QA: Cannot get vertical images to display in articles</t>
  </si>
  <si>
    <t>CUT-216</t>
  </si>
  <si>
    <t>Attempting to access The Cut article causes an error page to be displayed</t>
  </si>
  <si>
    <t xml:space="preserve">This bug is courtesy of Colin: 
1. Navigate to the following URL: http://author01.stg.nymetro.com:4502/content/thecut/fashion/shows/2013/spring/tokyo/resort/rag-bone.html 
Expected: Requested article is displayed 
Actual: An error page is displayed, and the following appears in the logs: 
Caused by: java.lang.IllegalArgumentException: No enum const class com.nymag.fashion.core.constants.ShowTypes.Resort 
at java.lang.Enum.valueOf(Enum.java:196) 
at com.nymag.fashion.core.constants.ShowTypes.valueOf(ShowTypes.java:11) 
at com.nymag.fashion.core.daos.impl.ShowDaoImpl.populateShowFromNode(ShowDaoImpl.java:466) 
at com.nymag.fashion.core.daos.impl.ShowDaoImpl.findTopShows(ShowDaoImpl.java:244) 
at com.nymag.fashion.core.daos.impl.ShowDaoImpl.findTopShows(ShowDaoImpl.java:200) 
at com.nymag.fashion.taglib.runway.shows.TopShowsSetTag.getShowList(TopShowsSetTag.java:60) 
at com.nymag.fashion.taglib.runway.shows.AbstractShowsSetTag.doEndTag(AbstractShowsSetTag.java:99) 
at org.apache.jsp.apps.thecut.components.page.showpage.showpage_jsp._jspx_meth_cut_005ffindTopShows_005f0(showpage_jsp.java:2007) 
at org.apache.jsp.apps.thecut.components.page.showpage.showpage_jsp._jspService(showpage_jsp.java:1157) 
at org.apache.sling.scripting.jsp.jasper.runtime.HttpJspBase.service(HttpJspBase.java:70) 
at javax.servlet.http.HttpServlet.service(HttpServlet.java:802) 
at org.apache.sling.scripting.jsp.jasper.servlet.JspServletWrapper.service(JspServletWrapper.java:419) 
... 89 more 
</t>
  </si>
  <si>
    <t xml:space="preserve">Generated at Fri Aug 24 11:00:26 EDT 2012 by Nicole Smith using JIRA 4.3.4#620-r152668. </t>
  </si>
  <si>
    <t>PROBLEM</t>
  </si>
  <si>
    <t>COUNT</t>
  </si>
  <si>
    <t>Blank</t>
  </si>
  <si>
    <t>PERCENT</t>
  </si>
  <si>
    <t>CUM PERCENT</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</si>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</sst>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rgb="FF000000"/>
      <name val="Arial"/>
    </font>
    <font>
      <u/>
      <sz val="12"/>
      <color theme="10"/>
      <name val="Calibri"/>
      <family val="2"/>
      <scheme val="minor"/>
    </font>
    <font>
      <b/>
      <sz val="12"/>
      <color rgb="FF000000"/>
      <name val="Arial"/>
    </font>
    <font>
      <i/>
      <sz val="12"/>
      <color rgb="FF000000"/>
      <name val="Arial"/>
    </font>
    <font>
      <sz val="7.5"/>
      <color rgb="FF000000"/>
      <name val="Arial"/>
    </font>
    <font>
      <u/>
      <sz val="12"/>
      <color theme="1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DDDDDD"/>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29">
    <xf numFmtId="0" fontId="0" fillId="0" borderId="0"/>
    <xf numFmtId="0" fontId="2"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3">
    <xf numFmtId="0" fontId="0" fillId="0" borderId="0" xfId="0"/>
    <xf numFmtId="0" fontId="1" fillId="0" borderId="0" xfId="0" applyFont="1"/>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2" fillId="0" borderId="2" xfId="1" applyBorder="1" applyAlignment="1">
      <alignment vertical="top" wrapText="1"/>
    </xf>
    <xf numFmtId="0" fontId="2" fillId="0" borderId="3" xfId="1" applyBorder="1" applyAlignment="1">
      <alignment vertical="top" wrapText="1"/>
    </xf>
    <xf numFmtId="0" fontId="2" fillId="0" borderId="4" xfId="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3" fillId="0" borderId="1" xfId="0" applyFont="1" applyBorder="1" applyAlignment="1">
      <alignment horizontal="center" vertical="top" wrapText="1"/>
    </xf>
    <xf numFmtId="0" fontId="1" fillId="0" borderId="1" xfId="0" applyFont="1" applyBorder="1" applyAlignment="1">
      <alignment vertical="top" wrapText="1"/>
    </xf>
    <xf numFmtId="0" fontId="2" fillId="0" borderId="1" xfId="1" applyBorder="1" applyAlignment="1">
      <alignment vertical="top" wrapText="1"/>
    </xf>
    <xf numFmtId="0" fontId="4" fillId="0" borderId="1" xfId="0" applyFont="1" applyBorder="1" applyAlignment="1">
      <alignment vertical="top" wrapText="1"/>
    </xf>
    <xf numFmtId="22" fontId="1" fillId="0" borderId="1" xfId="0" applyNumberFormat="1" applyFont="1" applyBorder="1" applyAlignment="1">
      <alignment vertical="top" wrapText="1"/>
    </xf>
    <xf numFmtId="9" fontId="1" fillId="0" borderId="1" xfId="0" applyNumberFormat="1" applyFont="1" applyBorder="1" applyAlignment="1">
      <alignment vertical="top" wrapText="1"/>
    </xf>
    <xf numFmtId="0" fontId="1" fillId="0" borderId="0" xfId="0" applyFont="1"/>
    <xf numFmtId="0" fontId="5" fillId="3" borderId="2" xfId="0" applyFont="1" applyFill="1" applyBorder="1" applyAlignment="1">
      <alignment vertical="top" wrapText="1"/>
    </xf>
    <xf numFmtId="0" fontId="5" fillId="3" borderId="3" xfId="0" applyFont="1" applyFill="1" applyBorder="1" applyAlignment="1">
      <alignment vertical="top" wrapText="1"/>
    </xf>
    <xf numFmtId="0" fontId="5" fillId="3" borderId="4" xfId="0" applyFont="1" applyFill="1" applyBorder="1" applyAlignment="1">
      <alignment vertical="top" wrapText="1"/>
    </xf>
    <xf numFmtId="0" fontId="1" fillId="0" borderId="0" xfId="0" applyFont="1" applyFill="1" applyBorder="1" applyAlignment="1">
      <alignment vertical="top" wrapText="1"/>
    </xf>
    <xf numFmtId="0" fontId="1" fillId="0" borderId="5" xfId="0" applyFont="1" applyFill="1" applyBorder="1" applyAlignment="1">
      <alignment vertical="top" wrapText="1"/>
    </xf>
  </cellXfs>
  <cellStyles count="2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1"/>
          <c:order val="0"/>
          <c:tx>
            <c:strRef>
              <c:f>Sheet2!$C$1</c:f>
              <c:strCache>
                <c:ptCount val="1"/>
                <c:pt idx="0">
                  <c:v>PERCENT</c:v>
                </c:pt>
              </c:strCache>
            </c:strRef>
          </c:tx>
          <c:invertIfNegative val="0"/>
          <c:cat>
            <c:strRef>
              <c:f>Sheet2!$A$2:$A$20</c:f>
              <c:strCache>
                <c:ptCount val="19"/>
                <c:pt idx="0">
                  <c:v>Slideshow UX</c:v>
                </c:pt>
                <c:pt idx="1">
                  <c:v>Splash Pages - News Section</c:v>
                </c:pt>
                <c:pt idx="2">
                  <c:v>Home Page &amp; Modules</c:v>
                </c:pt>
                <c:pt idx="3">
                  <c:v>Ads</c:v>
                </c:pt>
                <c:pt idx="4">
                  <c:v>Runway Show Opener &amp; Finder</c:v>
                </c:pt>
                <c:pt idx="5">
                  <c:v>Image Tagger</c:v>
                </c:pt>
                <c:pt idx="6">
                  <c:v>Articles</c:v>
                </c:pt>
                <c:pt idx="7">
                  <c:v>Splash Pages - Goods</c:v>
                </c:pt>
                <c:pt idx="8">
                  <c:v>Splash Pages - All</c:v>
                </c:pt>
                <c:pt idx="9">
                  <c:v>General Site Issues</c:v>
                </c:pt>
                <c:pt idx="10">
                  <c:v>Show Builder</c:v>
                </c:pt>
                <c:pt idx="11">
                  <c:v>Splash Pages - Fame</c:v>
                </c:pt>
                <c:pt idx="12">
                  <c:v>Cut Navigation</c:v>
                </c:pt>
                <c:pt idx="13">
                  <c:v>Image Management</c:v>
                </c:pt>
                <c:pt idx="14">
                  <c:v>Environment Issues</c:v>
                </c:pt>
                <c:pt idx="15">
                  <c:v>Splash Pages - Runway</c:v>
                </c:pt>
                <c:pt idx="16">
                  <c:v>Splash Pages - Fashion</c:v>
                </c:pt>
                <c:pt idx="17">
                  <c:v>NYMag Changes</c:v>
                </c:pt>
                <c:pt idx="18">
                  <c:v>Blank</c:v>
                </c:pt>
              </c:strCache>
            </c:strRef>
          </c:cat>
          <c:val>
            <c:numRef>
              <c:f>Sheet2!$C$2:$C$20</c:f>
              <c:numCache>
                <c:formatCode>General</c:formatCode>
                <c:ptCount val="19"/>
                <c:pt idx="0">
                  <c:v>20.81218274111675</c:v>
                </c:pt>
                <c:pt idx="1">
                  <c:v>20.60913705583756</c:v>
                </c:pt>
                <c:pt idx="2">
                  <c:v>13.50253807106599</c:v>
                </c:pt>
                <c:pt idx="3">
                  <c:v>8.934010152284264</c:v>
                </c:pt>
                <c:pt idx="4">
                  <c:v>6.192893401015229</c:v>
                </c:pt>
                <c:pt idx="5">
                  <c:v>5.786802030456853</c:v>
                </c:pt>
                <c:pt idx="6">
                  <c:v>4.771573604060913</c:v>
                </c:pt>
                <c:pt idx="7">
                  <c:v>3.553299492385787</c:v>
                </c:pt>
                <c:pt idx="8">
                  <c:v>2.944162436548223</c:v>
                </c:pt>
                <c:pt idx="9">
                  <c:v>2.741116751269035</c:v>
                </c:pt>
                <c:pt idx="10">
                  <c:v>2.030456852791878</c:v>
                </c:pt>
                <c:pt idx="11">
                  <c:v>1.928934010152284</c:v>
                </c:pt>
                <c:pt idx="12">
                  <c:v>1.624365482233502</c:v>
                </c:pt>
                <c:pt idx="13">
                  <c:v>1.522842639593909</c:v>
                </c:pt>
                <c:pt idx="14">
                  <c:v>1.116751269035533</c:v>
                </c:pt>
                <c:pt idx="15">
                  <c:v>0.812182741116751</c:v>
                </c:pt>
                <c:pt idx="16">
                  <c:v>0.710659898477157</c:v>
                </c:pt>
                <c:pt idx="17">
                  <c:v>0.203045685279188</c:v>
                </c:pt>
                <c:pt idx="18">
                  <c:v>0.203045685279188</c:v>
                </c:pt>
              </c:numCache>
            </c:numRef>
          </c:val>
        </c:ser>
        <c:ser>
          <c:idx val="2"/>
          <c:order val="1"/>
          <c:tx>
            <c:strRef>
              <c:f>Sheet2!$D$1</c:f>
              <c:strCache>
                <c:ptCount val="1"/>
                <c:pt idx="0">
                  <c:v>CUM PERCENT</c:v>
                </c:pt>
              </c:strCache>
            </c:strRef>
          </c:tx>
          <c:invertIfNegative val="0"/>
          <c:cat>
            <c:strRef>
              <c:f>Sheet2!$A$2:$A$20</c:f>
              <c:strCache>
                <c:ptCount val="19"/>
                <c:pt idx="0">
                  <c:v>Slideshow UX</c:v>
                </c:pt>
                <c:pt idx="1">
                  <c:v>Splash Pages - News Section</c:v>
                </c:pt>
                <c:pt idx="2">
                  <c:v>Home Page &amp; Modules</c:v>
                </c:pt>
                <c:pt idx="3">
                  <c:v>Ads</c:v>
                </c:pt>
                <c:pt idx="4">
                  <c:v>Runway Show Opener &amp; Finder</c:v>
                </c:pt>
                <c:pt idx="5">
                  <c:v>Image Tagger</c:v>
                </c:pt>
                <c:pt idx="6">
                  <c:v>Articles</c:v>
                </c:pt>
                <c:pt idx="7">
                  <c:v>Splash Pages - Goods</c:v>
                </c:pt>
                <c:pt idx="8">
                  <c:v>Splash Pages - All</c:v>
                </c:pt>
                <c:pt idx="9">
                  <c:v>General Site Issues</c:v>
                </c:pt>
                <c:pt idx="10">
                  <c:v>Show Builder</c:v>
                </c:pt>
                <c:pt idx="11">
                  <c:v>Splash Pages - Fame</c:v>
                </c:pt>
                <c:pt idx="12">
                  <c:v>Cut Navigation</c:v>
                </c:pt>
                <c:pt idx="13">
                  <c:v>Image Management</c:v>
                </c:pt>
                <c:pt idx="14">
                  <c:v>Environment Issues</c:v>
                </c:pt>
                <c:pt idx="15">
                  <c:v>Splash Pages - Runway</c:v>
                </c:pt>
                <c:pt idx="16">
                  <c:v>Splash Pages - Fashion</c:v>
                </c:pt>
                <c:pt idx="17">
                  <c:v>NYMag Changes</c:v>
                </c:pt>
                <c:pt idx="18">
                  <c:v>Blank</c:v>
                </c:pt>
              </c:strCache>
            </c:strRef>
          </c:cat>
          <c:val>
            <c:numRef>
              <c:f>Sheet2!$D$2:$D$20</c:f>
              <c:numCache>
                <c:formatCode>General</c:formatCode>
                <c:ptCount val="19"/>
                <c:pt idx="0">
                  <c:v>20.81218274111675</c:v>
                </c:pt>
                <c:pt idx="1">
                  <c:v>41.42131979695432</c:v>
                </c:pt>
                <c:pt idx="2">
                  <c:v>54.92385786802031</c:v>
                </c:pt>
                <c:pt idx="3">
                  <c:v>63.85786802030458</c:v>
                </c:pt>
                <c:pt idx="4">
                  <c:v>70.0507614213198</c:v>
                </c:pt>
                <c:pt idx="5">
                  <c:v>75.83756345177665</c:v>
                </c:pt>
                <c:pt idx="6">
                  <c:v>80.60913705583758</c:v>
                </c:pt>
                <c:pt idx="7">
                  <c:v>84.16243654822337</c:v>
                </c:pt>
                <c:pt idx="8">
                  <c:v>87.10659898477159</c:v>
                </c:pt>
                <c:pt idx="9">
                  <c:v>89.84771573604063</c:v>
                </c:pt>
                <c:pt idx="10">
                  <c:v>91.8781725888325</c:v>
                </c:pt>
                <c:pt idx="11">
                  <c:v>93.80710659898479</c:v>
                </c:pt>
                <c:pt idx="12">
                  <c:v>95.43147208121828</c:v>
                </c:pt>
                <c:pt idx="13">
                  <c:v>96.9543147208122</c:v>
                </c:pt>
                <c:pt idx="14">
                  <c:v>98.0710659898477</c:v>
                </c:pt>
                <c:pt idx="15">
                  <c:v>98.88324873096448</c:v>
                </c:pt>
                <c:pt idx="16">
                  <c:v>99.59390862944164</c:v>
                </c:pt>
                <c:pt idx="17">
                  <c:v>99.79695431472084</c:v>
                </c:pt>
                <c:pt idx="18">
                  <c:v>100.0</c:v>
                </c:pt>
              </c:numCache>
            </c:numRef>
          </c:val>
        </c:ser>
        <c:dLbls>
          <c:showLegendKey val="0"/>
          <c:showVal val="0"/>
          <c:showCatName val="0"/>
          <c:showSerName val="0"/>
          <c:showPercent val="0"/>
          <c:showBubbleSize val="0"/>
        </c:dLbls>
        <c:gapWidth val="150"/>
        <c:axId val="752816072"/>
        <c:axId val="753615976"/>
      </c:barChart>
      <c:catAx>
        <c:axId val="752816072"/>
        <c:scaling>
          <c:orientation val="minMax"/>
        </c:scaling>
        <c:delete val="0"/>
        <c:axPos val="b"/>
        <c:majorTickMark val="none"/>
        <c:minorTickMark val="none"/>
        <c:tickLblPos val="nextTo"/>
        <c:crossAx val="753615976"/>
        <c:crosses val="autoZero"/>
        <c:auto val="1"/>
        <c:lblAlgn val="ctr"/>
        <c:lblOffset val="100"/>
        <c:noMultiLvlLbl val="0"/>
      </c:catAx>
      <c:valAx>
        <c:axId val="753615976"/>
        <c:scaling>
          <c:orientation val="minMax"/>
        </c:scaling>
        <c:delete val="0"/>
        <c:axPos val="l"/>
        <c:majorGridlines/>
        <c:numFmt formatCode="General" sourceLinked="1"/>
        <c:majorTickMark val="none"/>
        <c:minorTickMark val="none"/>
        <c:tickLblPos val="nextTo"/>
        <c:crossAx val="75281607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file://localhost/http://images.nymag.com/gfx/sect/home/logo.gif%2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381000</xdr:colOff>
      <xdr:row>1</xdr:row>
      <xdr:rowOff>0</xdr:rowOff>
    </xdr:to>
    <xdr:pic>
      <xdr:nvPicPr>
        <xdr:cNvPr id="2049" name="Picture 1" descr="ew York Magazine"/>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2540000"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184150</xdr:colOff>
      <xdr:row>17</xdr:row>
      <xdr:rowOff>50800</xdr:rowOff>
    </xdr:from>
    <xdr:to>
      <xdr:col>29</xdr:col>
      <xdr:colOff>304800</xdr:colOff>
      <xdr:row>44</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0" Type="http://schemas.openxmlformats.org/officeDocument/2006/relationships/hyperlink" Target="http://jira.dev.nymag.biz/browse/CUT-1249" TargetMode="External"/><Relationship Id="rId31" Type="http://schemas.openxmlformats.org/officeDocument/2006/relationships/hyperlink" Target="http://jira.dev.nymag.biz/browse/CUT-1248" TargetMode="External"/><Relationship Id="rId32" Type="http://schemas.openxmlformats.org/officeDocument/2006/relationships/hyperlink" Target="http://jira.dev.nymag.biz/secure/attachment/13652/13652" TargetMode="External"/><Relationship Id="rId33" Type="http://schemas.openxmlformats.org/officeDocument/2006/relationships/hyperlink" Target="http://jira.dev.nymag.biz/browse/CUT-1247" TargetMode="External"/><Relationship Id="rId34" Type="http://schemas.openxmlformats.org/officeDocument/2006/relationships/hyperlink" Target="http://jira.dev.nymag.biz/browse/CUT-1246" TargetMode="External"/><Relationship Id="rId35" Type="http://schemas.openxmlformats.org/officeDocument/2006/relationships/hyperlink" Target="http://jira.dev.nymag.biz/browse/CUT-1245" TargetMode="External"/><Relationship Id="rId36" Type="http://schemas.openxmlformats.org/officeDocument/2006/relationships/hyperlink" Target="http://jira.dev.nymag.biz/secure/attachment/13651/13651" TargetMode="External"/><Relationship Id="rId37" Type="http://schemas.openxmlformats.org/officeDocument/2006/relationships/hyperlink" Target="http://jira.dev.nymag.biz/browse/CUT-1244" TargetMode="External"/><Relationship Id="rId38" Type="http://schemas.openxmlformats.org/officeDocument/2006/relationships/hyperlink" Target="http://jira.dev.nymag.biz/browse/CUT-1243" TargetMode="External"/><Relationship Id="rId39" Type="http://schemas.openxmlformats.org/officeDocument/2006/relationships/hyperlink" Target="http://jira.dev.nymag.biz/browse/CUT-1242" TargetMode="External"/><Relationship Id="rId400" Type="http://schemas.openxmlformats.org/officeDocument/2006/relationships/hyperlink" Target="http://jira.dev.nymag.biz/browse/CUT-948" TargetMode="External"/><Relationship Id="rId401" Type="http://schemas.openxmlformats.org/officeDocument/2006/relationships/hyperlink" Target="http://jira.dev.nymag.biz/browse/CUT-947" TargetMode="External"/><Relationship Id="rId402" Type="http://schemas.openxmlformats.org/officeDocument/2006/relationships/hyperlink" Target="http://jira.dev.nymag.biz/browse/CUT-946" TargetMode="External"/><Relationship Id="rId403" Type="http://schemas.openxmlformats.org/officeDocument/2006/relationships/hyperlink" Target="http://jira.dev.nymag.biz/browse/CUT-945" TargetMode="External"/><Relationship Id="rId404" Type="http://schemas.openxmlformats.org/officeDocument/2006/relationships/hyperlink" Target="http://jira.dev.nymag.biz/browse/CUT-944" TargetMode="External"/><Relationship Id="rId405" Type="http://schemas.openxmlformats.org/officeDocument/2006/relationships/hyperlink" Target="http://jira.dev.nymag.biz/secure/attachment/13347/13347" TargetMode="External"/><Relationship Id="rId406" Type="http://schemas.openxmlformats.org/officeDocument/2006/relationships/hyperlink" Target="http://jira.dev.nymag.biz/browse/CUT-942" TargetMode="External"/><Relationship Id="rId407" Type="http://schemas.openxmlformats.org/officeDocument/2006/relationships/hyperlink" Target="http://jira.dev.nymag.biz/browse/CUT-941" TargetMode="External"/><Relationship Id="rId408" Type="http://schemas.openxmlformats.org/officeDocument/2006/relationships/hyperlink" Target="http://jira.dev.nymag.biz/browse/CUT-940" TargetMode="External"/><Relationship Id="rId409" Type="http://schemas.openxmlformats.org/officeDocument/2006/relationships/hyperlink" Target="http://jira.dev.nymag.biz/browse/CUT-939" TargetMode="External"/><Relationship Id="rId1280" Type="http://schemas.openxmlformats.org/officeDocument/2006/relationships/hyperlink" Target="http://jira.dev.nymag.biz/browse/CUT-265" TargetMode="External"/><Relationship Id="rId1281" Type="http://schemas.openxmlformats.org/officeDocument/2006/relationships/hyperlink" Target="http://jira.dev.nymag.biz/secure/attachment/12840/12840" TargetMode="External"/><Relationship Id="rId1282" Type="http://schemas.openxmlformats.org/officeDocument/2006/relationships/hyperlink" Target="http://jira.dev.nymag.biz/browse/CUT-264" TargetMode="External"/><Relationship Id="rId1283" Type="http://schemas.openxmlformats.org/officeDocument/2006/relationships/hyperlink" Target="http://jira.dev.nymag.biz/secure/attachment/12839/12839" TargetMode="External"/><Relationship Id="rId1284" Type="http://schemas.openxmlformats.org/officeDocument/2006/relationships/hyperlink" Target="http://jira.dev.nymag.biz/browse/CUT-263" TargetMode="External"/><Relationship Id="rId1285" Type="http://schemas.openxmlformats.org/officeDocument/2006/relationships/hyperlink" Target="http://jira.dev.nymag.biz/secure/attachment/12838/12838" TargetMode="External"/><Relationship Id="rId1286" Type="http://schemas.openxmlformats.org/officeDocument/2006/relationships/hyperlink" Target="http://jira.dev.nymag.biz/browse/CUT-262" TargetMode="External"/><Relationship Id="rId1287" Type="http://schemas.openxmlformats.org/officeDocument/2006/relationships/hyperlink" Target="http://jira.dev.nymag.biz/browse/CUT-261" TargetMode="External"/><Relationship Id="rId1288" Type="http://schemas.openxmlformats.org/officeDocument/2006/relationships/hyperlink" Target="http://jira.dev.nymag.biz/secure/attachment/12833/12833" TargetMode="External"/><Relationship Id="rId1289" Type="http://schemas.openxmlformats.org/officeDocument/2006/relationships/hyperlink" Target="http://jira.dev.nymag.biz/browse/CUT-260" TargetMode="External"/><Relationship Id="rId280" Type="http://schemas.openxmlformats.org/officeDocument/2006/relationships/hyperlink" Target="http://jira.dev.nymag.biz/browse/CUT-1046" TargetMode="External"/><Relationship Id="rId281" Type="http://schemas.openxmlformats.org/officeDocument/2006/relationships/hyperlink" Target="http://jira.dev.nymag.biz/browse/CUT-1045" TargetMode="External"/><Relationship Id="rId282" Type="http://schemas.openxmlformats.org/officeDocument/2006/relationships/hyperlink" Target="http://jira.dev.nymag.biz/browse/CUT-1044" TargetMode="External"/><Relationship Id="rId283" Type="http://schemas.openxmlformats.org/officeDocument/2006/relationships/hyperlink" Target="http://jira.dev.nymag.biz/browse/CUT-1043" TargetMode="External"/><Relationship Id="rId284" Type="http://schemas.openxmlformats.org/officeDocument/2006/relationships/hyperlink" Target="http://jira.dev.nymag.biz/secure/attachment/13393/13393" TargetMode="External"/><Relationship Id="rId285" Type="http://schemas.openxmlformats.org/officeDocument/2006/relationships/hyperlink" Target="http://jira.dev.nymag.biz/browse/CUT-1042" TargetMode="External"/><Relationship Id="rId286" Type="http://schemas.openxmlformats.org/officeDocument/2006/relationships/hyperlink" Target="http://jira.dev.nymag.biz/browse/CUT-1041" TargetMode="External"/><Relationship Id="rId287" Type="http://schemas.openxmlformats.org/officeDocument/2006/relationships/hyperlink" Target="http://jira.dev.nymag.biz/browse/CUT-1040" TargetMode="External"/><Relationship Id="rId288" Type="http://schemas.openxmlformats.org/officeDocument/2006/relationships/hyperlink" Target="http://jira.dev.nymag.biz/browse/CUT-1039" TargetMode="External"/><Relationship Id="rId289" Type="http://schemas.openxmlformats.org/officeDocument/2006/relationships/hyperlink" Target="http://jira.dev.nymag.biz/browse/CUT-1038" TargetMode="External"/><Relationship Id="rId730" Type="http://schemas.openxmlformats.org/officeDocument/2006/relationships/hyperlink" Target="http://jira.dev.nymag.biz/secure/attachment/13185/13185" TargetMode="External"/><Relationship Id="rId731" Type="http://schemas.openxmlformats.org/officeDocument/2006/relationships/hyperlink" Target="http://jira.dev.nymag.biz/browse/CUT-686" TargetMode="External"/><Relationship Id="rId732" Type="http://schemas.openxmlformats.org/officeDocument/2006/relationships/hyperlink" Target="http://jira.dev.nymag.biz/secure/attachment/13184/13184" TargetMode="External"/><Relationship Id="rId733" Type="http://schemas.openxmlformats.org/officeDocument/2006/relationships/hyperlink" Target="http://jira.dev.nymag.biz/browse/CUT-685" TargetMode="External"/><Relationship Id="rId734" Type="http://schemas.openxmlformats.org/officeDocument/2006/relationships/hyperlink" Target="http://jira.dev.nymag.biz/browse/CUT-684" TargetMode="External"/><Relationship Id="rId735" Type="http://schemas.openxmlformats.org/officeDocument/2006/relationships/hyperlink" Target="http://jira.dev.nymag.biz/secure/attachment/13211/13211" TargetMode="External"/><Relationship Id="rId736" Type="http://schemas.openxmlformats.org/officeDocument/2006/relationships/hyperlink" Target="http://jira.dev.nymag.biz/browse/CUT-683" TargetMode="External"/><Relationship Id="rId737" Type="http://schemas.openxmlformats.org/officeDocument/2006/relationships/hyperlink" Target="http://jira.dev.nymag.biz/browse/CUT-682" TargetMode="External"/><Relationship Id="rId738" Type="http://schemas.openxmlformats.org/officeDocument/2006/relationships/hyperlink" Target="http://jira.dev.nymag.biz/browse/CUT-681" TargetMode="External"/><Relationship Id="rId739" Type="http://schemas.openxmlformats.org/officeDocument/2006/relationships/hyperlink" Target="http://jira.dev.nymag.biz/browse/CUT-680" TargetMode="External"/><Relationship Id="rId40" Type="http://schemas.openxmlformats.org/officeDocument/2006/relationships/hyperlink" Target="http://jira.dev.nymag.biz/browse/CUT-1241" TargetMode="External"/><Relationship Id="rId41" Type="http://schemas.openxmlformats.org/officeDocument/2006/relationships/hyperlink" Target="http://jira.dev.nymag.biz/browse/CUT-1240" TargetMode="External"/><Relationship Id="rId42" Type="http://schemas.openxmlformats.org/officeDocument/2006/relationships/hyperlink" Target="http://jira.dev.nymag.biz/secure/attachment/13650/13650" TargetMode="External"/><Relationship Id="rId43" Type="http://schemas.openxmlformats.org/officeDocument/2006/relationships/hyperlink" Target="http://jira.dev.nymag.biz/browse/CUT-1239" TargetMode="External"/><Relationship Id="rId44" Type="http://schemas.openxmlformats.org/officeDocument/2006/relationships/hyperlink" Target="http://jira.dev.nymag.biz/browse/CUT-1238" TargetMode="External"/><Relationship Id="rId45" Type="http://schemas.openxmlformats.org/officeDocument/2006/relationships/hyperlink" Target="http://jira.dev.nymag.biz/browse/CUT-1237" TargetMode="External"/><Relationship Id="rId46" Type="http://schemas.openxmlformats.org/officeDocument/2006/relationships/hyperlink" Target="http://jira.dev.nymag.biz/browse/CUT-1236" TargetMode="External"/><Relationship Id="rId47" Type="http://schemas.openxmlformats.org/officeDocument/2006/relationships/hyperlink" Target="http://jira.dev.nymag.biz/browse/CUT-1235" TargetMode="External"/><Relationship Id="rId48" Type="http://schemas.openxmlformats.org/officeDocument/2006/relationships/hyperlink" Target="http://jira.dev.nymag.biz/secure/attachment/13649/13649" TargetMode="External"/><Relationship Id="rId49" Type="http://schemas.openxmlformats.org/officeDocument/2006/relationships/hyperlink" Target="http://jira.dev.nymag.biz/browse/CUT-1234" TargetMode="External"/><Relationship Id="rId410" Type="http://schemas.openxmlformats.org/officeDocument/2006/relationships/hyperlink" Target="http://jira.dev.nymag.biz/secure/attachment/13346/13346" TargetMode="External"/><Relationship Id="rId411" Type="http://schemas.openxmlformats.org/officeDocument/2006/relationships/hyperlink" Target="http://jira.dev.nymag.biz/browse/CUT-938" TargetMode="External"/><Relationship Id="rId412" Type="http://schemas.openxmlformats.org/officeDocument/2006/relationships/hyperlink" Target="http://jira.dev.nymag.biz/secure/attachment/13345/13345" TargetMode="External"/><Relationship Id="rId413" Type="http://schemas.openxmlformats.org/officeDocument/2006/relationships/hyperlink" Target="http://jira.dev.nymag.biz/browse/CUT-937" TargetMode="External"/><Relationship Id="rId414" Type="http://schemas.openxmlformats.org/officeDocument/2006/relationships/hyperlink" Target="http://jira.dev.nymag.biz/browse/CUT-936" TargetMode="External"/><Relationship Id="rId415" Type="http://schemas.openxmlformats.org/officeDocument/2006/relationships/hyperlink" Target="http://jira.dev.nymag.biz/secure/attachment/13344/13344" TargetMode="External"/><Relationship Id="rId416" Type="http://schemas.openxmlformats.org/officeDocument/2006/relationships/hyperlink" Target="http://jira.dev.nymag.biz/browse/CUT-935" TargetMode="External"/><Relationship Id="rId417" Type="http://schemas.openxmlformats.org/officeDocument/2006/relationships/hyperlink" Target="http://jira.dev.nymag.biz/secure/attachment/13343/13343" TargetMode="External"/><Relationship Id="rId418" Type="http://schemas.openxmlformats.org/officeDocument/2006/relationships/hyperlink" Target="http://jira.dev.nymag.biz/browse/CUT-934" TargetMode="External"/><Relationship Id="rId419" Type="http://schemas.openxmlformats.org/officeDocument/2006/relationships/hyperlink" Target="http://jira.dev.nymag.biz/browse/CUT-933" TargetMode="External"/><Relationship Id="rId1290" Type="http://schemas.openxmlformats.org/officeDocument/2006/relationships/hyperlink" Target="http://jira.dev.nymag.biz/browse/CUT-259" TargetMode="External"/><Relationship Id="rId1291" Type="http://schemas.openxmlformats.org/officeDocument/2006/relationships/hyperlink" Target="http://jira.dev.nymag.biz/browse/CUT-258" TargetMode="External"/><Relationship Id="rId1292" Type="http://schemas.openxmlformats.org/officeDocument/2006/relationships/hyperlink" Target="http://jira.dev.nymag.biz/browse/CUT-257" TargetMode="External"/><Relationship Id="rId1293" Type="http://schemas.openxmlformats.org/officeDocument/2006/relationships/hyperlink" Target="http://jira.dev.nymag.biz/secure/attachment/12827/12827" TargetMode="External"/><Relationship Id="rId1294" Type="http://schemas.openxmlformats.org/officeDocument/2006/relationships/hyperlink" Target="http://jira.dev.nymag.biz/browse/CUT-256" TargetMode="External"/><Relationship Id="rId1295" Type="http://schemas.openxmlformats.org/officeDocument/2006/relationships/hyperlink" Target="http://jira.dev.nymag.biz/browse/CUT-255" TargetMode="External"/><Relationship Id="rId1296" Type="http://schemas.openxmlformats.org/officeDocument/2006/relationships/hyperlink" Target="http://jira.dev.nymag.biz/browse/CUT-254" TargetMode="External"/><Relationship Id="rId1297" Type="http://schemas.openxmlformats.org/officeDocument/2006/relationships/hyperlink" Target="http://jira.dev.nymag.biz/secure/attachment/12824/12824" TargetMode="External"/><Relationship Id="rId1298" Type="http://schemas.openxmlformats.org/officeDocument/2006/relationships/hyperlink" Target="http://jira.dev.nymag.biz/browse/CUT-253" TargetMode="External"/><Relationship Id="rId1299" Type="http://schemas.openxmlformats.org/officeDocument/2006/relationships/hyperlink" Target="http://jira.dev.nymag.biz/browse/CUT-252" TargetMode="External"/><Relationship Id="rId290" Type="http://schemas.openxmlformats.org/officeDocument/2006/relationships/hyperlink" Target="http://jira.dev.nymag.biz/browse/CUT-1037" TargetMode="External"/><Relationship Id="rId291" Type="http://schemas.openxmlformats.org/officeDocument/2006/relationships/hyperlink" Target="http://jira.dev.nymag.biz/secure/attachment/13530/13530" TargetMode="External"/><Relationship Id="rId292" Type="http://schemas.openxmlformats.org/officeDocument/2006/relationships/hyperlink" Target="http://jira.dev.nymag.biz/browse/CUT-1036" TargetMode="External"/><Relationship Id="rId293" Type="http://schemas.openxmlformats.org/officeDocument/2006/relationships/hyperlink" Target="http://jira.dev.nymag.biz/secure/attachment/13390/13390" TargetMode="External"/><Relationship Id="rId294" Type="http://schemas.openxmlformats.org/officeDocument/2006/relationships/hyperlink" Target="http://jira.dev.nymag.biz/browse/CUT-1035" TargetMode="External"/><Relationship Id="rId295" Type="http://schemas.openxmlformats.org/officeDocument/2006/relationships/hyperlink" Target="http://jira.dev.nymag.biz/secure/attachment/13389/13389" TargetMode="External"/><Relationship Id="rId296" Type="http://schemas.openxmlformats.org/officeDocument/2006/relationships/hyperlink" Target="http://jira.dev.nymag.biz/browse/CUT-1034" TargetMode="External"/><Relationship Id="rId297" Type="http://schemas.openxmlformats.org/officeDocument/2006/relationships/hyperlink" Target="http://jira.dev.nymag.biz/secure/attachment/13388/13388" TargetMode="External"/><Relationship Id="rId298" Type="http://schemas.openxmlformats.org/officeDocument/2006/relationships/hyperlink" Target="http://jira.dev.nymag.biz/browse/CUT-1033" TargetMode="External"/><Relationship Id="rId299" Type="http://schemas.openxmlformats.org/officeDocument/2006/relationships/hyperlink" Target="http://jira.dev.nymag.biz/secure/attachment/13387/13387" TargetMode="External"/><Relationship Id="rId740" Type="http://schemas.openxmlformats.org/officeDocument/2006/relationships/hyperlink" Target="http://jira.dev.nymag.biz/browse/CUT-679" TargetMode="External"/><Relationship Id="rId741" Type="http://schemas.openxmlformats.org/officeDocument/2006/relationships/hyperlink" Target="http://jira.dev.nymag.biz/browse/CUT-678" TargetMode="External"/><Relationship Id="rId742" Type="http://schemas.openxmlformats.org/officeDocument/2006/relationships/hyperlink" Target="http://jira.dev.nymag.biz/secure/attachment/13182/13182" TargetMode="External"/><Relationship Id="rId743" Type="http://schemas.openxmlformats.org/officeDocument/2006/relationships/hyperlink" Target="http://jira.dev.nymag.biz/browse/CUT-677" TargetMode="External"/><Relationship Id="rId744" Type="http://schemas.openxmlformats.org/officeDocument/2006/relationships/hyperlink" Target="http://jira.dev.nymag.biz/secure/attachment/13181/13181" TargetMode="External"/><Relationship Id="rId745" Type="http://schemas.openxmlformats.org/officeDocument/2006/relationships/hyperlink" Target="http://jira.dev.nymag.biz/browse/CUT-676" TargetMode="External"/><Relationship Id="rId746" Type="http://schemas.openxmlformats.org/officeDocument/2006/relationships/hyperlink" Target="http://jira.dev.nymag.biz/browse/CUT-675" TargetMode="External"/><Relationship Id="rId747" Type="http://schemas.openxmlformats.org/officeDocument/2006/relationships/hyperlink" Target="http://jira.dev.nymag.biz/browse/CUT-674" TargetMode="External"/><Relationship Id="rId748" Type="http://schemas.openxmlformats.org/officeDocument/2006/relationships/hyperlink" Target="http://jira.dev.nymag.biz/browse/CUT-673" TargetMode="External"/><Relationship Id="rId749" Type="http://schemas.openxmlformats.org/officeDocument/2006/relationships/hyperlink" Target="http://jira.dev.nymag.biz/secure/attachment/13178/13178" TargetMode="External"/><Relationship Id="rId50" Type="http://schemas.openxmlformats.org/officeDocument/2006/relationships/hyperlink" Target="http://jira.dev.nymag.biz/browse/CUT-1233" TargetMode="External"/><Relationship Id="rId51" Type="http://schemas.openxmlformats.org/officeDocument/2006/relationships/hyperlink" Target="http://jira.dev.nymag.biz/browse/CUT-1232" TargetMode="External"/><Relationship Id="rId52" Type="http://schemas.openxmlformats.org/officeDocument/2006/relationships/hyperlink" Target="http://jira.dev.nymag.biz/browse/CUT-1231" TargetMode="External"/><Relationship Id="rId53" Type="http://schemas.openxmlformats.org/officeDocument/2006/relationships/hyperlink" Target="http://jira.dev.nymag.biz/browse/CUT-1230" TargetMode="External"/><Relationship Id="rId54" Type="http://schemas.openxmlformats.org/officeDocument/2006/relationships/hyperlink" Target="http://jira.dev.nymag.biz/browse/CUT-1229" TargetMode="External"/><Relationship Id="rId55" Type="http://schemas.openxmlformats.org/officeDocument/2006/relationships/hyperlink" Target="http://jira.dev.nymag.biz/browse/CUT-1228" TargetMode="External"/><Relationship Id="rId56" Type="http://schemas.openxmlformats.org/officeDocument/2006/relationships/hyperlink" Target="http://jira.dev.nymag.biz/browse/CUT-1227" TargetMode="External"/><Relationship Id="rId57" Type="http://schemas.openxmlformats.org/officeDocument/2006/relationships/hyperlink" Target="http://jira.dev.nymag.biz/secure/attachment/13648/13648" TargetMode="External"/><Relationship Id="rId58" Type="http://schemas.openxmlformats.org/officeDocument/2006/relationships/hyperlink" Target="http://jira.dev.nymag.biz/browse/CUT-1226" TargetMode="External"/><Relationship Id="rId59" Type="http://schemas.openxmlformats.org/officeDocument/2006/relationships/hyperlink" Target="http://jira.dev.nymag.biz/browse/CUT-1225" TargetMode="External"/><Relationship Id="rId420" Type="http://schemas.openxmlformats.org/officeDocument/2006/relationships/hyperlink" Target="http://jira.dev.nymag.biz/browse/CUT-932" TargetMode="External"/><Relationship Id="rId421" Type="http://schemas.openxmlformats.org/officeDocument/2006/relationships/hyperlink" Target="http://jira.dev.nymag.biz/secure/attachment/13341/13341" TargetMode="External"/><Relationship Id="rId422" Type="http://schemas.openxmlformats.org/officeDocument/2006/relationships/hyperlink" Target="http://jira.dev.nymag.biz/browse/CUT-931" TargetMode="External"/><Relationship Id="rId423" Type="http://schemas.openxmlformats.org/officeDocument/2006/relationships/hyperlink" Target="http://jira.dev.nymag.biz/browse/CUT-930" TargetMode="External"/><Relationship Id="rId424" Type="http://schemas.openxmlformats.org/officeDocument/2006/relationships/hyperlink" Target="http://jira.dev.nymag.biz/browse/CUT-929" TargetMode="External"/><Relationship Id="rId425" Type="http://schemas.openxmlformats.org/officeDocument/2006/relationships/hyperlink" Target="http://jira.dev.nymag.biz/browse/CUT-928" TargetMode="External"/><Relationship Id="rId426" Type="http://schemas.openxmlformats.org/officeDocument/2006/relationships/hyperlink" Target="http://jira.dev.nymag.biz/secure/attachment/13338/13338" TargetMode="External"/><Relationship Id="rId427" Type="http://schemas.openxmlformats.org/officeDocument/2006/relationships/hyperlink" Target="http://jira.dev.nymag.biz/browse/CUT-927" TargetMode="External"/><Relationship Id="rId428" Type="http://schemas.openxmlformats.org/officeDocument/2006/relationships/hyperlink" Target="http://jira.dev.nymag.biz/browse/CUT-926" TargetMode="External"/><Relationship Id="rId429" Type="http://schemas.openxmlformats.org/officeDocument/2006/relationships/hyperlink" Target="http://jira.dev.nymag.biz/secure/attachment/13336/13336" TargetMode="External"/><Relationship Id="rId1100" Type="http://schemas.openxmlformats.org/officeDocument/2006/relationships/hyperlink" Target="http://jira.dev.nymag.biz/browse/CUT-396" TargetMode="External"/><Relationship Id="rId1101" Type="http://schemas.openxmlformats.org/officeDocument/2006/relationships/hyperlink" Target="http://jira.dev.nymag.biz/browse/CUT-395" TargetMode="External"/><Relationship Id="rId1102" Type="http://schemas.openxmlformats.org/officeDocument/2006/relationships/hyperlink" Target="http://jira.dev.nymag.biz/secure/attachment/12968/12968" TargetMode="External"/><Relationship Id="rId1103" Type="http://schemas.openxmlformats.org/officeDocument/2006/relationships/hyperlink" Target="http://jira.dev.nymag.biz/browse/CUT-394" TargetMode="External"/><Relationship Id="rId1104" Type="http://schemas.openxmlformats.org/officeDocument/2006/relationships/hyperlink" Target="http://jira.dev.nymag.biz/secure/attachment/12967/12967" TargetMode="External"/><Relationship Id="rId1105" Type="http://schemas.openxmlformats.org/officeDocument/2006/relationships/hyperlink" Target="http://jira.dev.nymag.biz/browse/CUT-393" TargetMode="External"/><Relationship Id="rId1106" Type="http://schemas.openxmlformats.org/officeDocument/2006/relationships/hyperlink" Target="http://jira.dev.nymag.biz/secure/attachment/13044/13044" TargetMode="External"/><Relationship Id="rId1107" Type="http://schemas.openxmlformats.org/officeDocument/2006/relationships/hyperlink" Target="http://jira.dev.nymag.biz/browse/CUT-392" TargetMode="External"/><Relationship Id="rId1108" Type="http://schemas.openxmlformats.org/officeDocument/2006/relationships/hyperlink" Target="http://jira.dev.nymag.biz/browse/CUT-391" TargetMode="External"/><Relationship Id="rId1109" Type="http://schemas.openxmlformats.org/officeDocument/2006/relationships/hyperlink" Target="http://jira.dev.nymag.biz/browse/CUT-390" TargetMode="External"/><Relationship Id="rId100" Type="http://schemas.openxmlformats.org/officeDocument/2006/relationships/hyperlink" Target="http://jira.dev.nymag.biz/browse/CUT-1195" TargetMode="External"/><Relationship Id="rId101" Type="http://schemas.openxmlformats.org/officeDocument/2006/relationships/hyperlink" Target="http://jira.dev.nymag.biz/secure/attachment/13630/13630" TargetMode="External"/><Relationship Id="rId102" Type="http://schemas.openxmlformats.org/officeDocument/2006/relationships/hyperlink" Target="http://jira.dev.nymag.biz/browse/CUT-1194" TargetMode="External"/><Relationship Id="rId103" Type="http://schemas.openxmlformats.org/officeDocument/2006/relationships/hyperlink" Target="http://jira.dev.nymag.biz/browse/CUT-1193" TargetMode="External"/><Relationship Id="rId104" Type="http://schemas.openxmlformats.org/officeDocument/2006/relationships/hyperlink" Target="http://jira.dev.nymag.biz/secure/attachment/13627/13627" TargetMode="External"/><Relationship Id="rId105" Type="http://schemas.openxmlformats.org/officeDocument/2006/relationships/hyperlink" Target="http://jira.dev.nymag.biz/browse/CUT-1192" TargetMode="External"/><Relationship Id="rId106" Type="http://schemas.openxmlformats.org/officeDocument/2006/relationships/hyperlink" Target="http://jira.dev.nymag.biz/secure/attachment/13626/13626" TargetMode="External"/><Relationship Id="rId107" Type="http://schemas.openxmlformats.org/officeDocument/2006/relationships/hyperlink" Target="http://jira.dev.nymag.biz/browse/CUT-1191" TargetMode="External"/><Relationship Id="rId108" Type="http://schemas.openxmlformats.org/officeDocument/2006/relationships/hyperlink" Target="http://jira.dev.nymag.biz/browse/CUT-1190" TargetMode="External"/><Relationship Id="rId109" Type="http://schemas.openxmlformats.org/officeDocument/2006/relationships/hyperlink" Target="http://jira.dev.nymag.biz/browse/CUT-1189" TargetMode="External"/><Relationship Id="rId750" Type="http://schemas.openxmlformats.org/officeDocument/2006/relationships/hyperlink" Target="http://jira.dev.nymag.biz/browse/CUT-672" TargetMode="External"/><Relationship Id="rId751" Type="http://schemas.openxmlformats.org/officeDocument/2006/relationships/hyperlink" Target="http://jira.dev.nymag.biz/secure/attachment/13177/13177" TargetMode="External"/><Relationship Id="rId752" Type="http://schemas.openxmlformats.org/officeDocument/2006/relationships/hyperlink" Target="http://jira.dev.nymag.biz/browse/CUT-671" TargetMode="External"/><Relationship Id="rId753" Type="http://schemas.openxmlformats.org/officeDocument/2006/relationships/hyperlink" Target="http://jira.dev.nymag.biz/secure/attachment/13176/13176" TargetMode="External"/><Relationship Id="rId754" Type="http://schemas.openxmlformats.org/officeDocument/2006/relationships/hyperlink" Target="http://jira.dev.nymag.biz/browse/CUT-670" TargetMode="External"/><Relationship Id="rId755" Type="http://schemas.openxmlformats.org/officeDocument/2006/relationships/hyperlink" Target="http://jira.dev.nymag.biz/secure/attachment/13175/13175" TargetMode="External"/><Relationship Id="rId756" Type="http://schemas.openxmlformats.org/officeDocument/2006/relationships/hyperlink" Target="http://jira.dev.nymag.biz/browse/CUT-669" TargetMode="External"/><Relationship Id="rId757" Type="http://schemas.openxmlformats.org/officeDocument/2006/relationships/hyperlink" Target="http://jira.dev.nymag.biz/browse/CUT-668" TargetMode="External"/><Relationship Id="rId758" Type="http://schemas.openxmlformats.org/officeDocument/2006/relationships/hyperlink" Target="http://jira.dev.nymag.biz/browse/CUT-667" TargetMode="External"/><Relationship Id="rId759" Type="http://schemas.openxmlformats.org/officeDocument/2006/relationships/hyperlink" Target="http://jira.dev.nymag.biz/browse/CUT-666" TargetMode="External"/><Relationship Id="rId60" Type="http://schemas.openxmlformats.org/officeDocument/2006/relationships/hyperlink" Target="http://jira.dev.nymag.biz/browse/CUT-1224" TargetMode="External"/><Relationship Id="rId61" Type="http://schemas.openxmlformats.org/officeDocument/2006/relationships/hyperlink" Target="http://jira.dev.nymag.biz/browse/CUT-1223" TargetMode="External"/><Relationship Id="rId62" Type="http://schemas.openxmlformats.org/officeDocument/2006/relationships/hyperlink" Target="http://jira.dev.nymag.biz/browse/CUT-1222" TargetMode="External"/><Relationship Id="rId63" Type="http://schemas.openxmlformats.org/officeDocument/2006/relationships/hyperlink" Target="http://jira.dev.nymag.biz/browse/CUT-1221" TargetMode="External"/><Relationship Id="rId64" Type="http://schemas.openxmlformats.org/officeDocument/2006/relationships/hyperlink" Target="http://jira.dev.nymag.biz/browse/CUT-1220" TargetMode="External"/><Relationship Id="rId65" Type="http://schemas.openxmlformats.org/officeDocument/2006/relationships/hyperlink" Target="http://jira.dev.nymag.biz/browse/CUT-1219" TargetMode="External"/><Relationship Id="rId66" Type="http://schemas.openxmlformats.org/officeDocument/2006/relationships/hyperlink" Target="http://jira.dev.nymag.biz/browse/CUT-1218" TargetMode="External"/><Relationship Id="rId67" Type="http://schemas.openxmlformats.org/officeDocument/2006/relationships/hyperlink" Target="http://jira.dev.nymag.biz/secure/attachment/13644/13644" TargetMode="External"/><Relationship Id="rId68" Type="http://schemas.openxmlformats.org/officeDocument/2006/relationships/hyperlink" Target="http://jira.dev.nymag.biz/browse/CUT-1217" TargetMode="External"/><Relationship Id="rId69" Type="http://schemas.openxmlformats.org/officeDocument/2006/relationships/hyperlink" Target="http://jira.dev.nymag.biz/secure/attachment/13645/13645" TargetMode="External"/><Relationship Id="rId430" Type="http://schemas.openxmlformats.org/officeDocument/2006/relationships/hyperlink" Target="http://jira.dev.nymag.biz/browse/CUT-925" TargetMode="External"/><Relationship Id="rId431" Type="http://schemas.openxmlformats.org/officeDocument/2006/relationships/hyperlink" Target="http://jira.dev.nymag.biz/secure/attachment/13335/13335" TargetMode="External"/><Relationship Id="rId432" Type="http://schemas.openxmlformats.org/officeDocument/2006/relationships/hyperlink" Target="http://jira.dev.nymag.biz/browse/CUT-924" TargetMode="External"/><Relationship Id="rId433" Type="http://schemas.openxmlformats.org/officeDocument/2006/relationships/hyperlink" Target="http://jira.dev.nymag.biz/secure/attachment/13334/13334" TargetMode="External"/><Relationship Id="rId434" Type="http://schemas.openxmlformats.org/officeDocument/2006/relationships/hyperlink" Target="http://jira.dev.nymag.biz/browse/CUT-923" TargetMode="External"/><Relationship Id="rId435" Type="http://schemas.openxmlformats.org/officeDocument/2006/relationships/hyperlink" Target="http://jira.dev.nymag.biz/browse/CUT-922" TargetMode="External"/><Relationship Id="rId436" Type="http://schemas.openxmlformats.org/officeDocument/2006/relationships/hyperlink" Target="http://jira.dev.nymag.biz/secure/attachment/13332/13332" TargetMode="External"/><Relationship Id="rId437" Type="http://schemas.openxmlformats.org/officeDocument/2006/relationships/hyperlink" Target="http://jira.dev.nymag.biz/browse/CUT-921" TargetMode="External"/><Relationship Id="rId438" Type="http://schemas.openxmlformats.org/officeDocument/2006/relationships/hyperlink" Target="http://jira.dev.nymag.biz/browse/CUT-918" TargetMode="External"/><Relationship Id="rId439" Type="http://schemas.openxmlformats.org/officeDocument/2006/relationships/hyperlink" Target="http://jira.dev.nymag.biz/browse/CUT-917" TargetMode="External"/><Relationship Id="rId1110" Type="http://schemas.openxmlformats.org/officeDocument/2006/relationships/hyperlink" Target="http://jira.dev.nymag.biz/browse/CUT-389" TargetMode="External"/><Relationship Id="rId1111" Type="http://schemas.openxmlformats.org/officeDocument/2006/relationships/hyperlink" Target="http://jira.dev.nymag.biz/browse/CUT-388" TargetMode="External"/><Relationship Id="rId1112" Type="http://schemas.openxmlformats.org/officeDocument/2006/relationships/hyperlink" Target="http://jira.dev.nymag.biz/secure/attachment/12964/12964" TargetMode="External"/><Relationship Id="rId1113" Type="http://schemas.openxmlformats.org/officeDocument/2006/relationships/hyperlink" Target="http://jira.dev.nymag.biz/browse/CUT-387" TargetMode="External"/><Relationship Id="rId1114" Type="http://schemas.openxmlformats.org/officeDocument/2006/relationships/hyperlink" Target="http://jira.dev.nymag.biz/secure/attachment/12963/12963" TargetMode="External"/><Relationship Id="rId1115" Type="http://schemas.openxmlformats.org/officeDocument/2006/relationships/hyperlink" Target="http://jira.dev.nymag.biz/browse/CUT-386" TargetMode="External"/><Relationship Id="rId1116" Type="http://schemas.openxmlformats.org/officeDocument/2006/relationships/hyperlink" Target="http://jira.dev.nymag.biz/secure/attachment/12962/12962" TargetMode="External"/><Relationship Id="rId1117" Type="http://schemas.openxmlformats.org/officeDocument/2006/relationships/hyperlink" Target="http://jira.dev.nymag.biz/browse/CUT-385" TargetMode="External"/><Relationship Id="rId1118" Type="http://schemas.openxmlformats.org/officeDocument/2006/relationships/hyperlink" Target="http://jira.dev.nymag.biz/secure/attachment/12961/12961" TargetMode="External"/><Relationship Id="rId1119" Type="http://schemas.openxmlformats.org/officeDocument/2006/relationships/hyperlink" Target="http://jira.dev.nymag.biz/browse/CUT-384" TargetMode="External"/><Relationship Id="rId110" Type="http://schemas.openxmlformats.org/officeDocument/2006/relationships/hyperlink" Target="http://jira.dev.nymag.biz/browse/CUT-1188" TargetMode="External"/><Relationship Id="rId111" Type="http://schemas.openxmlformats.org/officeDocument/2006/relationships/hyperlink" Target="http://jira.dev.nymag.biz/secure/attachment/13619/13619" TargetMode="External"/><Relationship Id="rId112" Type="http://schemas.openxmlformats.org/officeDocument/2006/relationships/hyperlink" Target="http://jira.dev.nymag.biz/browse/CUT-1187" TargetMode="External"/><Relationship Id="rId113" Type="http://schemas.openxmlformats.org/officeDocument/2006/relationships/hyperlink" Target="http://jira.dev.nymag.biz/browse/CUT-1186" TargetMode="External"/><Relationship Id="rId114" Type="http://schemas.openxmlformats.org/officeDocument/2006/relationships/hyperlink" Target="http://jira.dev.nymag.biz/browse/CUT-1185" TargetMode="External"/><Relationship Id="rId115" Type="http://schemas.openxmlformats.org/officeDocument/2006/relationships/hyperlink" Target="http://jira.dev.nymag.biz/secure/attachment/13616/13616" TargetMode="External"/><Relationship Id="rId116" Type="http://schemas.openxmlformats.org/officeDocument/2006/relationships/hyperlink" Target="http://jira.dev.nymag.biz/browse/CUT-1184" TargetMode="External"/><Relationship Id="rId117" Type="http://schemas.openxmlformats.org/officeDocument/2006/relationships/hyperlink" Target="http://jira.dev.nymag.biz/browse/CUT-1183" TargetMode="External"/><Relationship Id="rId118" Type="http://schemas.openxmlformats.org/officeDocument/2006/relationships/hyperlink" Target="http://jira.dev.nymag.biz/secure/attachment/13614/13614" TargetMode="External"/><Relationship Id="rId119" Type="http://schemas.openxmlformats.org/officeDocument/2006/relationships/hyperlink" Target="http://jira.dev.nymag.biz/browse/CUT-1182" TargetMode="External"/><Relationship Id="rId760" Type="http://schemas.openxmlformats.org/officeDocument/2006/relationships/hyperlink" Target="http://jira.dev.nymag.biz/browse/CUT-665" TargetMode="External"/><Relationship Id="rId761" Type="http://schemas.openxmlformats.org/officeDocument/2006/relationships/hyperlink" Target="http://jira.dev.nymag.biz/secure/attachment/13174/13174" TargetMode="External"/><Relationship Id="rId762" Type="http://schemas.openxmlformats.org/officeDocument/2006/relationships/hyperlink" Target="http://jira.dev.nymag.biz/browse/CUT-664" TargetMode="External"/><Relationship Id="rId763" Type="http://schemas.openxmlformats.org/officeDocument/2006/relationships/hyperlink" Target="http://jira.dev.nymag.biz/secure/attachment/13173/13173" TargetMode="External"/><Relationship Id="rId764" Type="http://schemas.openxmlformats.org/officeDocument/2006/relationships/hyperlink" Target="http://jira.dev.nymag.biz/browse/CUT-663" TargetMode="External"/><Relationship Id="rId765" Type="http://schemas.openxmlformats.org/officeDocument/2006/relationships/hyperlink" Target="http://jira.dev.nymag.biz/secure/attachment/13172/13172" TargetMode="External"/><Relationship Id="rId766" Type="http://schemas.openxmlformats.org/officeDocument/2006/relationships/hyperlink" Target="http://jira.dev.nymag.biz/browse/CUT-662" TargetMode="External"/><Relationship Id="rId767" Type="http://schemas.openxmlformats.org/officeDocument/2006/relationships/hyperlink" Target="http://jira.dev.nymag.biz/browse/CUT-661" TargetMode="External"/><Relationship Id="rId768" Type="http://schemas.openxmlformats.org/officeDocument/2006/relationships/hyperlink" Target="http://jira.dev.nymag.biz/browse/CUT-660" TargetMode="External"/><Relationship Id="rId769" Type="http://schemas.openxmlformats.org/officeDocument/2006/relationships/hyperlink" Target="http://jira.dev.nymag.biz/browse/CUT-659" TargetMode="External"/><Relationship Id="rId70" Type="http://schemas.openxmlformats.org/officeDocument/2006/relationships/hyperlink" Target="http://jira.dev.nymag.biz/browse/CUT-1216" TargetMode="External"/><Relationship Id="rId71" Type="http://schemas.openxmlformats.org/officeDocument/2006/relationships/hyperlink" Target="http://jira.dev.nymag.biz/secure/attachment/13643/13643" TargetMode="External"/><Relationship Id="rId72" Type="http://schemas.openxmlformats.org/officeDocument/2006/relationships/hyperlink" Target="http://jira.dev.nymag.biz/browse/CUT-1215" TargetMode="External"/><Relationship Id="rId73" Type="http://schemas.openxmlformats.org/officeDocument/2006/relationships/hyperlink" Target="http://jira.dev.nymag.biz/secure/attachment/13642/13642" TargetMode="External"/><Relationship Id="rId74" Type="http://schemas.openxmlformats.org/officeDocument/2006/relationships/hyperlink" Target="http://jira.dev.nymag.biz/browse/CUT-1214" TargetMode="External"/><Relationship Id="rId75" Type="http://schemas.openxmlformats.org/officeDocument/2006/relationships/hyperlink" Target="http://jira.dev.nymag.biz/browse/CUT-1213" TargetMode="External"/><Relationship Id="rId76" Type="http://schemas.openxmlformats.org/officeDocument/2006/relationships/hyperlink" Target="http://jira.dev.nymag.biz/secure/attachment/13641/13641" TargetMode="External"/><Relationship Id="rId77" Type="http://schemas.openxmlformats.org/officeDocument/2006/relationships/hyperlink" Target="http://jira.dev.nymag.biz/browse/CUT-1212" TargetMode="External"/><Relationship Id="rId78" Type="http://schemas.openxmlformats.org/officeDocument/2006/relationships/hyperlink" Target="http://jira.dev.nymag.biz/browse/CUT-1211" TargetMode="External"/><Relationship Id="rId79" Type="http://schemas.openxmlformats.org/officeDocument/2006/relationships/hyperlink" Target="http://jira.dev.nymag.biz/browse/CUT-1210" TargetMode="External"/><Relationship Id="rId440" Type="http://schemas.openxmlformats.org/officeDocument/2006/relationships/hyperlink" Target="http://jira.dev.nymag.biz/browse/CUT-916" TargetMode="External"/><Relationship Id="rId441" Type="http://schemas.openxmlformats.org/officeDocument/2006/relationships/hyperlink" Target="http://jira.dev.nymag.biz/browse/CUT-915" TargetMode="External"/><Relationship Id="rId442" Type="http://schemas.openxmlformats.org/officeDocument/2006/relationships/hyperlink" Target="http://jira.dev.nymag.biz/browse/CUT-914" TargetMode="External"/><Relationship Id="rId443" Type="http://schemas.openxmlformats.org/officeDocument/2006/relationships/hyperlink" Target="http://jira.dev.nymag.biz/browse/CUT-913" TargetMode="External"/><Relationship Id="rId444" Type="http://schemas.openxmlformats.org/officeDocument/2006/relationships/hyperlink" Target="http://jira.dev.nymag.biz/browse/CUT-912" TargetMode="External"/><Relationship Id="rId445" Type="http://schemas.openxmlformats.org/officeDocument/2006/relationships/hyperlink" Target="http://jira.dev.nymag.biz/browse/CUT-911" TargetMode="External"/><Relationship Id="rId446" Type="http://schemas.openxmlformats.org/officeDocument/2006/relationships/hyperlink" Target="http://jira.dev.nymag.biz/browse/CUT-910" TargetMode="External"/><Relationship Id="rId447" Type="http://schemas.openxmlformats.org/officeDocument/2006/relationships/hyperlink" Target="http://jira.dev.nymag.biz/browse/CUT-909" TargetMode="External"/><Relationship Id="rId448" Type="http://schemas.openxmlformats.org/officeDocument/2006/relationships/hyperlink" Target="http://jira.dev.nymag.biz/secure/attachment/13327/13327" TargetMode="External"/><Relationship Id="rId449" Type="http://schemas.openxmlformats.org/officeDocument/2006/relationships/hyperlink" Target="http://jira.dev.nymag.biz/browse/CUT-908" TargetMode="External"/><Relationship Id="rId1120" Type="http://schemas.openxmlformats.org/officeDocument/2006/relationships/hyperlink" Target="http://jira.dev.nymag.biz/browse/CUT-383" TargetMode="External"/><Relationship Id="rId1121" Type="http://schemas.openxmlformats.org/officeDocument/2006/relationships/hyperlink" Target="http://jira.dev.nymag.biz/browse/CUT-382" TargetMode="External"/><Relationship Id="rId1122" Type="http://schemas.openxmlformats.org/officeDocument/2006/relationships/hyperlink" Target="http://jira.dev.nymag.biz/browse/CUT-381" TargetMode="External"/><Relationship Id="rId1123" Type="http://schemas.openxmlformats.org/officeDocument/2006/relationships/hyperlink" Target="http://jira.dev.nymag.biz/browse/CUT-380" TargetMode="External"/><Relationship Id="rId1124" Type="http://schemas.openxmlformats.org/officeDocument/2006/relationships/hyperlink" Target="http://jira.dev.nymag.biz/browse/CUT-379" TargetMode="External"/><Relationship Id="rId1125" Type="http://schemas.openxmlformats.org/officeDocument/2006/relationships/hyperlink" Target="http://jira.dev.nymag.biz/browse/CUT-378" TargetMode="External"/><Relationship Id="rId1126" Type="http://schemas.openxmlformats.org/officeDocument/2006/relationships/hyperlink" Target="http://jira.dev.nymag.biz/browse/CUT-377" TargetMode="External"/><Relationship Id="rId1127" Type="http://schemas.openxmlformats.org/officeDocument/2006/relationships/hyperlink" Target="http://jira.dev.nymag.biz/browse/CUT-376" TargetMode="External"/><Relationship Id="rId1128" Type="http://schemas.openxmlformats.org/officeDocument/2006/relationships/hyperlink" Target="http://jira.dev.nymag.biz/browse/CUT-375" TargetMode="External"/><Relationship Id="rId1129" Type="http://schemas.openxmlformats.org/officeDocument/2006/relationships/hyperlink" Target="http://jira.dev.nymag.biz/secure/attachment/12958/12958" TargetMode="External"/><Relationship Id="rId120" Type="http://schemas.openxmlformats.org/officeDocument/2006/relationships/hyperlink" Target="http://jira.dev.nymag.biz/secure/attachment/13613/13613" TargetMode="External"/><Relationship Id="rId121" Type="http://schemas.openxmlformats.org/officeDocument/2006/relationships/hyperlink" Target="http://jira.dev.nymag.biz/browse/CUT-1180" TargetMode="External"/><Relationship Id="rId122" Type="http://schemas.openxmlformats.org/officeDocument/2006/relationships/hyperlink" Target="http://jira.dev.nymag.biz/secure/attachment/13612/13612" TargetMode="External"/><Relationship Id="rId123" Type="http://schemas.openxmlformats.org/officeDocument/2006/relationships/hyperlink" Target="http://jira.dev.nymag.biz/browse/CUT-1179" TargetMode="External"/><Relationship Id="rId124" Type="http://schemas.openxmlformats.org/officeDocument/2006/relationships/hyperlink" Target="http://jira.dev.nymag.biz/secure/attachment/13611/13611" TargetMode="External"/><Relationship Id="rId125" Type="http://schemas.openxmlformats.org/officeDocument/2006/relationships/hyperlink" Target="http://jira.dev.nymag.biz/browse/CUT-1178" TargetMode="External"/><Relationship Id="rId126" Type="http://schemas.openxmlformats.org/officeDocument/2006/relationships/hyperlink" Target="http://jira.dev.nymag.biz/browse/CUT-1177" TargetMode="External"/><Relationship Id="rId127" Type="http://schemas.openxmlformats.org/officeDocument/2006/relationships/hyperlink" Target="http://jira.dev.nymag.biz/secure/attachment/13608/13608" TargetMode="External"/><Relationship Id="rId128" Type="http://schemas.openxmlformats.org/officeDocument/2006/relationships/hyperlink" Target="http://jira.dev.nymag.biz/browse/CUT-1176" TargetMode="External"/><Relationship Id="rId129" Type="http://schemas.openxmlformats.org/officeDocument/2006/relationships/hyperlink" Target="http://jira.dev.nymag.biz/browse/CUT-1174" TargetMode="External"/><Relationship Id="rId770" Type="http://schemas.openxmlformats.org/officeDocument/2006/relationships/hyperlink" Target="http://jira.dev.nymag.biz/browse/CUT-658" TargetMode="External"/><Relationship Id="rId771" Type="http://schemas.openxmlformats.org/officeDocument/2006/relationships/hyperlink" Target="http://jira.dev.nymag.biz/secure/attachment/13166/13166" TargetMode="External"/><Relationship Id="rId772" Type="http://schemas.openxmlformats.org/officeDocument/2006/relationships/hyperlink" Target="http://jira.dev.nymag.biz/browse/CUT-657" TargetMode="External"/><Relationship Id="rId773" Type="http://schemas.openxmlformats.org/officeDocument/2006/relationships/hyperlink" Target="http://jira.dev.nymag.biz/secure/attachment/13165/13165" TargetMode="External"/><Relationship Id="rId774" Type="http://schemas.openxmlformats.org/officeDocument/2006/relationships/hyperlink" Target="http://jira.dev.nymag.biz/browse/CUT-656" TargetMode="External"/><Relationship Id="rId775" Type="http://schemas.openxmlformats.org/officeDocument/2006/relationships/hyperlink" Target="http://jira.dev.nymag.biz/browse/CUT-655" TargetMode="External"/><Relationship Id="rId776" Type="http://schemas.openxmlformats.org/officeDocument/2006/relationships/hyperlink" Target="http://jira.dev.nymag.biz/secure/attachment/13162/13162" TargetMode="External"/><Relationship Id="rId777" Type="http://schemas.openxmlformats.org/officeDocument/2006/relationships/hyperlink" Target="http://jira.dev.nymag.biz/browse/CUT-654" TargetMode="External"/><Relationship Id="rId778" Type="http://schemas.openxmlformats.org/officeDocument/2006/relationships/hyperlink" Target="http://jira.dev.nymag.biz/secure/attachment/13161/13161" TargetMode="External"/><Relationship Id="rId779" Type="http://schemas.openxmlformats.org/officeDocument/2006/relationships/hyperlink" Target="http://jira.dev.nymag.biz/browse/CUT-653" TargetMode="External"/><Relationship Id="rId80" Type="http://schemas.openxmlformats.org/officeDocument/2006/relationships/hyperlink" Target="http://jira.dev.nymag.biz/browse/CUT-1209" TargetMode="External"/><Relationship Id="rId81" Type="http://schemas.openxmlformats.org/officeDocument/2006/relationships/hyperlink" Target="http://jira.dev.nymag.biz/browse/CUT-1208" TargetMode="External"/><Relationship Id="rId82" Type="http://schemas.openxmlformats.org/officeDocument/2006/relationships/hyperlink" Target="http://jira.dev.nymag.biz/browse/CUT-1207" TargetMode="External"/><Relationship Id="rId83" Type="http://schemas.openxmlformats.org/officeDocument/2006/relationships/hyperlink" Target="http://jira.dev.nymag.biz/secure/attachment/13636/13636" TargetMode="External"/><Relationship Id="rId84" Type="http://schemas.openxmlformats.org/officeDocument/2006/relationships/hyperlink" Target="http://jira.dev.nymag.biz/browse/CUT-1206" TargetMode="External"/><Relationship Id="rId85" Type="http://schemas.openxmlformats.org/officeDocument/2006/relationships/hyperlink" Target="http://jira.dev.nymag.biz/browse/CUT-1205" TargetMode="External"/><Relationship Id="rId86" Type="http://schemas.openxmlformats.org/officeDocument/2006/relationships/hyperlink" Target="http://jira.dev.nymag.biz/secure/attachment/13635/13635" TargetMode="External"/><Relationship Id="rId87" Type="http://schemas.openxmlformats.org/officeDocument/2006/relationships/hyperlink" Target="http://jira.dev.nymag.biz/browse/CUT-1204" TargetMode="External"/><Relationship Id="rId88" Type="http://schemas.openxmlformats.org/officeDocument/2006/relationships/hyperlink" Target="http://jira.dev.nymag.biz/secure/attachment/13634/13634" TargetMode="External"/><Relationship Id="rId89" Type="http://schemas.openxmlformats.org/officeDocument/2006/relationships/hyperlink" Target="http://jira.dev.nymag.biz/browse/CUT-1203" TargetMode="External"/><Relationship Id="rId450" Type="http://schemas.openxmlformats.org/officeDocument/2006/relationships/hyperlink" Target="http://jira.dev.nymag.biz/secure/attachment/13326/13326" TargetMode="External"/><Relationship Id="rId451" Type="http://schemas.openxmlformats.org/officeDocument/2006/relationships/hyperlink" Target="http://jira.dev.nymag.biz/browse/CUT-907" TargetMode="External"/><Relationship Id="rId452" Type="http://schemas.openxmlformats.org/officeDocument/2006/relationships/hyperlink" Target="http://jira.dev.nymag.biz/secure/attachment/13324/13324" TargetMode="External"/><Relationship Id="rId453" Type="http://schemas.openxmlformats.org/officeDocument/2006/relationships/hyperlink" Target="http://jira.dev.nymag.biz/browse/CUT-906" TargetMode="External"/><Relationship Id="rId454" Type="http://schemas.openxmlformats.org/officeDocument/2006/relationships/hyperlink" Target="http://jira.dev.nymag.biz/secure/attachment/13323/13323" TargetMode="External"/><Relationship Id="rId455" Type="http://schemas.openxmlformats.org/officeDocument/2006/relationships/hyperlink" Target="http://jira.dev.nymag.biz/browse/CUT-905" TargetMode="External"/><Relationship Id="rId456" Type="http://schemas.openxmlformats.org/officeDocument/2006/relationships/hyperlink" Target="http://jira.dev.nymag.biz/browse/CUT-904" TargetMode="External"/><Relationship Id="rId459" Type="http://schemas.openxmlformats.org/officeDocument/2006/relationships/hyperlink" Target="http://jira.dev.nymag.biz/browse/CUT-901" TargetMode="External"/><Relationship Id="rId457" Type="http://schemas.openxmlformats.org/officeDocument/2006/relationships/hyperlink" Target="http://jira.dev.nymag.biz/browse/CUT-903" TargetMode="External"/><Relationship Id="rId458" Type="http://schemas.openxmlformats.org/officeDocument/2006/relationships/hyperlink" Target="http://jira.dev.nymag.biz/browse/CUT-902" TargetMode="External"/><Relationship Id="rId1130" Type="http://schemas.openxmlformats.org/officeDocument/2006/relationships/hyperlink" Target="http://jira.dev.nymag.biz/browse/CUT-374" TargetMode="External"/><Relationship Id="rId1131" Type="http://schemas.openxmlformats.org/officeDocument/2006/relationships/hyperlink" Target="http://jira.dev.nymag.biz/secure/attachment/12957/12957" TargetMode="External"/><Relationship Id="rId1132" Type="http://schemas.openxmlformats.org/officeDocument/2006/relationships/hyperlink" Target="http://jira.dev.nymag.biz/browse/CUT-373" TargetMode="External"/><Relationship Id="rId1133" Type="http://schemas.openxmlformats.org/officeDocument/2006/relationships/hyperlink" Target="http://jira.dev.nymag.biz/secure/attachment/12956/12956" TargetMode="External"/><Relationship Id="rId1134" Type="http://schemas.openxmlformats.org/officeDocument/2006/relationships/hyperlink" Target="http://jira.dev.nymag.biz/browse/CUT-372" TargetMode="External"/><Relationship Id="rId1135" Type="http://schemas.openxmlformats.org/officeDocument/2006/relationships/hyperlink" Target="http://jira.dev.nymag.biz/secure/attachment/12955/12955" TargetMode="External"/><Relationship Id="rId1136" Type="http://schemas.openxmlformats.org/officeDocument/2006/relationships/hyperlink" Target="http://jira.dev.nymag.biz/browse/CUT-371" TargetMode="External"/><Relationship Id="rId1137" Type="http://schemas.openxmlformats.org/officeDocument/2006/relationships/hyperlink" Target="http://jira.dev.nymag.biz/browse/CUT-370" TargetMode="External"/><Relationship Id="rId1138" Type="http://schemas.openxmlformats.org/officeDocument/2006/relationships/hyperlink" Target="http://jira.dev.nymag.biz/browse/CUT-369" TargetMode="External"/><Relationship Id="rId1139" Type="http://schemas.openxmlformats.org/officeDocument/2006/relationships/hyperlink" Target="http://jira.dev.nymag.biz/browse/CUT-368" TargetMode="External"/><Relationship Id="rId130" Type="http://schemas.openxmlformats.org/officeDocument/2006/relationships/hyperlink" Target="http://jira.dev.nymag.biz/secure/attachment/13607/13607" TargetMode="External"/><Relationship Id="rId131" Type="http://schemas.openxmlformats.org/officeDocument/2006/relationships/hyperlink" Target="http://jira.dev.nymag.biz/browse/CUT-1173" TargetMode="External"/><Relationship Id="rId132" Type="http://schemas.openxmlformats.org/officeDocument/2006/relationships/hyperlink" Target="http://jira.dev.nymag.biz/browse/CUT-1172" TargetMode="External"/><Relationship Id="rId133" Type="http://schemas.openxmlformats.org/officeDocument/2006/relationships/hyperlink" Target="http://jira.dev.nymag.biz/secure/attachment/13605/13605" TargetMode="External"/><Relationship Id="rId134" Type="http://schemas.openxmlformats.org/officeDocument/2006/relationships/hyperlink" Target="http://jira.dev.nymag.biz/browse/CUT-1171" TargetMode="External"/><Relationship Id="rId135" Type="http://schemas.openxmlformats.org/officeDocument/2006/relationships/hyperlink" Target="http://jira.dev.nymag.biz/browse/CUT-1170" TargetMode="External"/><Relationship Id="rId136" Type="http://schemas.openxmlformats.org/officeDocument/2006/relationships/hyperlink" Target="http://jira.dev.nymag.biz/browse/CUT-1169" TargetMode="External"/><Relationship Id="rId137" Type="http://schemas.openxmlformats.org/officeDocument/2006/relationships/hyperlink" Target="http://jira.dev.nymag.biz/secure/attachment/13600/13600" TargetMode="External"/><Relationship Id="rId138" Type="http://schemas.openxmlformats.org/officeDocument/2006/relationships/hyperlink" Target="http://jira.dev.nymag.biz/browse/CUT-1168" TargetMode="External"/><Relationship Id="rId139" Type="http://schemas.openxmlformats.org/officeDocument/2006/relationships/hyperlink" Target="http://jira.dev.nymag.biz/browse/CUT-1167" TargetMode="External"/><Relationship Id="rId900" Type="http://schemas.openxmlformats.org/officeDocument/2006/relationships/hyperlink" Target="http://jira.dev.nymag.biz/browse/CUT-556" TargetMode="External"/><Relationship Id="rId901" Type="http://schemas.openxmlformats.org/officeDocument/2006/relationships/hyperlink" Target="http://jira.dev.nymag.biz/browse/CUT-555" TargetMode="External"/><Relationship Id="rId902" Type="http://schemas.openxmlformats.org/officeDocument/2006/relationships/hyperlink" Target="http://jira.dev.nymag.biz/browse/CUT-554" TargetMode="External"/><Relationship Id="rId903" Type="http://schemas.openxmlformats.org/officeDocument/2006/relationships/hyperlink" Target="http://jira.dev.nymag.biz/browse/CUT-553" TargetMode="External"/><Relationship Id="rId904" Type="http://schemas.openxmlformats.org/officeDocument/2006/relationships/hyperlink" Target="http://jira.dev.nymag.biz/browse/CUT-552" TargetMode="External"/><Relationship Id="rId905" Type="http://schemas.openxmlformats.org/officeDocument/2006/relationships/hyperlink" Target="http://jira.dev.nymag.biz/browse/CUT-551" TargetMode="External"/><Relationship Id="rId906" Type="http://schemas.openxmlformats.org/officeDocument/2006/relationships/hyperlink" Target="http://jira.dev.nymag.biz/browse/CUT-550" TargetMode="External"/><Relationship Id="rId907" Type="http://schemas.openxmlformats.org/officeDocument/2006/relationships/hyperlink" Target="http://jira.dev.nymag.biz/browse/CUT-549" TargetMode="External"/><Relationship Id="rId908" Type="http://schemas.openxmlformats.org/officeDocument/2006/relationships/hyperlink" Target="http://jira.dev.nymag.biz/secure/attachment/13073/13073" TargetMode="External"/><Relationship Id="rId909" Type="http://schemas.openxmlformats.org/officeDocument/2006/relationships/hyperlink" Target="http://jira.dev.nymag.biz/browse/CUT-548" TargetMode="External"/><Relationship Id="rId780" Type="http://schemas.openxmlformats.org/officeDocument/2006/relationships/hyperlink" Target="http://jira.dev.nymag.biz/secure/attachment/13160/13160" TargetMode="External"/><Relationship Id="rId781" Type="http://schemas.openxmlformats.org/officeDocument/2006/relationships/hyperlink" Target="http://jira.dev.nymag.biz/browse/CUT-652" TargetMode="External"/><Relationship Id="rId782" Type="http://schemas.openxmlformats.org/officeDocument/2006/relationships/hyperlink" Target="http://jira.dev.nymag.biz/secure/attachment/13159/13159" TargetMode="External"/><Relationship Id="rId783" Type="http://schemas.openxmlformats.org/officeDocument/2006/relationships/hyperlink" Target="http://jira.dev.nymag.biz/browse/CUT-651" TargetMode="External"/><Relationship Id="rId784" Type="http://schemas.openxmlformats.org/officeDocument/2006/relationships/hyperlink" Target="http://jira.dev.nymag.biz/browse/CUT-650" TargetMode="External"/><Relationship Id="rId785" Type="http://schemas.openxmlformats.org/officeDocument/2006/relationships/hyperlink" Target="http://jira.dev.nymag.biz/browse/CUT-649" TargetMode="External"/><Relationship Id="rId786" Type="http://schemas.openxmlformats.org/officeDocument/2006/relationships/hyperlink" Target="http://jira.dev.nymag.biz/browse/CUT-648" TargetMode="External"/><Relationship Id="rId787" Type="http://schemas.openxmlformats.org/officeDocument/2006/relationships/hyperlink" Target="http://jira.dev.nymag.biz/browse/CUT-647" TargetMode="External"/><Relationship Id="rId788" Type="http://schemas.openxmlformats.org/officeDocument/2006/relationships/hyperlink" Target="http://jira.dev.nymag.biz/browse/CUT-646" TargetMode="External"/><Relationship Id="rId789" Type="http://schemas.openxmlformats.org/officeDocument/2006/relationships/hyperlink" Target="http://jira.dev.nymag.biz/browse/CUT-645" TargetMode="External"/><Relationship Id="rId90" Type="http://schemas.openxmlformats.org/officeDocument/2006/relationships/hyperlink" Target="http://jira.dev.nymag.biz/browse/CUT-1202" TargetMode="External"/><Relationship Id="rId91" Type="http://schemas.openxmlformats.org/officeDocument/2006/relationships/hyperlink" Target="http://jira.dev.nymag.biz/browse/CUT-1201" TargetMode="External"/><Relationship Id="rId92" Type="http://schemas.openxmlformats.org/officeDocument/2006/relationships/hyperlink" Target="http://jira.dev.nymag.biz/secure/attachment/13633/13633" TargetMode="External"/><Relationship Id="rId93" Type="http://schemas.openxmlformats.org/officeDocument/2006/relationships/hyperlink" Target="http://jira.dev.nymag.biz/browse/CUT-1200" TargetMode="External"/><Relationship Id="rId94" Type="http://schemas.openxmlformats.org/officeDocument/2006/relationships/hyperlink" Target="http://jira.dev.nymag.biz/browse/CUT-1199" TargetMode="External"/><Relationship Id="rId95" Type="http://schemas.openxmlformats.org/officeDocument/2006/relationships/hyperlink" Target="http://jira.dev.nymag.biz/browse/CUT-1198" TargetMode="External"/><Relationship Id="rId96" Type="http://schemas.openxmlformats.org/officeDocument/2006/relationships/hyperlink" Target="http://jira.dev.nymag.biz/browse/CUT-1197" TargetMode="External"/><Relationship Id="rId97" Type="http://schemas.openxmlformats.org/officeDocument/2006/relationships/hyperlink" Target="http://jira.dev.nymag.biz/secure/attachment/13632/13632" TargetMode="External"/><Relationship Id="rId98" Type="http://schemas.openxmlformats.org/officeDocument/2006/relationships/hyperlink" Target="http://jira.dev.nymag.biz/browse/CUT-1196" TargetMode="External"/><Relationship Id="rId99" Type="http://schemas.openxmlformats.org/officeDocument/2006/relationships/hyperlink" Target="http://jira.dev.nymag.biz/secure/attachment/13631/13631" TargetMode="External"/><Relationship Id="rId460" Type="http://schemas.openxmlformats.org/officeDocument/2006/relationships/hyperlink" Target="http://jira.dev.nymag.biz/browse/CUT-900" TargetMode="External"/><Relationship Id="rId461" Type="http://schemas.openxmlformats.org/officeDocument/2006/relationships/hyperlink" Target="http://jira.dev.nymag.biz/browse/CUT-899" TargetMode="External"/><Relationship Id="rId462" Type="http://schemas.openxmlformats.org/officeDocument/2006/relationships/hyperlink" Target="http://jira.dev.nymag.biz/browse/CUT-898" TargetMode="External"/><Relationship Id="rId463" Type="http://schemas.openxmlformats.org/officeDocument/2006/relationships/hyperlink" Target="http://jira.dev.nymag.biz/browse/CUT-897" TargetMode="External"/><Relationship Id="rId464" Type="http://schemas.openxmlformats.org/officeDocument/2006/relationships/hyperlink" Target="http://jira.dev.nymag.biz/browse/CUT-896" TargetMode="External"/><Relationship Id="rId465" Type="http://schemas.openxmlformats.org/officeDocument/2006/relationships/hyperlink" Target="http://jira.dev.nymag.biz/browse/CUT-895" TargetMode="External"/><Relationship Id="rId466" Type="http://schemas.openxmlformats.org/officeDocument/2006/relationships/hyperlink" Target="http://jira.dev.nymag.biz/browse/CUT-894" TargetMode="External"/><Relationship Id="rId467" Type="http://schemas.openxmlformats.org/officeDocument/2006/relationships/hyperlink" Target="http://jira.dev.nymag.biz/browse/CUT-893" TargetMode="External"/><Relationship Id="rId468" Type="http://schemas.openxmlformats.org/officeDocument/2006/relationships/hyperlink" Target="http://jira.dev.nymag.biz/browse/CUT-892" TargetMode="External"/><Relationship Id="rId469" Type="http://schemas.openxmlformats.org/officeDocument/2006/relationships/hyperlink" Target="http://jira.dev.nymag.biz/browse/CUT-891" TargetMode="External"/><Relationship Id="rId1140" Type="http://schemas.openxmlformats.org/officeDocument/2006/relationships/hyperlink" Target="http://jira.dev.nymag.biz/secure/attachment/12952/12952" TargetMode="External"/><Relationship Id="rId1141" Type="http://schemas.openxmlformats.org/officeDocument/2006/relationships/hyperlink" Target="http://jira.dev.nymag.biz/browse/CUT-367" TargetMode="External"/><Relationship Id="rId1142" Type="http://schemas.openxmlformats.org/officeDocument/2006/relationships/hyperlink" Target="http://jira.dev.nymag.biz/browse/CUT-366" TargetMode="External"/><Relationship Id="rId1143" Type="http://schemas.openxmlformats.org/officeDocument/2006/relationships/hyperlink" Target="http://jira.dev.nymag.biz/secure/attachment/12951/12951" TargetMode="External"/><Relationship Id="rId1144" Type="http://schemas.openxmlformats.org/officeDocument/2006/relationships/hyperlink" Target="http://jira.dev.nymag.biz/browse/CUT-365" TargetMode="External"/><Relationship Id="rId1145" Type="http://schemas.openxmlformats.org/officeDocument/2006/relationships/hyperlink" Target="http://jira.dev.nymag.biz/browse/CUT-364" TargetMode="External"/><Relationship Id="rId1146" Type="http://schemas.openxmlformats.org/officeDocument/2006/relationships/hyperlink" Target="http://jira.dev.nymag.biz/secure/attachment/12948/12948" TargetMode="External"/><Relationship Id="rId1147" Type="http://schemas.openxmlformats.org/officeDocument/2006/relationships/hyperlink" Target="http://jira.dev.nymag.biz/browse/CUT-363" TargetMode="External"/><Relationship Id="rId1148" Type="http://schemas.openxmlformats.org/officeDocument/2006/relationships/hyperlink" Target="http://jira.dev.nymag.biz/browse/CUT-362" TargetMode="External"/><Relationship Id="rId1149" Type="http://schemas.openxmlformats.org/officeDocument/2006/relationships/hyperlink" Target="http://jira.dev.nymag.biz/secure/attachment/12947/12947" TargetMode="External"/><Relationship Id="rId140" Type="http://schemas.openxmlformats.org/officeDocument/2006/relationships/hyperlink" Target="http://jira.dev.nymag.biz/browse/CUT-1166" TargetMode="External"/><Relationship Id="rId141" Type="http://schemas.openxmlformats.org/officeDocument/2006/relationships/hyperlink" Target="http://jira.dev.nymag.biz/secure/attachment/13596/13596" TargetMode="External"/><Relationship Id="rId142" Type="http://schemas.openxmlformats.org/officeDocument/2006/relationships/hyperlink" Target="http://jira.dev.nymag.biz/browse/CUT-1165" TargetMode="External"/><Relationship Id="rId143" Type="http://schemas.openxmlformats.org/officeDocument/2006/relationships/hyperlink" Target="http://jira.dev.nymag.biz/secure/attachment/13595/13595" TargetMode="External"/><Relationship Id="rId144" Type="http://schemas.openxmlformats.org/officeDocument/2006/relationships/hyperlink" Target="http://jira.dev.nymag.biz/browse/CUT-1164" TargetMode="External"/><Relationship Id="rId145" Type="http://schemas.openxmlformats.org/officeDocument/2006/relationships/hyperlink" Target="http://jira.dev.nymag.biz/browse/CUT-1163" TargetMode="External"/><Relationship Id="rId146" Type="http://schemas.openxmlformats.org/officeDocument/2006/relationships/hyperlink" Target="http://jira.dev.nymag.biz/browse/CUT-1162" TargetMode="External"/><Relationship Id="rId147" Type="http://schemas.openxmlformats.org/officeDocument/2006/relationships/hyperlink" Target="http://jira.dev.nymag.biz/browse/CUT-1161" TargetMode="External"/><Relationship Id="rId148" Type="http://schemas.openxmlformats.org/officeDocument/2006/relationships/hyperlink" Target="http://jira.dev.nymag.biz/browse/CUT-1160" TargetMode="External"/><Relationship Id="rId149" Type="http://schemas.openxmlformats.org/officeDocument/2006/relationships/hyperlink" Target="http://jira.dev.nymag.biz/secure/attachment/13594/13594" TargetMode="External"/><Relationship Id="rId910" Type="http://schemas.openxmlformats.org/officeDocument/2006/relationships/hyperlink" Target="http://jira.dev.nymag.biz/browse/CUT-547" TargetMode="External"/><Relationship Id="rId911" Type="http://schemas.openxmlformats.org/officeDocument/2006/relationships/hyperlink" Target="http://jira.dev.nymag.biz/browse/CUT-546" TargetMode="External"/><Relationship Id="rId912" Type="http://schemas.openxmlformats.org/officeDocument/2006/relationships/hyperlink" Target="http://jira.dev.nymag.biz/browse/CUT-545" TargetMode="External"/><Relationship Id="rId913" Type="http://schemas.openxmlformats.org/officeDocument/2006/relationships/hyperlink" Target="http://jira.dev.nymag.biz/browse/CUT-542" TargetMode="External"/><Relationship Id="rId914" Type="http://schemas.openxmlformats.org/officeDocument/2006/relationships/hyperlink" Target="http://jira.dev.nymag.biz/browse/CUT-541" TargetMode="External"/><Relationship Id="rId915" Type="http://schemas.openxmlformats.org/officeDocument/2006/relationships/hyperlink" Target="http://jira.dev.nymag.biz/browse/CUT-540" TargetMode="External"/><Relationship Id="rId916" Type="http://schemas.openxmlformats.org/officeDocument/2006/relationships/hyperlink" Target="http://jira.dev.nymag.biz/browse/CUT-539" TargetMode="External"/><Relationship Id="rId917" Type="http://schemas.openxmlformats.org/officeDocument/2006/relationships/hyperlink" Target="http://jira.dev.nymag.biz/browse/CUT-538" TargetMode="External"/><Relationship Id="rId918" Type="http://schemas.openxmlformats.org/officeDocument/2006/relationships/hyperlink" Target="http://jira.dev.nymag.biz/secure/attachment/13064/13064" TargetMode="External"/><Relationship Id="rId919" Type="http://schemas.openxmlformats.org/officeDocument/2006/relationships/hyperlink" Target="http://jira.dev.nymag.biz/browse/CUT-537" TargetMode="External"/><Relationship Id="rId790" Type="http://schemas.openxmlformats.org/officeDocument/2006/relationships/hyperlink" Target="http://jira.dev.nymag.biz/secure/attachment/13147/13147" TargetMode="External"/><Relationship Id="rId791" Type="http://schemas.openxmlformats.org/officeDocument/2006/relationships/hyperlink" Target="http://jira.dev.nymag.biz/browse/CUT-644" TargetMode="External"/><Relationship Id="rId792" Type="http://schemas.openxmlformats.org/officeDocument/2006/relationships/hyperlink" Target="http://jira.dev.nymag.biz/secure/attachment/13146/13146" TargetMode="External"/><Relationship Id="rId793" Type="http://schemas.openxmlformats.org/officeDocument/2006/relationships/hyperlink" Target="http://jira.dev.nymag.biz/browse/CUT-643" TargetMode="External"/><Relationship Id="rId794" Type="http://schemas.openxmlformats.org/officeDocument/2006/relationships/hyperlink" Target="http://jira.dev.nymag.biz/browse/CUT-641" TargetMode="External"/><Relationship Id="rId795" Type="http://schemas.openxmlformats.org/officeDocument/2006/relationships/hyperlink" Target="http://jira.dev.nymag.biz/browse/CUT-639" TargetMode="External"/><Relationship Id="rId796" Type="http://schemas.openxmlformats.org/officeDocument/2006/relationships/hyperlink" Target="http://jira.dev.nymag.biz/browse/CUT-634" TargetMode="External"/><Relationship Id="rId797" Type="http://schemas.openxmlformats.org/officeDocument/2006/relationships/hyperlink" Target="http://jira.dev.nymag.biz/secure/attachment/13142/13142" TargetMode="External"/><Relationship Id="rId798" Type="http://schemas.openxmlformats.org/officeDocument/2006/relationships/hyperlink" Target="http://jira.dev.nymag.biz/browse/CUT-633" TargetMode="External"/><Relationship Id="rId799" Type="http://schemas.openxmlformats.org/officeDocument/2006/relationships/hyperlink" Target="http://jira.dev.nymag.biz/browse/CUT-632" TargetMode="External"/><Relationship Id="rId470" Type="http://schemas.openxmlformats.org/officeDocument/2006/relationships/hyperlink" Target="http://jira.dev.nymag.biz/browse/CUT-890" TargetMode="External"/><Relationship Id="rId471" Type="http://schemas.openxmlformats.org/officeDocument/2006/relationships/hyperlink" Target="http://jira.dev.nymag.biz/browse/CUT-889" TargetMode="External"/><Relationship Id="rId472" Type="http://schemas.openxmlformats.org/officeDocument/2006/relationships/hyperlink" Target="http://jira.dev.nymag.biz/browse/CUT-888" TargetMode="External"/><Relationship Id="rId473" Type="http://schemas.openxmlformats.org/officeDocument/2006/relationships/hyperlink" Target="http://jira.dev.nymag.biz/secure/attachment/13316/13316" TargetMode="External"/><Relationship Id="rId474" Type="http://schemas.openxmlformats.org/officeDocument/2006/relationships/hyperlink" Target="http://jira.dev.nymag.biz/browse/CUT-887" TargetMode="External"/><Relationship Id="rId475" Type="http://schemas.openxmlformats.org/officeDocument/2006/relationships/hyperlink" Target="http://jira.dev.nymag.biz/browse/CUT-886" TargetMode="External"/><Relationship Id="rId476" Type="http://schemas.openxmlformats.org/officeDocument/2006/relationships/hyperlink" Target="http://jira.dev.nymag.biz/browse/CUT-885" TargetMode="External"/><Relationship Id="rId477" Type="http://schemas.openxmlformats.org/officeDocument/2006/relationships/hyperlink" Target="http://jira.dev.nymag.biz/browse/CUT-884" TargetMode="External"/><Relationship Id="rId478" Type="http://schemas.openxmlformats.org/officeDocument/2006/relationships/hyperlink" Target="http://jira.dev.nymag.biz/browse/CUT-883" TargetMode="External"/><Relationship Id="rId479" Type="http://schemas.openxmlformats.org/officeDocument/2006/relationships/hyperlink" Target="http://jira.dev.nymag.biz/browse/CUT-882" TargetMode="External"/><Relationship Id="rId1150" Type="http://schemas.openxmlformats.org/officeDocument/2006/relationships/hyperlink" Target="http://jira.dev.nymag.biz/browse/CUT-361" TargetMode="External"/><Relationship Id="rId1151" Type="http://schemas.openxmlformats.org/officeDocument/2006/relationships/hyperlink" Target="http://jira.dev.nymag.biz/browse/CUT-360" TargetMode="External"/><Relationship Id="rId1152" Type="http://schemas.openxmlformats.org/officeDocument/2006/relationships/hyperlink" Target="http://jira.dev.nymag.biz/secure/attachment/12946/12946" TargetMode="External"/><Relationship Id="rId1153" Type="http://schemas.openxmlformats.org/officeDocument/2006/relationships/hyperlink" Target="http://jira.dev.nymag.biz/browse/CUT-359" TargetMode="External"/><Relationship Id="rId1154" Type="http://schemas.openxmlformats.org/officeDocument/2006/relationships/hyperlink" Target="http://jira.dev.nymag.biz/secure/attachment/12945/12945" TargetMode="External"/><Relationship Id="rId1155" Type="http://schemas.openxmlformats.org/officeDocument/2006/relationships/hyperlink" Target="http://jira.dev.nymag.biz/browse/CUT-358" TargetMode="External"/><Relationship Id="rId1156" Type="http://schemas.openxmlformats.org/officeDocument/2006/relationships/hyperlink" Target="http://jira.dev.nymag.biz/secure/attachment/12944/12944" TargetMode="External"/><Relationship Id="rId1157" Type="http://schemas.openxmlformats.org/officeDocument/2006/relationships/hyperlink" Target="http://jira.dev.nymag.biz/browse/CUT-357" TargetMode="External"/><Relationship Id="rId1158" Type="http://schemas.openxmlformats.org/officeDocument/2006/relationships/hyperlink" Target="http://jira.dev.nymag.biz/browse/CUT-356" TargetMode="External"/><Relationship Id="rId1159" Type="http://schemas.openxmlformats.org/officeDocument/2006/relationships/hyperlink" Target="http://jira.dev.nymag.biz/secure/attachment/12941/12941" TargetMode="External"/><Relationship Id="rId150" Type="http://schemas.openxmlformats.org/officeDocument/2006/relationships/hyperlink" Target="http://jira.dev.nymag.biz/browse/CUT-1159" TargetMode="External"/><Relationship Id="rId151" Type="http://schemas.openxmlformats.org/officeDocument/2006/relationships/hyperlink" Target="http://jira.dev.nymag.biz/browse/CUT-1157" TargetMode="External"/><Relationship Id="rId152" Type="http://schemas.openxmlformats.org/officeDocument/2006/relationships/hyperlink" Target="http://jira.dev.nymag.biz/browse/CUT-1156" TargetMode="External"/><Relationship Id="rId153" Type="http://schemas.openxmlformats.org/officeDocument/2006/relationships/hyperlink" Target="http://jira.dev.nymag.biz/browse/CUT-1155" TargetMode="External"/><Relationship Id="rId154" Type="http://schemas.openxmlformats.org/officeDocument/2006/relationships/hyperlink" Target="http://jira.dev.nymag.biz/browse/CUT-1154" TargetMode="External"/><Relationship Id="rId155" Type="http://schemas.openxmlformats.org/officeDocument/2006/relationships/hyperlink" Target="http://jira.dev.nymag.biz/browse/CUT-1153" TargetMode="External"/><Relationship Id="rId156" Type="http://schemas.openxmlformats.org/officeDocument/2006/relationships/hyperlink" Target="http://jira.dev.nymag.biz/secure/attachment/13581/13581" TargetMode="External"/><Relationship Id="rId157" Type="http://schemas.openxmlformats.org/officeDocument/2006/relationships/hyperlink" Target="http://jira.dev.nymag.biz/browse/CUT-1152" TargetMode="External"/><Relationship Id="rId158" Type="http://schemas.openxmlformats.org/officeDocument/2006/relationships/hyperlink" Target="http://jira.dev.nymag.biz/secure/attachment/13580/13580" TargetMode="External"/><Relationship Id="rId159" Type="http://schemas.openxmlformats.org/officeDocument/2006/relationships/hyperlink" Target="http://jira.dev.nymag.biz/browse/CUT-1151" TargetMode="External"/><Relationship Id="rId920" Type="http://schemas.openxmlformats.org/officeDocument/2006/relationships/hyperlink" Target="http://jira.dev.nymag.biz/browse/CUT-536" TargetMode="External"/><Relationship Id="rId921" Type="http://schemas.openxmlformats.org/officeDocument/2006/relationships/hyperlink" Target="http://jira.dev.nymag.biz/browse/CUT-535" TargetMode="External"/><Relationship Id="rId922" Type="http://schemas.openxmlformats.org/officeDocument/2006/relationships/hyperlink" Target="http://jira.dev.nymag.biz/secure/attachment/13104/13104" TargetMode="External"/><Relationship Id="rId923" Type="http://schemas.openxmlformats.org/officeDocument/2006/relationships/hyperlink" Target="http://jira.dev.nymag.biz/browse/CUT-534" TargetMode="External"/><Relationship Id="rId924" Type="http://schemas.openxmlformats.org/officeDocument/2006/relationships/hyperlink" Target="http://jira.dev.nymag.biz/browse/CUT-533" TargetMode="External"/><Relationship Id="rId925" Type="http://schemas.openxmlformats.org/officeDocument/2006/relationships/hyperlink" Target="http://jira.dev.nymag.biz/browse/CUT-532" TargetMode="External"/><Relationship Id="rId926" Type="http://schemas.openxmlformats.org/officeDocument/2006/relationships/hyperlink" Target="http://jira.dev.nymag.biz/browse/CUT-531" TargetMode="External"/><Relationship Id="rId927" Type="http://schemas.openxmlformats.org/officeDocument/2006/relationships/hyperlink" Target="http://jira.dev.nymag.biz/browse/CUT-530" TargetMode="External"/><Relationship Id="rId928" Type="http://schemas.openxmlformats.org/officeDocument/2006/relationships/hyperlink" Target="http://jira.dev.nymag.biz/browse/CUT-529" TargetMode="External"/><Relationship Id="rId929" Type="http://schemas.openxmlformats.org/officeDocument/2006/relationships/hyperlink" Target="http://jira.dev.nymag.biz/browse/CUT-528" TargetMode="External"/><Relationship Id="rId600" Type="http://schemas.openxmlformats.org/officeDocument/2006/relationships/hyperlink" Target="http://jira.dev.nymag.biz/browse/CUT-788" TargetMode="External"/><Relationship Id="rId601" Type="http://schemas.openxmlformats.org/officeDocument/2006/relationships/hyperlink" Target="http://jira.dev.nymag.biz/secure/attachment/13247/13247" TargetMode="External"/><Relationship Id="rId602" Type="http://schemas.openxmlformats.org/officeDocument/2006/relationships/hyperlink" Target="http://jira.dev.nymag.biz/browse/CUT-787" TargetMode="External"/><Relationship Id="rId603" Type="http://schemas.openxmlformats.org/officeDocument/2006/relationships/hyperlink" Target="http://jira.dev.nymag.biz/browse/CUT-786" TargetMode="External"/><Relationship Id="rId604" Type="http://schemas.openxmlformats.org/officeDocument/2006/relationships/hyperlink" Target="http://jira.dev.nymag.biz/browse/CUT-785" TargetMode="External"/><Relationship Id="rId605" Type="http://schemas.openxmlformats.org/officeDocument/2006/relationships/hyperlink" Target="http://jira.dev.nymag.biz/browse/CUT-784" TargetMode="External"/><Relationship Id="rId606" Type="http://schemas.openxmlformats.org/officeDocument/2006/relationships/hyperlink" Target="http://jira.dev.nymag.biz/secure/attachment/13246/13246" TargetMode="External"/><Relationship Id="rId607" Type="http://schemas.openxmlformats.org/officeDocument/2006/relationships/hyperlink" Target="http://jira.dev.nymag.biz/browse/CUT-783" TargetMode="External"/><Relationship Id="rId608" Type="http://schemas.openxmlformats.org/officeDocument/2006/relationships/hyperlink" Target="http://jira.dev.nymag.biz/browse/CUT-782" TargetMode="External"/><Relationship Id="rId609" Type="http://schemas.openxmlformats.org/officeDocument/2006/relationships/hyperlink" Target="http://jira.dev.nymag.biz/browse/CUT-781" TargetMode="External"/><Relationship Id="rId480" Type="http://schemas.openxmlformats.org/officeDocument/2006/relationships/hyperlink" Target="http://jira.dev.nymag.biz/browse/CUT-881" TargetMode="External"/><Relationship Id="rId481" Type="http://schemas.openxmlformats.org/officeDocument/2006/relationships/hyperlink" Target="http://jira.dev.nymag.biz/browse/CUT-880" TargetMode="External"/><Relationship Id="rId482" Type="http://schemas.openxmlformats.org/officeDocument/2006/relationships/hyperlink" Target="http://jira.dev.nymag.biz/browse/CUT-879" TargetMode="External"/><Relationship Id="rId483" Type="http://schemas.openxmlformats.org/officeDocument/2006/relationships/hyperlink" Target="http://jira.dev.nymag.biz/secure/attachment/13309/13309" TargetMode="External"/><Relationship Id="rId484" Type="http://schemas.openxmlformats.org/officeDocument/2006/relationships/hyperlink" Target="http://jira.dev.nymag.biz/browse/CUT-878" TargetMode="External"/><Relationship Id="rId485" Type="http://schemas.openxmlformats.org/officeDocument/2006/relationships/hyperlink" Target="http://jira.dev.nymag.biz/secure/attachment/13308/13308" TargetMode="External"/><Relationship Id="rId486" Type="http://schemas.openxmlformats.org/officeDocument/2006/relationships/hyperlink" Target="http://jira.dev.nymag.biz/browse/CUT-877" TargetMode="External"/><Relationship Id="rId487" Type="http://schemas.openxmlformats.org/officeDocument/2006/relationships/hyperlink" Target="http://jira.dev.nymag.biz/browse/CUT-876" TargetMode="External"/><Relationship Id="rId488" Type="http://schemas.openxmlformats.org/officeDocument/2006/relationships/hyperlink" Target="http://jira.dev.nymag.biz/secure/attachment/13307/13307" TargetMode="External"/><Relationship Id="rId489" Type="http://schemas.openxmlformats.org/officeDocument/2006/relationships/hyperlink" Target="http://jira.dev.nymag.biz/browse/CUT-875" TargetMode="External"/><Relationship Id="rId1160" Type="http://schemas.openxmlformats.org/officeDocument/2006/relationships/hyperlink" Target="http://jira.dev.nymag.biz/browse/CUT-355" TargetMode="External"/><Relationship Id="rId1161" Type="http://schemas.openxmlformats.org/officeDocument/2006/relationships/hyperlink" Target="http://jira.dev.nymag.biz/secure/attachment/12940/12940" TargetMode="External"/><Relationship Id="rId1162" Type="http://schemas.openxmlformats.org/officeDocument/2006/relationships/hyperlink" Target="http://jira.dev.nymag.biz/browse/CUT-354" TargetMode="External"/><Relationship Id="rId1163" Type="http://schemas.openxmlformats.org/officeDocument/2006/relationships/hyperlink" Target="http://jira.dev.nymag.biz/browse/CUT-353" TargetMode="External"/><Relationship Id="rId1164" Type="http://schemas.openxmlformats.org/officeDocument/2006/relationships/hyperlink" Target="http://jira.dev.nymag.biz/browse/CUT-352" TargetMode="External"/><Relationship Id="rId1165" Type="http://schemas.openxmlformats.org/officeDocument/2006/relationships/hyperlink" Target="http://jira.dev.nymag.biz/browse/CUT-351" TargetMode="External"/><Relationship Id="rId1166" Type="http://schemas.openxmlformats.org/officeDocument/2006/relationships/hyperlink" Target="http://jira.dev.nymag.biz/browse/CUT-350" TargetMode="External"/><Relationship Id="rId1167" Type="http://schemas.openxmlformats.org/officeDocument/2006/relationships/hyperlink" Target="http://jira.dev.nymag.biz/browse/CUT-349" TargetMode="External"/><Relationship Id="rId1168" Type="http://schemas.openxmlformats.org/officeDocument/2006/relationships/hyperlink" Target="http://jira.dev.nymag.biz/secure/attachment/12937/12937" TargetMode="External"/><Relationship Id="rId1169" Type="http://schemas.openxmlformats.org/officeDocument/2006/relationships/hyperlink" Target="http://jira.dev.nymag.biz/browse/CUT-348" TargetMode="External"/><Relationship Id="rId160" Type="http://schemas.openxmlformats.org/officeDocument/2006/relationships/hyperlink" Target="http://jira.dev.nymag.biz/secure/attachment/13578/13578" TargetMode="External"/><Relationship Id="rId161" Type="http://schemas.openxmlformats.org/officeDocument/2006/relationships/hyperlink" Target="http://jira.dev.nymag.biz/browse/CUT-1150" TargetMode="External"/><Relationship Id="rId162" Type="http://schemas.openxmlformats.org/officeDocument/2006/relationships/hyperlink" Target="http://jira.dev.nymag.biz/browse/CUT-1149" TargetMode="External"/><Relationship Id="rId163" Type="http://schemas.openxmlformats.org/officeDocument/2006/relationships/hyperlink" Target="http://jira.dev.nymag.biz/secure/attachment/13577/13577" TargetMode="External"/><Relationship Id="rId164" Type="http://schemas.openxmlformats.org/officeDocument/2006/relationships/hyperlink" Target="http://jira.dev.nymag.biz/browse/CUT-1148" TargetMode="External"/><Relationship Id="rId165" Type="http://schemas.openxmlformats.org/officeDocument/2006/relationships/hyperlink" Target="http://jira.dev.nymag.biz/secure/attachment/13573/13573" TargetMode="External"/><Relationship Id="rId166" Type="http://schemas.openxmlformats.org/officeDocument/2006/relationships/hyperlink" Target="http://jira.dev.nymag.biz/browse/CUT-1147" TargetMode="External"/><Relationship Id="rId167" Type="http://schemas.openxmlformats.org/officeDocument/2006/relationships/hyperlink" Target="http://jira.dev.nymag.biz/browse/CUT-1146" TargetMode="External"/><Relationship Id="rId168" Type="http://schemas.openxmlformats.org/officeDocument/2006/relationships/hyperlink" Target="http://jira.dev.nymag.biz/browse/CUT-1145" TargetMode="External"/><Relationship Id="rId169" Type="http://schemas.openxmlformats.org/officeDocument/2006/relationships/hyperlink" Target="http://jira.dev.nymag.biz/browse/CUT-1144" TargetMode="External"/><Relationship Id="rId930" Type="http://schemas.openxmlformats.org/officeDocument/2006/relationships/hyperlink" Target="http://jira.dev.nymag.biz/browse/CUT-527" TargetMode="External"/><Relationship Id="rId931" Type="http://schemas.openxmlformats.org/officeDocument/2006/relationships/hyperlink" Target="http://jira.dev.nymag.biz/browse/CUT-526" TargetMode="External"/><Relationship Id="rId932" Type="http://schemas.openxmlformats.org/officeDocument/2006/relationships/hyperlink" Target="http://jira.dev.nymag.biz/browse/CUT-525" TargetMode="External"/><Relationship Id="rId933" Type="http://schemas.openxmlformats.org/officeDocument/2006/relationships/hyperlink" Target="http://jira.dev.nymag.biz/browse/CUT-524" TargetMode="External"/><Relationship Id="rId934" Type="http://schemas.openxmlformats.org/officeDocument/2006/relationships/hyperlink" Target="http://jira.dev.nymag.biz/browse/CUT-523" TargetMode="External"/><Relationship Id="rId935" Type="http://schemas.openxmlformats.org/officeDocument/2006/relationships/hyperlink" Target="http://jira.dev.nymag.biz/browse/CUT-522" TargetMode="External"/><Relationship Id="rId936" Type="http://schemas.openxmlformats.org/officeDocument/2006/relationships/hyperlink" Target="http://jira.dev.nymag.biz/browse/CUT-521" TargetMode="External"/><Relationship Id="rId937" Type="http://schemas.openxmlformats.org/officeDocument/2006/relationships/hyperlink" Target="http://jira.dev.nymag.biz/browse/CUT-520" TargetMode="External"/><Relationship Id="rId938" Type="http://schemas.openxmlformats.org/officeDocument/2006/relationships/hyperlink" Target="http://jira.dev.nymag.biz/browse/CUT-519" TargetMode="External"/><Relationship Id="rId939" Type="http://schemas.openxmlformats.org/officeDocument/2006/relationships/hyperlink" Target="http://jira.dev.nymag.biz/browse/CUT-518" TargetMode="External"/><Relationship Id="rId610" Type="http://schemas.openxmlformats.org/officeDocument/2006/relationships/hyperlink" Target="http://jira.dev.nymag.biz/secure/attachment/13245/13245" TargetMode="External"/><Relationship Id="rId611" Type="http://schemas.openxmlformats.org/officeDocument/2006/relationships/hyperlink" Target="http://jira.dev.nymag.biz/browse/CUT-780" TargetMode="External"/><Relationship Id="rId612" Type="http://schemas.openxmlformats.org/officeDocument/2006/relationships/hyperlink" Target="http://jira.dev.nymag.biz/secure/attachment/13243/13243" TargetMode="External"/><Relationship Id="rId613" Type="http://schemas.openxmlformats.org/officeDocument/2006/relationships/hyperlink" Target="http://jira.dev.nymag.biz/browse/CUT-779" TargetMode="External"/><Relationship Id="rId614" Type="http://schemas.openxmlformats.org/officeDocument/2006/relationships/hyperlink" Target="http://jira.dev.nymag.biz/browse/CUT-778" TargetMode="External"/><Relationship Id="rId615" Type="http://schemas.openxmlformats.org/officeDocument/2006/relationships/hyperlink" Target="http://jira.dev.nymag.biz/browse/CUT-777" TargetMode="External"/><Relationship Id="rId616" Type="http://schemas.openxmlformats.org/officeDocument/2006/relationships/hyperlink" Target="http://jira.dev.nymag.biz/secure/attachment/13242/13242" TargetMode="External"/><Relationship Id="rId617" Type="http://schemas.openxmlformats.org/officeDocument/2006/relationships/hyperlink" Target="http://jira.dev.nymag.biz/browse/CUT-776" TargetMode="External"/><Relationship Id="rId618" Type="http://schemas.openxmlformats.org/officeDocument/2006/relationships/hyperlink" Target="http://jira.dev.nymag.biz/secure/attachment/13241/13241" TargetMode="External"/><Relationship Id="rId619" Type="http://schemas.openxmlformats.org/officeDocument/2006/relationships/hyperlink" Target="http://jira.dev.nymag.biz/browse/CUT-775" TargetMode="External"/><Relationship Id="rId490" Type="http://schemas.openxmlformats.org/officeDocument/2006/relationships/hyperlink" Target="http://jira.dev.nymag.biz/browse/CUT-874" TargetMode="External"/><Relationship Id="rId491" Type="http://schemas.openxmlformats.org/officeDocument/2006/relationships/hyperlink" Target="http://jira.dev.nymag.biz/browse/CUT-873" TargetMode="External"/><Relationship Id="rId492" Type="http://schemas.openxmlformats.org/officeDocument/2006/relationships/hyperlink" Target="http://jira.dev.nymag.biz/secure/attachment/13306/13306" TargetMode="External"/><Relationship Id="rId493" Type="http://schemas.openxmlformats.org/officeDocument/2006/relationships/hyperlink" Target="http://jira.dev.nymag.biz/browse/CUT-872" TargetMode="External"/><Relationship Id="rId494" Type="http://schemas.openxmlformats.org/officeDocument/2006/relationships/hyperlink" Target="http://jira.dev.nymag.biz/browse/CUT-871" TargetMode="External"/><Relationship Id="rId495" Type="http://schemas.openxmlformats.org/officeDocument/2006/relationships/hyperlink" Target="http://jira.dev.nymag.biz/secure/attachment/13303/13303" TargetMode="External"/><Relationship Id="rId496" Type="http://schemas.openxmlformats.org/officeDocument/2006/relationships/hyperlink" Target="http://jira.dev.nymag.biz/browse/CUT-870" TargetMode="External"/><Relationship Id="rId497" Type="http://schemas.openxmlformats.org/officeDocument/2006/relationships/hyperlink" Target="http://jira.dev.nymag.biz/browse/CUT-869" TargetMode="External"/><Relationship Id="rId498" Type="http://schemas.openxmlformats.org/officeDocument/2006/relationships/hyperlink" Target="http://jira.dev.nymag.biz/browse/CUT-868" TargetMode="External"/><Relationship Id="rId499" Type="http://schemas.openxmlformats.org/officeDocument/2006/relationships/hyperlink" Target="http://jira.dev.nymag.biz/browse/CUT-867" TargetMode="External"/><Relationship Id="rId1170" Type="http://schemas.openxmlformats.org/officeDocument/2006/relationships/hyperlink" Target="http://jira.dev.nymag.biz/browse/CUT-347" TargetMode="External"/><Relationship Id="rId1171" Type="http://schemas.openxmlformats.org/officeDocument/2006/relationships/hyperlink" Target="http://jira.dev.nymag.biz/browse/CUT-346" TargetMode="External"/><Relationship Id="rId1172" Type="http://schemas.openxmlformats.org/officeDocument/2006/relationships/hyperlink" Target="http://jira.dev.nymag.biz/secure/attachment/12936/12936" TargetMode="External"/><Relationship Id="rId1173" Type="http://schemas.openxmlformats.org/officeDocument/2006/relationships/hyperlink" Target="http://jira.dev.nymag.biz/browse/CUT-345" TargetMode="External"/><Relationship Id="rId1174" Type="http://schemas.openxmlformats.org/officeDocument/2006/relationships/hyperlink" Target="http://jira.dev.nymag.biz/secure/attachment/12935/12935" TargetMode="External"/><Relationship Id="rId1175" Type="http://schemas.openxmlformats.org/officeDocument/2006/relationships/hyperlink" Target="http://jira.dev.nymag.biz/browse/CUT-344" TargetMode="External"/><Relationship Id="rId1176" Type="http://schemas.openxmlformats.org/officeDocument/2006/relationships/hyperlink" Target="http://jira.dev.nymag.biz/browse/CUT-343" TargetMode="External"/><Relationship Id="rId1177" Type="http://schemas.openxmlformats.org/officeDocument/2006/relationships/hyperlink" Target="http://jira.dev.nymag.biz/secure/attachment/12929/12929" TargetMode="External"/><Relationship Id="rId1178" Type="http://schemas.openxmlformats.org/officeDocument/2006/relationships/hyperlink" Target="http://jira.dev.nymag.biz/browse/CUT-342" TargetMode="External"/><Relationship Id="rId1179" Type="http://schemas.openxmlformats.org/officeDocument/2006/relationships/hyperlink" Target="http://jira.dev.nymag.biz/secure/attachment/12928/12928" TargetMode="External"/><Relationship Id="rId170" Type="http://schemas.openxmlformats.org/officeDocument/2006/relationships/hyperlink" Target="http://jira.dev.nymag.biz/browse/CUT-1143" TargetMode="External"/><Relationship Id="rId171" Type="http://schemas.openxmlformats.org/officeDocument/2006/relationships/hyperlink" Target="http://jira.dev.nymag.biz/browse/CUT-1142" TargetMode="External"/><Relationship Id="rId172" Type="http://schemas.openxmlformats.org/officeDocument/2006/relationships/hyperlink" Target="http://jira.dev.nymag.biz/browse/CUT-1141" TargetMode="External"/><Relationship Id="rId173" Type="http://schemas.openxmlformats.org/officeDocument/2006/relationships/hyperlink" Target="http://jira.dev.nymag.biz/secure/attachment/13564/13564" TargetMode="External"/><Relationship Id="rId174" Type="http://schemas.openxmlformats.org/officeDocument/2006/relationships/hyperlink" Target="http://jira.dev.nymag.biz/browse/CUT-1140" TargetMode="External"/><Relationship Id="rId175" Type="http://schemas.openxmlformats.org/officeDocument/2006/relationships/hyperlink" Target="http://jira.dev.nymag.biz/secure/attachment/13560/13560" TargetMode="External"/><Relationship Id="rId176" Type="http://schemas.openxmlformats.org/officeDocument/2006/relationships/hyperlink" Target="http://jira.dev.nymag.biz/browse/CUT-1139" TargetMode="External"/><Relationship Id="rId177" Type="http://schemas.openxmlformats.org/officeDocument/2006/relationships/hyperlink" Target="http://jira.dev.nymag.biz/secure/attachment/13559/13559" TargetMode="External"/><Relationship Id="rId178" Type="http://schemas.openxmlformats.org/officeDocument/2006/relationships/hyperlink" Target="http://jira.dev.nymag.biz/browse/CUT-1138" TargetMode="External"/><Relationship Id="rId179" Type="http://schemas.openxmlformats.org/officeDocument/2006/relationships/hyperlink" Target="http://jira.dev.nymag.biz/secure/attachment/13557/13557" TargetMode="External"/><Relationship Id="rId940" Type="http://schemas.openxmlformats.org/officeDocument/2006/relationships/hyperlink" Target="http://jira.dev.nymag.biz/browse/CUT-517" TargetMode="External"/><Relationship Id="rId941" Type="http://schemas.openxmlformats.org/officeDocument/2006/relationships/hyperlink" Target="http://jira.dev.nymag.biz/secure/attachment/13057/13057" TargetMode="External"/><Relationship Id="rId942" Type="http://schemas.openxmlformats.org/officeDocument/2006/relationships/hyperlink" Target="http://jira.dev.nymag.biz/browse/CUT-516" TargetMode="External"/><Relationship Id="rId943" Type="http://schemas.openxmlformats.org/officeDocument/2006/relationships/hyperlink" Target="http://jira.dev.nymag.biz/browse/CUT-515" TargetMode="External"/><Relationship Id="rId944" Type="http://schemas.openxmlformats.org/officeDocument/2006/relationships/hyperlink" Target="http://jira.dev.nymag.biz/browse/CUT-514" TargetMode="External"/><Relationship Id="rId945" Type="http://schemas.openxmlformats.org/officeDocument/2006/relationships/hyperlink" Target="http://jira.dev.nymag.biz/browse/CUT-513" TargetMode="External"/><Relationship Id="rId946" Type="http://schemas.openxmlformats.org/officeDocument/2006/relationships/hyperlink" Target="http://jira.dev.nymag.biz/browse/CUT-512" TargetMode="External"/><Relationship Id="rId947" Type="http://schemas.openxmlformats.org/officeDocument/2006/relationships/hyperlink" Target="http://jira.dev.nymag.biz/browse/CUT-511" TargetMode="External"/><Relationship Id="rId948" Type="http://schemas.openxmlformats.org/officeDocument/2006/relationships/hyperlink" Target="http://jira.dev.nymag.biz/browse/CUT-510" TargetMode="External"/><Relationship Id="rId949" Type="http://schemas.openxmlformats.org/officeDocument/2006/relationships/hyperlink" Target="http://jira.dev.nymag.biz/secure/attachment/13055/13055" TargetMode="External"/><Relationship Id="rId620" Type="http://schemas.openxmlformats.org/officeDocument/2006/relationships/hyperlink" Target="http://jira.dev.nymag.biz/browse/CUT-774" TargetMode="External"/><Relationship Id="rId621" Type="http://schemas.openxmlformats.org/officeDocument/2006/relationships/hyperlink" Target="http://jira.dev.nymag.biz/browse/CUT-773" TargetMode="External"/><Relationship Id="rId622" Type="http://schemas.openxmlformats.org/officeDocument/2006/relationships/hyperlink" Target="http://jira.dev.nymag.biz/secure/attachment/13236/13236" TargetMode="External"/><Relationship Id="rId623" Type="http://schemas.openxmlformats.org/officeDocument/2006/relationships/hyperlink" Target="http://jira.dev.nymag.biz/browse/CUT-772" TargetMode="External"/><Relationship Id="rId624" Type="http://schemas.openxmlformats.org/officeDocument/2006/relationships/hyperlink" Target="http://jira.dev.nymag.biz/browse/CUT-771" TargetMode="External"/><Relationship Id="rId625" Type="http://schemas.openxmlformats.org/officeDocument/2006/relationships/hyperlink" Target="http://jira.dev.nymag.biz/secure/attachment/13233/13233" TargetMode="External"/><Relationship Id="rId626" Type="http://schemas.openxmlformats.org/officeDocument/2006/relationships/hyperlink" Target="http://jira.dev.nymag.biz/browse/CUT-770" TargetMode="External"/><Relationship Id="rId627" Type="http://schemas.openxmlformats.org/officeDocument/2006/relationships/hyperlink" Target="http://jira.dev.nymag.biz/secure/attachment/13232/13232" TargetMode="External"/><Relationship Id="rId628" Type="http://schemas.openxmlformats.org/officeDocument/2006/relationships/hyperlink" Target="http://jira.dev.nymag.biz/browse/CUT-769" TargetMode="External"/><Relationship Id="rId629" Type="http://schemas.openxmlformats.org/officeDocument/2006/relationships/hyperlink" Target="http://jira.dev.nymag.biz/secure/attachment/13231/13231" TargetMode="External"/><Relationship Id="rId1300" Type="http://schemas.openxmlformats.org/officeDocument/2006/relationships/hyperlink" Target="http://jira.dev.nymag.biz/browse/CUT-251" TargetMode="External"/><Relationship Id="rId1301" Type="http://schemas.openxmlformats.org/officeDocument/2006/relationships/hyperlink" Target="http://jira.dev.nymag.biz/browse/CUT-250" TargetMode="External"/><Relationship Id="rId1302" Type="http://schemas.openxmlformats.org/officeDocument/2006/relationships/hyperlink" Target="http://jira.dev.nymag.biz/browse/CUT-249" TargetMode="External"/><Relationship Id="rId1303" Type="http://schemas.openxmlformats.org/officeDocument/2006/relationships/hyperlink" Target="http://jira.dev.nymag.biz/browse/CUT-248" TargetMode="External"/><Relationship Id="rId1304" Type="http://schemas.openxmlformats.org/officeDocument/2006/relationships/hyperlink" Target="http://jira.dev.nymag.biz/browse/CUT-247" TargetMode="External"/><Relationship Id="rId1305" Type="http://schemas.openxmlformats.org/officeDocument/2006/relationships/hyperlink" Target="http://jira.dev.nymag.biz/browse/CUT-246" TargetMode="External"/><Relationship Id="rId1306" Type="http://schemas.openxmlformats.org/officeDocument/2006/relationships/hyperlink" Target="http://jira.dev.nymag.biz/browse/CUT-245" TargetMode="External"/><Relationship Id="rId1307" Type="http://schemas.openxmlformats.org/officeDocument/2006/relationships/hyperlink" Target="http://jira.dev.nymag.biz/secure/attachment/12819/12819" TargetMode="External"/><Relationship Id="rId1308" Type="http://schemas.openxmlformats.org/officeDocument/2006/relationships/hyperlink" Target="http://jira.dev.nymag.biz/browse/CUT-244" TargetMode="External"/><Relationship Id="rId1309" Type="http://schemas.openxmlformats.org/officeDocument/2006/relationships/hyperlink" Target="http://jira.dev.nymag.biz/secure/attachment/12816/12816" TargetMode="External"/><Relationship Id="rId300" Type="http://schemas.openxmlformats.org/officeDocument/2006/relationships/hyperlink" Target="http://jira.dev.nymag.biz/browse/CUT-1032" TargetMode="External"/><Relationship Id="rId301" Type="http://schemas.openxmlformats.org/officeDocument/2006/relationships/hyperlink" Target="http://jira.dev.nymag.biz/browse/CUT-1031" TargetMode="External"/><Relationship Id="rId302" Type="http://schemas.openxmlformats.org/officeDocument/2006/relationships/hyperlink" Target="http://jira.dev.nymag.biz/secure/attachment/13386/13386" TargetMode="External"/><Relationship Id="rId303" Type="http://schemas.openxmlformats.org/officeDocument/2006/relationships/hyperlink" Target="http://jira.dev.nymag.biz/browse/CUT-1030" TargetMode="External"/><Relationship Id="rId304" Type="http://schemas.openxmlformats.org/officeDocument/2006/relationships/hyperlink" Target="http://jira.dev.nymag.biz/browse/CUT-1029" TargetMode="External"/><Relationship Id="rId305" Type="http://schemas.openxmlformats.org/officeDocument/2006/relationships/hyperlink" Target="http://jira.dev.nymag.biz/browse/CUT-1028" TargetMode="External"/><Relationship Id="rId306" Type="http://schemas.openxmlformats.org/officeDocument/2006/relationships/hyperlink" Target="http://jira.dev.nymag.biz/secure/attachment/13385/13385" TargetMode="External"/><Relationship Id="rId307" Type="http://schemas.openxmlformats.org/officeDocument/2006/relationships/hyperlink" Target="http://jira.dev.nymag.biz/browse/CUT-1026" TargetMode="External"/><Relationship Id="rId308" Type="http://schemas.openxmlformats.org/officeDocument/2006/relationships/hyperlink" Target="http://jira.dev.nymag.biz/browse/CUT-1025" TargetMode="External"/><Relationship Id="rId309" Type="http://schemas.openxmlformats.org/officeDocument/2006/relationships/hyperlink" Target="http://jira.dev.nymag.biz/secure/attachment/13382/13382" TargetMode="External"/><Relationship Id="rId1180" Type="http://schemas.openxmlformats.org/officeDocument/2006/relationships/hyperlink" Target="http://jira.dev.nymag.biz/browse/CUT-341" TargetMode="External"/><Relationship Id="rId1181" Type="http://schemas.openxmlformats.org/officeDocument/2006/relationships/hyperlink" Target="http://jira.dev.nymag.biz/secure/attachment/12927/12927" TargetMode="External"/><Relationship Id="rId1182" Type="http://schemas.openxmlformats.org/officeDocument/2006/relationships/hyperlink" Target="http://jira.dev.nymag.biz/browse/CUT-340" TargetMode="External"/><Relationship Id="rId1183" Type="http://schemas.openxmlformats.org/officeDocument/2006/relationships/hyperlink" Target="http://jira.dev.nymag.biz/secure/attachment/12930/12930" TargetMode="External"/><Relationship Id="rId1184" Type="http://schemas.openxmlformats.org/officeDocument/2006/relationships/hyperlink" Target="http://jira.dev.nymag.biz/browse/CUT-339" TargetMode="External"/><Relationship Id="rId1185" Type="http://schemas.openxmlformats.org/officeDocument/2006/relationships/hyperlink" Target="http://jira.dev.nymag.biz/browse/CUT-338" TargetMode="External"/><Relationship Id="rId1186" Type="http://schemas.openxmlformats.org/officeDocument/2006/relationships/hyperlink" Target="http://jira.dev.nymag.biz/browse/CUT-337" TargetMode="External"/><Relationship Id="rId1187" Type="http://schemas.openxmlformats.org/officeDocument/2006/relationships/hyperlink" Target="http://jira.dev.nymag.biz/secure/attachment/12921/12921" TargetMode="External"/><Relationship Id="rId1188" Type="http://schemas.openxmlformats.org/officeDocument/2006/relationships/hyperlink" Target="http://jira.dev.nymag.biz/browse/CUT-336" TargetMode="External"/><Relationship Id="rId1189" Type="http://schemas.openxmlformats.org/officeDocument/2006/relationships/hyperlink" Target="http://jira.dev.nymag.biz/secure/attachment/12920/12920" TargetMode="External"/><Relationship Id="rId180" Type="http://schemas.openxmlformats.org/officeDocument/2006/relationships/hyperlink" Target="http://jira.dev.nymag.biz/browse/CUT-1137" TargetMode="External"/><Relationship Id="rId181" Type="http://schemas.openxmlformats.org/officeDocument/2006/relationships/hyperlink" Target="http://jira.dev.nymag.biz/browse/CUT-1136" TargetMode="External"/><Relationship Id="rId182" Type="http://schemas.openxmlformats.org/officeDocument/2006/relationships/hyperlink" Target="http://jira.dev.nymag.biz/browse/CUT-1135" TargetMode="External"/><Relationship Id="rId183" Type="http://schemas.openxmlformats.org/officeDocument/2006/relationships/hyperlink" Target="http://jira.dev.nymag.biz/browse/CUT-1134" TargetMode="External"/><Relationship Id="rId184" Type="http://schemas.openxmlformats.org/officeDocument/2006/relationships/hyperlink" Target="http://jira.dev.nymag.biz/browse/CUT-1133" TargetMode="External"/><Relationship Id="rId185" Type="http://schemas.openxmlformats.org/officeDocument/2006/relationships/hyperlink" Target="http://jira.dev.nymag.biz/browse/CUT-1129" TargetMode="External"/><Relationship Id="rId186" Type="http://schemas.openxmlformats.org/officeDocument/2006/relationships/hyperlink" Target="http://jira.dev.nymag.biz/secure/attachment/13549/13549" TargetMode="External"/><Relationship Id="rId187" Type="http://schemas.openxmlformats.org/officeDocument/2006/relationships/hyperlink" Target="http://jira.dev.nymag.biz/browse/CUT-1128" TargetMode="External"/><Relationship Id="rId188" Type="http://schemas.openxmlformats.org/officeDocument/2006/relationships/hyperlink" Target="http://jira.dev.nymag.biz/secure/attachment/13548/13548" TargetMode="External"/><Relationship Id="rId189" Type="http://schemas.openxmlformats.org/officeDocument/2006/relationships/hyperlink" Target="http://jira.dev.nymag.biz/browse/CUT-1127" TargetMode="External"/><Relationship Id="rId950" Type="http://schemas.openxmlformats.org/officeDocument/2006/relationships/hyperlink" Target="http://jira.dev.nymag.biz/browse/CUT-509" TargetMode="External"/><Relationship Id="rId951" Type="http://schemas.openxmlformats.org/officeDocument/2006/relationships/hyperlink" Target="http://jira.dev.nymag.biz/browse/CUT-508" TargetMode="External"/><Relationship Id="rId952" Type="http://schemas.openxmlformats.org/officeDocument/2006/relationships/hyperlink" Target="http://jira.dev.nymag.biz/browse/CUT-507" TargetMode="External"/><Relationship Id="rId953" Type="http://schemas.openxmlformats.org/officeDocument/2006/relationships/hyperlink" Target="http://jira.dev.nymag.biz/browse/CUT-506" TargetMode="External"/><Relationship Id="rId954" Type="http://schemas.openxmlformats.org/officeDocument/2006/relationships/hyperlink" Target="http://jira.dev.nymag.biz/secure/attachment/13054/13054" TargetMode="External"/><Relationship Id="rId955" Type="http://schemas.openxmlformats.org/officeDocument/2006/relationships/hyperlink" Target="http://jira.dev.nymag.biz/browse/CUT-505" TargetMode="External"/><Relationship Id="rId956" Type="http://schemas.openxmlformats.org/officeDocument/2006/relationships/hyperlink" Target="http://jira.dev.nymag.biz/browse/CUT-504" TargetMode="External"/><Relationship Id="rId957" Type="http://schemas.openxmlformats.org/officeDocument/2006/relationships/hyperlink" Target="http://jira.dev.nymag.biz/browse/CUT-503" TargetMode="External"/><Relationship Id="rId958" Type="http://schemas.openxmlformats.org/officeDocument/2006/relationships/hyperlink" Target="http://jira.dev.nymag.biz/secure/attachment/13102/13102" TargetMode="External"/><Relationship Id="rId959" Type="http://schemas.openxmlformats.org/officeDocument/2006/relationships/hyperlink" Target="http://jira.dev.nymag.biz/browse/CUT-502" TargetMode="External"/><Relationship Id="rId630" Type="http://schemas.openxmlformats.org/officeDocument/2006/relationships/hyperlink" Target="http://jira.dev.nymag.biz/browse/CUT-768" TargetMode="External"/><Relationship Id="rId631" Type="http://schemas.openxmlformats.org/officeDocument/2006/relationships/hyperlink" Target="http://jira.dev.nymag.biz/secure/attachment/13230/13230" TargetMode="External"/><Relationship Id="rId632" Type="http://schemas.openxmlformats.org/officeDocument/2006/relationships/hyperlink" Target="http://jira.dev.nymag.biz/browse/CUT-767" TargetMode="External"/><Relationship Id="rId633" Type="http://schemas.openxmlformats.org/officeDocument/2006/relationships/hyperlink" Target="http://jira.dev.nymag.biz/browse/CUT-766" TargetMode="External"/><Relationship Id="rId634" Type="http://schemas.openxmlformats.org/officeDocument/2006/relationships/hyperlink" Target="http://jira.dev.nymag.biz/browse/CUT-765" TargetMode="External"/><Relationship Id="rId635" Type="http://schemas.openxmlformats.org/officeDocument/2006/relationships/hyperlink" Target="http://jira.dev.nymag.biz/browse/CUT-764" TargetMode="External"/><Relationship Id="rId636" Type="http://schemas.openxmlformats.org/officeDocument/2006/relationships/hyperlink" Target="http://jira.dev.nymag.biz/browse/CUT-763" TargetMode="External"/><Relationship Id="rId637" Type="http://schemas.openxmlformats.org/officeDocument/2006/relationships/hyperlink" Target="http://jira.dev.nymag.biz/browse/CUT-762" TargetMode="External"/><Relationship Id="rId638" Type="http://schemas.openxmlformats.org/officeDocument/2006/relationships/hyperlink" Target="http://jira.dev.nymag.biz/browse/CUT-761" TargetMode="External"/><Relationship Id="rId639" Type="http://schemas.openxmlformats.org/officeDocument/2006/relationships/hyperlink" Target="http://jira.dev.nymag.biz/browse/CUT-760" TargetMode="External"/><Relationship Id="rId1310" Type="http://schemas.openxmlformats.org/officeDocument/2006/relationships/hyperlink" Target="http://jira.dev.nymag.biz/browse/CUT-243" TargetMode="External"/><Relationship Id="rId1311" Type="http://schemas.openxmlformats.org/officeDocument/2006/relationships/hyperlink" Target="http://jira.dev.nymag.biz/browse/CUT-242" TargetMode="External"/><Relationship Id="rId1312" Type="http://schemas.openxmlformats.org/officeDocument/2006/relationships/hyperlink" Target="http://jira.dev.nymag.biz/browse/CUT-241" TargetMode="External"/><Relationship Id="rId1313" Type="http://schemas.openxmlformats.org/officeDocument/2006/relationships/hyperlink" Target="http://jira.dev.nymag.biz/browse/CUT-240" TargetMode="External"/><Relationship Id="rId1314" Type="http://schemas.openxmlformats.org/officeDocument/2006/relationships/hyperlink" Target="http://jira.dev.nymag.biz/browse/CUT-239" TargetMode="External"/><Relationship Id="rId1315" Type="http://schemas.openxmlformats.org/officeDocument/2006/relationships/hyperlink" Target="http://jira.dev.nymag.biz/browse/CUT-238" TargetMode="External"/><Relationship Id="rId1316" Type="http://schemas.openxmlformats.org/officeDocument/2006/relationships/hyperlink" Target="http://jira.dev.nymag.biz/browse/CUT-237" TargetMode="External"/><Relationship Id="rId1317" Type="http://schemas.openxmlformats.org/officeDocument/2006/relationships/hyperlink" Target="http://jira.dev.nymag.biz/browse/CUT-236" TargetMode="External"/><Relationship Id="rId1318" Type="http://schemas.openxmlformats.org/officeDocument/2006/relationships/hyperlink" Target="http://jira.dev.nymag.biz/browse/CUT-235" TargetMode="External"/><Relationship Id="rId1319" Type="http://schemas.openxmlformats.org/officeDocument/2006/relationships/hyperlink" Target="http://jira.dev.nymag.biz/browse/CUT-234" TargetMode="External"/><Relationship Id="rId310" Type="http://schemas.openxmlformats.org/officeDocument/2006/relationships/hyperlink" Target="http://jira.dev.nymag.biz/browse/CUT-1024" TargetMode="External"/><Relationship Id="rId311" Type="http://schemas.openxmlformats.org/officeDocument/2006/relationships/hyperlink" Target="http://jira.dev.nymag.biz/secure/attachment/13383/13383" TargetMode="External"/><Relationship Id="rId312" Type="http://schemas.openxmlformats.org/officeDocument/2006/relationships/hyperlink" Target="http://jira.dev.nymag.biz/browse/CUT-1023" TargetMode="External"/><Relationship Id="rId313" Type="http://schemas.openxmlformats.org/officeDocument/2006/relationships/hyperlink" Target="http://jira.dev.nymag.biz/browse/CUT-1021" TargetMode="External"/><Relationship Id="rId314" Type="http://schemas.openxmlformats.org/officeDocument/2006/relationships/hyperlink" Target="http://jira.dev.nymag.biz/browse/CUT-1020" TargetMode="External"/><Relationship Id="rId315" Type="http://schemas.openxmlformats.org/officeDocument/2006/relationships/hyperlink" Target="http://jira.dev.nymag.biz/secure/attachment/13381/13381" TargetMode="External"/><Relationship Id="rId316" Type="http://schemas.openxmlformats.org/officeDocument/2006/relationships/hyperlink" Target="http://jira.dev.nymag.biz/browse/CUT-1019" TargetMode="External"/><Relationship Id="rId317" Type="http://schemas.openxmlformats.org/officeDocument/2006/relationships/hyperlink" Target="http://jira.dev.nymag.biz/browse/CUT-1018" TargetMode="External"/><Relationship Id="rId318" Type="http://schemas.openxmlformats.org/officeDocument/2006/relationships/hyperlink" Target="http://jira.dev.nymag.biz/browse/CUT-1017" TargetMode="External"/><Relationship Id="rId319" Type="http://schemas.openxmlformats.org/officeDocument/2006/relationships/hyperlink" Target="http://jira.dev.nymag.biz/secure/attachment/13379/13379" TargetMode="External"/><Relationship Id="rId1190" Type="http://schemas.openxmlformats.org/officeDocument/2006/relationships/hyperlink" Target="http://jira.dev.nymag.biz/browse/CUT-335" TargetMode="External"/><Relationship Id="rId1191" Type="http://schemas.openxmlformats.org/officeDocument/2006/relationships/hyperlink" Target="http://jira.dev.nymag.biz/browse/CUT-334" TargetMode="External"/><Relationship Id="rId1192" Type="http://schemas.openxmlformats.org/officeDocument/2006/relationships/hyperlink" Target="http://jira.dev.nymag.biz/browse/CUT-333" TargetMode="External"/><Relationship Id="rId1193" Type="http://schemas.openxmlformats.org/officeDocument/2006/relationships/hyperlink" Target="http://jira.dev.nymag.biz/secure/attachment/12918/12918" TargetMode="External"/><Relationship Id="rId1194" Type="http://schemas.openxmlformats.org/officeDocument/2006/relationships/hyperlink" Target="http://jira.dev.nymag.biz/browse/CUT-332" TargetMode="External"/><Relationship Id="rId1195" Type="http://schemas.openxmlformats.org/officeDocument/2006/relationships/hyperlink" Target="http://jira.dev.nymag.biz/secure/attachment/12917/12917" TargetMode="External"/><Relationship Id="rId1196" Type="http://schemas.openxmlformats.org/officeDocument/2006/relationships/hyperlink" Target="http://jira.dev.nymag.biz/browse/CUT-331" TargetMode="External"/><Relationship Id="rId1197" Type="http://schemas.openxmlformats.org/officeDocument/2006/relationships/hyperlink" Target="http://jira.dev.nymag.biz/secure/attachment/12916/12916" TargetMode="External"/><Relationship Id="rId1198" Type="http://schemas.openxmlformats.org/officeDocument/2006/relationships/hyperlink" Target="http://jira.dev.nymag.biz/browse/CUT-330" TargetMode="External"/><Relationship Id="rId1199" Type="http://schemas.openxmlformats.org/officeDocument/2006/relationships/hyperlink" Target="http://jira.dev.nymag.biz/secure/attachment/12914/12914" TargetMode="External"/><Relationship Id="rId190" Type="http://schemas.openxmlformats.org/officeDocument/2006/relationships/hyperlink" Target="http://jira.dev.nymag.biz/browse/CUT-1126" TargetMode="External"/><Relationship Id="rId191" Type="http://schemas.openxmlformats.org/officeDocument/2006/relationships/hyperlink" Target="http://jira.dev.nymag.biz/browse/CUT-1125" TargetMode="External"/><Relationship Id="rId192" Type="http://schemas.openxmlformats.org/officeDocument/2006/relationships/hyperlink" Target="http://jira.dev.nymag.biz/browse/CUT-1124" TargetMode="External"/><Relationship Id="rId193" Type="http://schemas.openxmlformats.org/officeDocument/2006/relationships/hyperlink" Target="http://jira.dev.nymag.biz/browse/CUT-1123" TargetMode="External"/><Relationship Id="rId194" Type="http://schemas.openxmlformats.org/officeDocument/2006/relationships/hyperlink" Target="http://jira.dev.nymag.biz/browse/CUT-1122" TargetMode="External"/><Relationship Id="rId195" Type="http://schemas.openxmlformats.org/officeDocument/2006/relationships/hyperlink" Target="http://jira.dev.nymag.biz/browse/CUT-1121" TargetMode="External"/><Relationship Id="rId196" Type="http://schemas.openxmlformats.org/officeDocument/2006/relationships/hyperlink" Target="http://jira.dev.nymag.biz/browse/CUT-1119" TargetMode="External"/><Relationship Id="rId197" Type="http://schemas.openxmlformats.org/officeDocument/2006/relationships/hyperlink" Target="http://jira.dev.nymag.biz/browse/CUT-1118" TargetMode="External"/><Relationship Id="rId198" Type="http://schemas.openxmlformats.org/officeDocument/2006/relationships/hyperlink" Target="http://jira.dev.nymag.biz/secure/attachment/13542/13542" TargetMode="External"/><Relationship Id="rId199" Type="http://schemas.openxmlformats.org/officeDocument/2006/relationships/hyperlink" Target="http://jira.dev.nymag.biz/browse/CUT-1117" TargetMode="External"/><Relationship Id="rId960" Type="http://schemas.openxmlformats.org/officeDocument/2006/relationships/hyperlink" Target="http://jira.dev.nymag.biz/secure/attachment/13053/13053" TargetMode="External"/><Relationship Id="rId961" Type="http://schemas.openxmlformats.org/officeDocument/2006/relationships/hyperlink" Target="http://jira.dev.nymag.biz/browse/CUT-501" TargetMode="External"/><Relationship Id="rId962" Type="http://schemas.openxmlformats.org/officeDocument/2006/relationships/hyperlink" Target="http://jira.dev.nymag.biz/browse/CUT-500" TargetMode="External"/><Relationship Id="rId963" Type="http://schemas.openxmlformats.org/officeDocument/2006/relationships/hyperlink" Target="http://jira.dev.nymag.biz/browse/CUT-499" TargetMode="External"/><Relationship Id="rId964" Type="http://schemas.openxmlformats.org/officeDocument/2006/relationships/hyperlink" Target="http://jira.dev.nymag.biz/secure/attachment/13052/13052" TargetMode="External"/><Relationship Id="rId965" Type="http://schemas.openxmlformats.org/officeDocument/2006/relationships/hyperlink" Target="http://jira.dev.nymag.biz/browse/CUT-498" TargetMode="External"/><Relationship Id="rId966" Type="http://schemas.openxmlformats.org/officeDocument/2006/relationships/hyperlink" Target="http://jira.dev.nymag.biz/browse/CUT-497" TargetMode="External"/><Relationship Id="rId967" Type="http://schemas.openxmlformats.org/officeDocument/2006/relationships/hyperlink" Target="http://jira.dev.nymag.biz/secure/attachment/13050/13050" TargetMode="External"/><Relationship Id="rId968" Type="http://schemas.openxmlformats.org/officeDocument/2006/relationships/hyperlink" Target="http://jira.dev.nymag.biz/browse/CUT-496" TargetMode="External"/><Relationship Id="rId969" Type="http://schemas.openxmlformats.org/officeDocument/2006/relationships/hyperlink" Target="http://jira.dev.nymag.biz/secure/attachment/13049/13049" TargetMode="External"/><Relationship Id="rId640" Type="http://schemas.openxmlformats.org/officeDocument/2006/relationships/hyperlink" Target="http://jira.dev.nymag.biz/browse/CUT-759" TargetMode="External"/><Relationship Id="rId641" Type="http://schemas.openxmlformats.org/officeDocument/2006/relationships/hyperlink" Target="http://jira.dev.nymag.biz/browse/CUT-758" TargetMode="External"/><Relationship Id="rId642" Type="http://schemas.openxmlformats.org/officeDocument/2006/relationships/hyperlink" Target="http://jira.dev.nymag.biz/browse/CUT-757" TargetMode="External"/><Relationship Id="rId643" Type="http://schemas.openxmlformats.org/officeDocument/2006/relationships/hyperlink" Target="http://jira.dev.nymag.biz/browse/CUT-756" TargetMode="External"/><Relationship Id="rId644" Type="http://schemas.openxmlformats.org/officeDocument/2006/relationships/hyperlink" Target="http://jira.dev.nymag.biz/secure/attachment/13226/13226" TargetMode="External"/><Relationship Id="rId645" Type="http://schemas.openxmlformats.org/officeDocument/2006/relationships/hyperlink" Target="http://jira.dev.nymag.biz/browse/CUT-755" TargetMode="External"/><Relationship Id="rId646" Type="http://schemas.openxmlformats.org/officeDocument/2006/relationships/hyperlink" Target="http://jira.dev.nymag.biz/secure/attachment/13225/13225" TargetMode="External"/><Relationship Id="rId647" Type="http://schemas.openxmlformats.org/officeDocument/2006/relationships/hyperlink" Target="http://jira.dev.nymag.biz/browse/CUT-754" TargetMode="External"/><Relationship Id="rId648" Type="http://schemas.openxmlformats.org/officeDocument/2006/relationships/hyperlink" Target="http://jira.dev.nymag.biz/browse/CUT-753" TargetMode="External"/><Relationship Id="rId649" Type="http://schemas.openxmlformats.org/officeDocument/2006/relationships/hyperlink" Target="http://jira.dev.nymag.biz/browse/CUT-752" TargetMode="External"/><Relationship Id="rId1320" Type="http://schemas.openxmlformats.org/officeDocument/2006/relationships/hyperlink" Target="http://jira.dev.nymag.biz/browse/CUT-233" TargetMode="External"/><Relationship Id="rId1321" Type="http://schemas.openxmlformats.org/officeDocument/2006/relationships/hyperlink" Target="http://jira.dev.nymag.biz/browse/CUT-232" TargetMode="External"/><Relationship Id="rId1322" Type="http://schemas.openxmlformats.org/officeDocument/2006/relationships/hyperlink" Target="http://jira.dev.nymag.biz/browse/CUT-231" TargetMode="External"/><Relationship Id="rId1323" Type="http://schemas.openxmlformats.org/officeDocument/2006/relationships/hyperlink" Target="http://jira.dev.nymag.biz/browse/CUT-230" TargetMode="External"/><Relationship Id="rId1324" Type="http://schemas.openxmlformats.org/officeDocument/2006/relationships/hyperlink" Target="http://jira.dev.nymag.biz/browse/CUT-229" TargetMode="External"/><Relationship Id="rId1325" Type="http://schemas.openxmlformats.org/officeDocument/2006/relationships/hyperlink" Target="http://jira.dev.nymag.biz/browse/CUT-228" TargetMode="External"/><Relationship Id="rId1326" Type="http://schemas.openxmlformats.org/officeDocument/2006/relationships/hyperlink" Target="http://jira.dev.nymag.biz/browse/CUT-227" TargetMode="External"/><Relationship Id="rId1327" Type="http://schemas.openxmlformats.org/officeDocument/2006/relationships/hyperlink" Target="http://jira.dev.nymag.biz/browse/CUT-226" TargetMode="External"/><Relationship Id="rId1328" Type="http://schemas.openxmlformats.org/officeDocument/2006/relationships/hyperlink" Target="http://jira.dev.nymag.biz/browse/CUT-225" TargetMode="External"/><Relationship Id="rId1329" Type="http://schemas.openxmlformats.org/officeDocument/2006/relationships/hyperlink" Target="http://jira.dev.nymag.biz/browse/CUT-224" TargetMode="External"/><Relationship Id="rId320" Type="http://schemas.openxmlformats.org/officeDocument/2006/relationships/hyperlink" Target="http://jira.dev.nymag.biz/browse/CUT-1016" TargetMode="External"/><Relationship Id="rId321" Type="http://schemas.openxmlformats.org/officeDocument/2006/relationships/hyperlink" Target="http://jira.dev.nymag.biz/browse/CUT-1015" TargetMode="External"/><Relationship Id="rId322" Type="http://schemas.openxmlformats.org/officeDocument/2006/relationships/hyperlink" Target="http://jira.dev.nymag.biz/browse/CUT-1014" TargetMode="External"/><Relationship Id="rId323" Type="http://schemas.openxmlformats.org/officeDocument/2006/relationships/hyperlink" Target="http://jira.dev.nymag.biz/browse/CUT-1012" TargetMode="External"/><Relationship Id="rId324" Type="http://schemas.openxmlformats.org/officeDocument/2006/relationships/hyperlink" Target="http://jira.dev.nymag.biz/browse/CUT-1011" TargetMode="External"/><Relationship Id="rId325" Type="http://schemas.openxmlformats.org/officeDocument/2006/relationships/hyperlink" Target="http://jira.dev.nymag.biz/browse/CUT-1010" TargetMode="External"/><Relationship Id="rId1000" Type="http://schemas.openxmlformats.org/officeDocument/2006/relationships/hyperlink" Target="http://jira.dev.nymag.biz/browse/CUT-471" TargetMode="External"/><Relationship Id="rId1001" Type="http://schemas.openxmlformats.org/officeDocument/2006/relationships/hyperlink" Target="http://jira.dev.nymag.biz/browse/CUT-470" TargetMode="External"/><Relationship Id="rId1002" Type="http://schemas.openxmlformats.org/officeDocument/2006/relationships/hyperlink" Target="http://jira.dev.nymag.biz/browse/CUT-469" TargetMode="External"/><Relationship Id="rId1003" Type="http://schemas.openxmlformats.org/officeDocument/2006/relationships/hyperlink" Target="http://jira.dev.nymag.biz/browse/CUT-468" TargetMode="External"/><Relationship Id="rId1004" Type="http://schemas.openxmlformats.org/officeDocument/2006/relationships/hyperlink" Target="http://jira.dev.nymag.biz/browse/CUT-467" TargetMode="External"/><Relationship Id="rId1005" Type="http://schemas.openxmlformats.org/officeDocument/2006/relationships/hyperlink" Target="http://jira.dev.nymag.biz/browse/CUT-466" TargetMode="External"/><Relationship Id="rId1006" Type="http://schemas.openxmlformats.org/officeDocument/2006/relationships/hyperlink" Target="http://jira.dev.nymag.biz/browse/CUT-465" TargetMode="External"/><Relationship Id="rId1007" Type="http://schemas.openxmlformats.org/officeDocument/2006/relationships/hyperlink" Target="http://jira.dev.nymag.biz/browse/CUT-464" TargetMode="External"/><Relationship Id="rId1008" Type="http://schemas.openxmlformats.org/officeDocument/2006/relationships/hyperlink" Target="http://jira.dev.nymag.biz/secure/attachment/13026/13026" TargetMode="External"/><Relationship Id="rId1009" Type="http://schemas.openxmlformats.org/officeDocument/2006/relationships/hyperlink" Target="http://jira.dev.nymag.biz/browse/CUT-463" TargetMode="External"/><Relationship Id="rId326" Type="http://schemas.openxmlformats.org/officeDocument/2006/relationships/hyperlink" Target="http://jira.dev.nymag.biz/browse/CUT-1006" TargetMode="External"/><Relationship Id="rId327" Type="http://schemas.openxmlformats.org/officeDocument/2006/relationships/hyperlink" Target="http://jira.dev.nymag.biz/browse/CUT-1005" TargetMode="External"/><Relationship Id="rId328" Type="http://schemas.openxmlformats.org/officeDocument/2006/relationships/hyperlink" Target="http://jira.dev.nymag.biz/browse/CUT-1004" TargetMode="External"/><Relationship Id="rId329" Type="http://schemas.openxmlformats.org/officeDocument/2006/relationships/hyperlink" Target="http://jira.dev.nymag.biz/browse/CUT-1003" TargetMode="External"/><Relationship Id="rId970" Type="http://schemas.openxmlformats.org/officeDocument/2006/relationships/hyperlink" Target="http://jira.dev.nymag.biz/browse/CUT-495" TargetMode="External"/><Relationship Id="rId971" Type="http://schemas.openxmlformats.org/officeDocument/2006/relationships/hyperlink" Target="http://jira.dev.nymag.biz/secure/attachment/13141/13141" TargetMode="External"/><Relationship Id="rId972" Type="http://schemas.openxmlformats.org/officeDocument/2006/relationships/hyperlink" Target="http://jira.dev.nymag.biz/browse/CUT-494" TargetMode="External"/><Relationship Id="rId973" Type="http://schemas.openxmlformats.org/officeDocument/2006/relationships/hyperlink" Target="http://jira.dev.nymag.biz/browse/CUT-493" TargetMode="External"/><Relationship Id="rId974" Type="http://schemas.openxmlformats.org/officeDocument/2006/relationships/hyperlink" Target="http://jira.dev.nymag.biz/browse/CUT-492" TargetMode="External"/><Relationship Id="rId975" Type="http://schemas.openxmlformats.org/officeDocument/2006/relationships/hyperlink" Target="http://jira.dev.nymag.biz/browse/CUT-491" TargetMode="External"/><Relationship Id="rId976" Type="http://schemas.openxmlformats.org/officeDocument/2006/relationships/hyperlink" Target="http://jira.dev.nymag.biz/secure/attachment/13041/13041" TargetMode="External"/><Relationship Id="rId977" Type="http://schemas.openxmlformats.org/officeDocument/2006/relationships/hyperlink" Target="http://jira.dev.nymag.biz/browse/CUT-490" TargetMode="External"/><Relationship Id="rId978" Type="http://schemas.openxmlformats.org/officeDocument/2006/relationships/hyperlink" Target="http://jira.dev.nymag.biz/secure/attachment/13040/13040" TargetMode="External"/><Relationship Id="rId979" Type="http://schemas.openxmlformats.org/officeDocument/2006/relationships/hyperlink" Target="http://jira.dev.nymag.biz/browse/CUT-489" TargetMode="External"/><Relationship Id="rId650" Type="http://schemas.openxmlformats.org/officeDocument/2006/relationships/hyperlink" Target="http://jira.dev.nymag.biz/browse/CUT-751" TargetMode="External"/><Relationship Id="rId651" Type="http://schemas.openxmlformats.org/officeDocument/2006/relationships/hyperlink" Target="http://jira.dev.nymag.biz/browse/CUT-750" TargetMode="External"/><Relationship Id="rId652" Type="http://schemas.openxmlformats.org/officeDocument/2006/relationships/hyperlink" Target="http://jira.dev.nymag.biz/secure/attachment/13220/13220" TargetMode="External"/><Relationship Id="rId653" Type="http://schemas.openxmlformats.org/officeDocument/2006/relationships/hyperlink" Target="http://jira.dev.nymag.biz/browse/CUT-749" TargetMode="External"/><Relationship Id="rId654" Type="http://schemas.openxmlformats.org/officeDocument/2006/relationships/hyperlink" Target="http://jira.dev.nymag.biz/browse/CUT-748" TargetMode="External"/><Relationship Id="rId655" Type="http://schemas.openxmlformats.org/officeDocument/2006/relationships/hyperlink" Target="http://jira.dev.nymag.biz/browse/CUT-747" TargetMode="External"/><Relationship Id="rId656" Type="http://schemas.openxmlformats.org/officeDocument/2006/relationships/hyperlink" Target="http://jira.dev.nymag.biz/secure/attachment/13219/13219" TargetMode="External"/><Relationship Id="rId657" Type="http://schemas.openxmlformats.org/officeDocument/2006/relationships/hyperlink" Target="http://jira.dev.nymag.biz/browse/CUT-746" TargetMode="External"/><Relationship Id="rId658" Type="http://schemas.openxmlformats.org/officeDocument/2006/relationships/hyperlink" Target="http://jira.dev.nymag.biz/browse/CUT-745" TargetMode="External"/><Relationship Id="rId659" Type="http://schemas.openxmlformats.org/officeDocument/2006/relationships/hyperlink" Target="http://jira.dev.nymag.biz/secure/attachment/13218/13218" TargetMode="External"/><Relationship Id="rId1330" Type="http://schemas.openxmlformats.org/officeDocument/2006/relationships/hyperlink" Target="http://jira.dev.nymag.biz/secure/attachment/12802/12802" TargetMode="External"/><Relationship Id="rId1331" Type="http://schemas.openxmlformats.org/officeDocument/2006/relationships/hyperlink" Target="http://jira.dev.nymag.biz/browse/CUT-223" TargetMode="External"/><Relationship Id="rId1332" Type="http://schemas.openxmlformats.org/officeDocument/2006/relationships/hyperlink" Target="http://jira.dev.nymag.biz/browse/CUT-222" TargetMode="External"/><Relationship Id="rId1333" Type="http://schemas.openxmlformats.org/officeDocument/2006/relationships/hyperlink" Target="http://jira.dev.nymag.biz/browse/CUT-221" TargetMode="External"/><Relationship Id="rId1334" Type="http://schemas.openxmlformats.org/officeDocument/2006/relationships/hyperlink" Target="http://jira.dev.nymag.biz/browse/CUT-220" TargetMode="External"/><Relationship Id="rId1335" Type="http://schemas.openxmlformats.org/officeDocument/2006/relationships/hyperlink" Target="http://jira.dev.nymag.biz/browse/CUT-219" TargetMode="External"/><Relationship Id="rId1336" Type="http://schemas.openxmlformats.org/officeDocument/2006/relationships/hyperlink" Target="http://jira.dev.nymag.biz/browse/CUT-218" TargetMode="External"/><Relationship Id="rId1337" Type="http://schemas.openxmlformats.org/officeDocument/2006/relationships/hyperlink" Target="http://jira.dev.nymag.biz/browse/CUT-217" TargetMode="External"/><Relationship Id="rId1338" Type="http://schemas.openxmlformats.org/officeDocument/2006/relationships/hyperlink" Target="http://jira.dev.nymag.biz/browse/CUT-216" TargetMode="External"/><Relationship Id="rId1339" Type="http://schemas.openxmlformats.org/officeDocument/2006/relationships/drawing" Target="../drawings/drawing1.xml"/><Relationship Id="rId330" Type="http://schemas.openxmlformats.org/officeDocument/2006/relationships/hyperlink" Target="http://jira.dev.nymag.biz/secure/attachment/13372/13372" TargetMode="External"/><Relationship Id="rId331" Type="http://schemas.openxmlformats.org/officeDocument/2006/relationships/hyperlink" Target="http://jira.dev.nymag.biz/browse/CUT-1002" TargetMode="External"/><Relationship Id="rId332" Type="http://schemas.openxmlformats.org/officeDocument/2006/relationships/hyperlink" Target="http://jira.dev.nymag.biz/secure/attachment/13371/13371" TargetMode="External"/><Relationship Id="rId333" Type="http://schemas.openxmlformats.org/officeDocument/2006/relationships/hyperlink" Target="http://jira.dev.nymag.biz/browse/CUT-1001" TargetMode="External"/><Relationship Id="rId334" Type="http://schemas.openxmlformats.org/officeDocument/2006/relationships/hyperlink" Target="http://jira.dev.nymag.biz/browse/CUT-1000" TargetMode="External"/><Relationship Id="rId335" Type="http://schemas.openxmlformats.org/officeDocument/2006/relationships/hyperlink" Target="http://jira.dev.nymag.biz/browse/CUT-999" TargetMode="External"/><Relationship Id="rId1010" Type="http://schemas.openxmlformats.org/officeDocument/2006/relationships/hyperlink" Target="http://jira.dev.nymag.biz/browse/CUT-462" TargetMode="External"/><Relationship Id="rId1011" Type="http://schemas.openxmlformats.org/officeDocument/2006/relationships/hyperlink" Target="http://jira.dev.nymag.biz/secure/attachment/13025/13025" TargetMode="External"/><Relationship Id="rId1012" Type="http://schemas.openxmlformats.org/officeDocument/2006/relationships/hyperlink" Target="http://jira.dev.nymag.biz/browse/CUT-461" TargetMode="External"/><Relationship Id="rId1013" Type="http://schemas.openxmlformats.org/officeDocument/2006/relationships/hyperlink" Target="http://jira.dev.nymag.biz/browse/CUT-460" TargetMode="External"/><Relationship Id="rId1014" Type="http://schemas.openxmlformats.org/officeDocument/2006/relationships/hyperlink" Target="http://jira.dev.nymag.biz/browse/CUT-459" TargetMode="External"/><Relationship Id="rId1015" Type="http://schemas.openxmlformats.org/officeDocument/2006/relationships/hyperlink" Target="http://jira.dev.nymag.biz/browse/CUT-458" TargetMode="External"/><Relationship Id="rId1016" Type="http://schemas.openxmlformats.org/officeDocument/2006/relationships/hyperlink" Target="http://jira.dev.nymag.biz/browse/CUT-454" TargetMode="External"/><Relationship Id="rId1017" Type="http://schemas.openxmlformats.org/officeDocument/2006/relationships/hyperlink" Target="http://jira.dev.nymag.biz/secure/attachment/13019/13019" TargetMode="External"/><Relationship Id="rId1018" Type="http://schemas.openxmlformats.org/officeDocument/2006/relationships/hyperlink" Target="http://jira.dev.nymag.biz/browse/CUT-450" TargetMode="External"/><Relationship Id="rId1019" Type="http://schemas.openxmlformats.org/officeDocument/2006/relationships/hyperlink" Target="http://jira.dev.nymag.biz/browse/CUT-449" TargetMode="External"/><Relationship Id="rId336" Type="http://schemas.openxmlformats.org/officeDocument/2006/relationships/hyperlink" Target="http://jira.dev.nymag.biz/browse/CUT-998" TargetMode="External"/><Relationship Id="rId337" Type="http://schemas.openxmlformats.org/officeDocument/2006/relationships/hyperlink" Target="http://jira.dev.nymag.biz/secure/attachment/13366/13366" TargetMode="External"/><Relationship Id="rId338" Type="http://schemas.openxmlformats.org/officeDocument/2006/relationships/hyperlink" Target="http://jira.dev.nymag.biz/browse/CUT-997" TargetMode="External"/><Relationship Id="rId339" Type="http://schemas.openxmlformats.org/officeDocument/2006/relationships/hyperlink" Target="http://jira.dev.nymag.biz/browse/CUT-996" TargetMode="External"/><Relationship Id="rId980" Type="http://schemas.openxmlformats.org/officeDocument/2006/relationships/hyperlink" Target="http://jira.dev.nymag.biz/browse/CUT-488" TargetMode="External"/><Relationship Id="rId981" Type="http://schemas.openxmlformats.org/officeDocument/2006/relationships/hyperlink" Target="http://jira.dev.nymag.biz/secure/attachment/13034/13034" TargetMode="External"/><Relationship Id="rId982" Type="http://schemas.openxmlformats.org/officeDocument/2006/relationships/hyperlink" Target="http://jira.dev.nymag.biz/browse/CUT-487" TargetMode="External"/><Relationship Id="rId983" Type="http://schemas.openxmlformats.org/officeDocument/2006/relationships/hyperlink" Target="http://jira.dev.nymag.biz/browse/CUT-486" TargetMode="External"/><Relationship Id="rId984" Type="http://schemas.openxmlformats.org/officeDocument/2006/relationships/hyperlink" Target="http://jira.dev.nymag.biz/secure/attachment/13029/13029" TargetMode="External"/><Relationship Id="rId985" Type="http://schemas.openxmlformats.org/officeDocument/2006/relationships/hyperlink" Target="http://jira.dev.nymag.biz/browse/CUT-485" TargetMode="External"/><Relationship Id="rId986" Type="http://schemas.openxmlformats.org/officeDocument/2006/relationships/hyperlink" Target="http://jira.dev.nymag.biz/browse/CUT-484" TargetMode="External"/><Relationship Id="rId987" Type="http://schemas.openxmlformats.org/officeDocument/2006/relationships/hyperlink" Target="http://jira.dev.nymag.biz/browse/CUT-483" TargetMode="External"/><Relationship Id="rId988" Type="http://schemas.openxmlformats.org/officeDocument/2006/relationships/hyperlink" Target="http://jira.dev.nymag.biz/browse/CUT-482" TargetMode="External"/><Relationship Id="rId989" Type="http://schemas.openxmlformats.org/officeDocument/2006/relationships/hyperlink" Target="http://jira.dev.nymag.biz/secure/attachment/13028/13028" TargetMode="External"/><Relationship Id="rId660" Type="http://schemas.openxmlformats.org/officeDocument/2006/relationships/hyperlink" Target="http://jira.dev.nymag.biz/browse/CUT-744" TargetMode="External"/><Relationship Id="rId661" Type="http://schemas.openxmlformats.org/officeDocument/2006/relationships/hyperlink" Target="http://jira.dev.nymag.biz/browse/CUT-743" TargetMode="External"/><Relationship Id="rId662" Type="http://schemas.openxmlformats.org/officeDocument/2006/relationships/hyperlink" Target="http://jira.dev.nymag.biz/secure/attachment/13213/13213" TargetMode="External"/><Relationship Id="rId663" Type="http://schemas.openxmlformats.org/officeDocument/2006/relationships/hyperlink" Target="http://jira.dev.nymag.biz/browse/CUT-742" TargetMode="External"/><Relationship Id="rId664" Type="http://schemas.openxmlformats.org/officeDocument/2006/relationships/hyperlink" Target="http://jira.dev.nymag.biz/browse/CUT-741" TargetMode="External"/><Relationship Id="rId665" Type="http://schemas.openxmlformats.org/officeDocument/2006/relationships/hyperlink" Target="http://jira.dev.nymag.biz/secure/attachment/13212/13212" TargetMode="External"/><Relationship Id="rId666" Type="http://schemas.openxmlformats.org/officeDocument/2006/relationships/hyperlink" Target="http://jira.dev.nymag.biz/browse/CUT-740" TargetMode="External"/><Relationship Id="rId667" Type="http://schemas.openxmlformats.org/officeDocument/2006/relationships/hyperlink" Target="http://jira.dev.nymag.biz/browse/CUT-739" TargetMode="External"/><Relationship Id="rId668" Type="http://schemas.openxmlformats.org/officeDocument/2006/relationships/hyperlink" Target="http://jira.dev.nymag.biz/browse/CUT-738" TargetMode="External"/><Relationship Id="rId669" Type="http://schemas.openxmlformats.org/officeDocument/2006/relationships/hyperlink" Target="http://jira.dev.nymag.biz/secure/attachment/13210/13210" TargetMode="External"/><Relationship Id="rId340" Type="http://schemas.openxmlformats.org/officeDocument/2006/relationships/hyperlink" Target="http://jira.dev.nymag.biz/secure/attachment/13582/13582" TargetMode="External"/><Relationship Id="rId341" Type="http://schemas.openxmlformats.org/officeDocument/2006/relationships/hyperlink" Target="http://jira.dev.nymag.biz/browse/CUT-995" TargetMode="External"/><Relationship Id="rId342" Type="http://schemas.openxmlformats.org/officeDocument/2006/relationships/hyperlink" Target="http://jira.dev.nymag.biz/browse/CUT-994" TargetMode="External"/><Relationship Id="rId343" Type="http://schemas.openxmlformats.org/officeDocument/2006/relationships/hyperlink" Target="http://jira.dev.nymag.biz/browse/CUT-993" TargetMode="External"/><Relationship Id="rId344" Type="http://schemas.openxmlformats.org/officeDocument/2006/relationships/hyperlink" Target="http://jira.dev.nymag.biz/browse/CUT-992" TargetMode="External"/><Relationship Id="rId345" Type="http://schemas.openxmlformats.org/officeDocument/2006/relationships/hyperlink" Target="http://jira.dev.nymag.biz/browse/CUT-991" TargetMode="External"/><Relationship Id="rId1020" Type="http://schemas.openxmlformats.org/officeDocument/2006/relationships/hyperlink" Target="http://jira.dev.nymag.biz/browse/CUT-448" TargetMode="External"/><Relationship Id="rId1021" Type="http://schemas.openxmlformats.org/officeDocument/2006/relationships/hyperlink" Target="http://jira.dev.nymag.biz/browse/CUT-447" TargetMode="External"/><Relationship Id="rId1022" Type="http://schemas.openxmlformats.org/officeDocument/2006/relationships/hyperlink" Target="http://jira.dev.nymag.biz/browse/CUT-446" TargetMode="External"/><Relationship Id="rId1023" Type="http://schemas.openxmlformats.org/officeDocument/2006/relationships/hyperlink" Target="http://jira.dev.nymag.biz/browse/CUT-445" TargetMode="External"/><Relationship Id="rId1024" Type="http://schemas.openxmlformats.org/officeDocument/2006/relationships/hyperlink" Target="http://jira.dev.nymag.biz/secure/attachment/13014/13014" TargetMode="External"/><Relationship Id="rId1025" Type="http://schemas.openxmlformats.org/officeDocument/2006/relationships/hyperlink" Target="http://jira.dev.nymag.biz/browse/CUT-444" TargetMode="External"/><Relationship Id="rId1026" Type="http://schemas.openxmlformats.org/officeDocument/2006/relationships/hyperlink" Target="http://jira.dev.nymag.biz/browse/CUT-443" TargetMode="External"/><Relationship Id="rId1027" Type="http://schemas.openxmlformats.org/officeDocument/2006/relationships/hyperlink" Target="http://jira.dev.nymag.biz/browse/CUT-442" TargetMode="External"/><Relationship Id="rId1028" Type="http://schemas.openxmlformats.org/officeDocument/2006/relationships/hyperlink" Target="http://jira.dev.nymag.biz/browse/CUT-441" TargetMode="External"/><Relationship Id="rId1029" Type="http://schemas.openxmlformats.org/officeDocument/2006/relationships/hyperlink" Target="http://jira.dev.nymag.biz/secure/attachment/13009/13009" TargetMode="External"/><Relationship Id="rId346" Type="http://schemas.openxmlformats.org/officeDocument/2006/relationships/hyperlink" Target="http://jira.dev.nymag.biz/browse/CUT-990" TargetMode="External"/><Relationship Id="rId347" Type="http://schemas.openxmlformats.org/officeDocument/2006/relationships/hyperlink" Target="http://jira.dev.nymag.biz/secure/attachment/13364/13364" TargetMode="External"/><Relationship Id="rId348" Type="http://schemas.openxmlformats.org/officeDocument/2006/relationships/hyperlink" Target="http://jira.dev.nymag.biz/browse/CUT-989" TargetMode="External"/><Relationship Id="rId349" Type="http://schemas.openxmlformats.org/officeDocument/2006/relationships/hyperlink" Target="http://jira.dev.nymag.biz/secure/attachment/13362/13362" TargetMode="External"/><Relationship Id="rId990" Type="http://schemas.openxmlformats.org/officeDocument/2006/relationships/hyperlink" Target="http://jira.dev.nymag.biz/browse/CUT-481" TargetMode="External"/><Relationship Id="rId991" Type="http://schemas.openxmlformats.org/officeDocument/2006/relationships/hyperlink" Target="http://jira.dev.nymag.biz/browse/CUT-480" TargetMode="External"/><Relationship Id="rId992" Type="http://schemas.openxmlformats.org/officeDocument/2006/relationships/hyperlink" Target="http://jira.dev.nymag.biz/browse/CUT-479" TargetMode="External"/><Relationship Id="rId993" Type="http://schemas.openxmlformats.org/officeDocument/2006/relationships/hyperlink" Target="http://jira.dev.nymag.biz/browse/CUT-478" TargetMode="External"/><Relationship Id="rId994" Type="http://schemas.openxmlformats.org/officeDocument/2006/relationships/hyperlink" Target="http://jira.dev.nymag.biz/browse/CUT-477" TargetMode="External"/><Relationship Id="rId995" Type="http://schemas.openxmlformats.org/officeDocument/2006/relationships/hyperlink" Target="http://jira.dev.nymag.biz/browse/CUT-475" TargetMode="External"/><Relationship Id="rId996" Type="http://schemas.openxmlformats.org/officeDocument/2006/relationships/hyperlink" Target="http://jira.dev.nymag.biz/secure/attachment/13254/13254" TargetMode="External"/><Relationship Id="rId997" Type="http://schemas.openxmlformats.org/officeDocument/2006/relationships/hyperlink" Target="http://jira.dev.nymag.biz/browse/CUT-474" TargetMode="External"/><Relationship Id="rId998" Type="http://schemas.openxmlformats.org/officeDocument/2006/relationships/hyperlink" Target="http://jira.dev.nymag.biz/browse/CUT-473" TargetMode="External"/><Relationship Id="rId999" Type="http://schemas.openxmlformats.org/officeDocument/2006/relationships/hyperlink" Target="http://jira.dev.nymag.biz/browse/CUT-472" TargetMode="External"/><Relationship Id="rId670" Type="http://schemas.openxmlformats.org/officeDocument/2006/relationships/hyperlink" Target="http://jira.dev.nymag.biz/browse/CUT-737" TargetMode="External"/><Relationship Id="rId671" Type="http://schemas.openxmlformats.org/officeDocument/2006/relationships/hyperlink" Target="http://jira.dev.nymag.biz/browse/CUT-736" TargetMode="External"/><Relationship Id="rId672" Type="http://schemas.openxmlformats.org/officeDocument/2006/relationships/hyperlink" Target="http://jira.dev.nymag.biz/browse/CUT-735" TargetMode="External"/><Relationship Id="rId673" Type="http://schemas.openxmlformats.org/officeDocument/2006/relationships/hyperlink" Target="http://jira.dev.nymag.biz/browse/CUT-734" TargetMode="External"/><Relationship Id="rId674" Type="http://schemas.openxmlformats.org/officeDocument/2006/relationships/hyperlink" Target="http://jira.dev.nymag.biz/browse/CUT-733" TargetMode="External"/><Relationship Id="rId675" Type="http://schemas.openxmlformats.org/officeDocument/2006/relationships/hyperlink" Target="http://jira.dev.nymag.biz/browse/CUT-732" TargetMode="External"/><Relationship Id="rId676" Type="http://schemas.openxmlformats.org/officeDocument/2006/relationships/hyperlink" Target="http://jira.dev.nymag.biz/secure/attachment/13207/13207" TargetMode="External"/><Relationship Id="rId677" Type="http://schemas.openxmlformats.org/officeDocument/2006/relationships/hyperlink" Target="http://jira.dev.nymag.biz/browse/CUT-731" TargetMode="External"/><Relationship Id="rId678" Type="http://schemas.openxmlformats.org/officeDocument/2006/relationships/hyperlink" Target="http://jira.dev.nymag.biz/browse/CUT-730" TargetMode="External"/><Relationship Id="rId679" Type="http://schemas.openxmlformats.org/officeDocument/2006/relationships/hyperlink" Target="http://jira.dev.nymag.biz/browse/CUT-728" TargetMode="External"/><Relationship Id="rId350" Type="http://schemas.openxmlformats.org/officeDocument/2006/relationships/hyperlink" Target="http://jira.dev.nymag.biz/browse/CUT-988" TargetMode="External"/><Relationship Id="rId351" Type="http://schemas.openxmlformats.org/officeDocument/2006/relationships/hyperlink" Target="http://jira.dev.nymag.biz/browse/CUT-987" TargetMode="External"/><Relationship Id="rId352" Type="http://schemas.openxmlformats.org/officeDocument/2006/relationships/hyperlink" Target="http://jira.dev.nymag.biz/browse/CUT-986" TargetMode="External"/><Relationship Id="rId353" Type="http://schemas.openxmlformats.org/officeDocument/2006/relationships/hyperlink" Target="http://jira.dev.nymag.biz/browse/CUT-985" TargetMode="External"/><Relationship Id="rId354" Type="http://schemas.openxmlformats.org/officeDocument/2006/relationships/hyperlink" Target="http://jira.dev.nymag.biz/browse/CUT-984" TargetMode="External"/><Relationship Id="rId355" Type="http://schemas.openxmlformats.org/officeDocument/2006/relationships/hyperlink" Target="http://jira.dev.nymag.biz/browse/CUT-983" TargetMode="External"/><Relationship Id="rId1030" Type="http://schemas.openxmlformats.org/officeDocument/2006/relationships/hyperlink" Target="http://jira.dev.nymag.biz/browse/CUT-440" TargetMode="External"/><Relationship Id="rId1031" Type="http://schemas.openxmlformats.org/officeDocument/2006/relationships/hyperlink" Target="http://jira.dev.nymag.biz/browse/CUT-439" TargetMode="External"/><Relationship Id="rId1032" Type="http://schemas.openxmlformats.org/officeDocument/2006/relationships/hyperlink" Target="http://jira.dev.nymag.biz/browse/CUT-438" TargetMode="External"/><Relationship Id="rId1033" Type="http://schemas.openxmlformats.org/officeDocument/2006/relationships/hyperlink" Target="http://jira.dev.nymag.biz/secure/attachment/13008/13008" TargetMode="External"/><Relationship Id="rId1034" Type="http://schemas.openxmlformats.org/officeDocument/2006/relationships/hyperlink" Target="http://jira.dev.nymag.biz/browse/CUT-437" TargetMode="External"/><Relationship Id="rId1035" Type="http://schemas.openxmlformats.org/officeDocument/2006/relationships/hyperlink" Target="http://jira.dev.nymag.biz/secure/attachment/13007/13007" TargetMode="External"/><Relationship Id="rId1036" Type="http://schemas.openxmlformats.org/officeDocument/2006/relationships/hyperlink" Target="http://jira.dev.nymag.biz/browse/CUT-436" TargetMode="External"/><Relationship Id="rId1037" Type="http://schemas.openxmlformats.org/officeDocument/2006/relationships/hyperlink" Target="http://jira.dev.nymag.biz/browse/CUT-435" TargetMode="External"/><Relationship Id="rId1038" Type="http://schemas.openxmlformats.org/officeDocument/2006/relationships/hyperlink" Target="http://jira.dev.nymag.biz/browse/CUT-434" TargetMode="External"/><Relationship Id="rId1039" Type="http://schemas.openxmlformats.org/officeDocument/2006/relationships/hyperlink" Target="http://jira.dev.nymag.biz/secure/attachment/13006/13006" TargetMode="External"/><Relationship Id="rId356" Type="http://schemas.openxmlformats.org/officeDocument/2006/relationships/hyperlink" Target="http://jira.dev.nymag.biz/browse/CUT-982" TargetMode="External"/><Relationship Id="rId357" Type="http://schemas.openxmlformats.org/officeDocument/2006/relationships/hyperlink" Target="http://jira.dev.nymag.biz/browse/CUT-981" TargetMode="External"/><Relationship Id="rId358" Type="http://schemas.openxmlformats.org/officeDocument/2006/relationships/hyperlink" Target="http://jira.dev.nymag.biz/browse/CUT-980" TargetMode="External"/><Relationship Id="rId359" Type="http://schemas.openxmlformats.org/officeDocument/2006/relationships/hyperlink" Target="http://jira.dev.nymag.biz/browse/CUT-979" TargetMode="External"/><Relationship Id="rId800" Type="http://schemas.openxmlformats.org/officeDocument/2006/relationships/hyperlink" Target="http://jira.dev.nymag.biz/browse/CUT-631" TargetMode="External"/><Relationship Id="rId801" Type="http://schemas.openxmlformats.org/officeDocument/2006/relationships/hyperlink" Target="http://jira.dev.nymag.biz/browse/CUT-630" TargetMode="External"/><Relationship Id="rId802" Type="http://schemas.openxmlformats.org/officeDocument/2006/relationships/hyperlink" Target="http://jira.dev.nymag.biz/secure/attachment/13134/13134" TargetMode="External"/><Relationship Id="rId803" Type="http://schemas.openxmlformats.org/officeDocument/2006/relationships/hyperlink" Target="http://jira.dev.nymag.biz/browse/CUT-629" TargetMode="External"/><Relationship Id="rId804" Type="http://schemas.openxmlformats.org/officeDocument/2006/relationships/hyperlink" Target="http://jira.dev.nymag.biz/browse/CUT-628" TargetMode="External"/><Relationship Id="rId805" Type="http://schemas.openxmlformats.org/officeDocument/2006/relationships/hyperlink" Target="http://jira.dev.nymag.biz/secure/attachment/13132/13132" TargetMode="External"/><Relationship Id="rId806" Type="http://schemas.openxmlformats.org/officeDocument/2006/relationships/hyperlink" Target="http://jira.dev.nymag.biz/browse/CUT-627" TargetMode="External"/><Relationship Id="rId807" Type="http://schemas.openxmlformats.org/officeDocument/2006/relationships/hyperlink" Target="http://jira.dev.nymag.biz/browse/CUT-626" TargetMode="External"/><Relationship Id="rId808" Type="http://schemas.openxmlformats.org/officeDocument/2006/relationships/hyperlink" Target="http://jira.dev.nymag.biz/secure/attachment/13130/13130" TargetMode="External"/><Relationship Id="rId809" Type="http://schemas.openxmlformats.org/officeDocument/2006/relationships/hyperlink" Target="http://jira.dev.nymag.biz/browse/CUT-625" TargetMode="External"/><Relationship Id="rId680" Type="http://schemas.openxmlformats.org/officeDocument/2006/relationships/hyperlink" Target="http://jira.dev.nymag.biz/browse/CUT-727" TargetMode="External"/><Relationship Id="rId681" Type="http://schemas.openxmlformats.org/officeDocument/2006/relationships/hyperlink" Target="http://jira.dev.nymag.biz/secure/attachment/13203/13203" TargetMode="External"/><Relationship Id="rId682" Type="http://schemas.openxmlformats.org/officeDocument/2006/relationships/hyperlink" Target="http://jira.dev.nymag.biz/browse/CUT-726" TargetMode="External"/><Relationship Id="rId683" Type="http://schemas.openxmlformats.org/officeDocument/2006/relationships/hyperlink" Target="http://jira.dev.nymag.biz/browse/CUT-725" TargetMode="External"/><Relationship Id="rId684" Type="http://schemas.openxmlformats.org/officeDocument/2006/relationships/hyperlink" Target="http://jira.dev.nymag.biz/browse/CUT-724" TargetMode="External"/><Relationship Id="rId685" Type="http://schemas.openxmlformats.org/officeDocument/2006/relationships/hyperlink" Target="http://jira.dev.nymag.biz/browse/CUT-723" TargetMode="External"/><Relationship Id="rId686" Type="http://schemas.openxmlformats.org/officeDocument/2006/relationships/hyperlink" Target="http://jira.dev.nymag.biz/browse/CUT-722" TargetMode="External"/><Relationship Id="rId687" Type="http://schemas.openxmlformats.org/officeDocument/2006/relationships/hyperlink" Target="http://jira.dev.nymag.biz/secure/attachment/13198/13198" TargetMode="External"/><Relationship Id="rId688" Type="http://schemas.openxmlformats.org/officeDocument/2006/relationships/hyperlink" Target="http://jira.dev.nymag.biz/browse/CUT-721" TargetMode="External"/><Relationship Id="rId689" Type="http://schemas.openxmlformats.org/officeDocument/2006/relationships/hyperlink" Target="http://jira.dev.nymag.biz/browse/CUT-720" TargetMode="External"/><Relationship Id="rId360" Type="http://schemas.openxmlformats.org/officeDocument/2006/relationships/hyperlink" Target="http://jira.dev.nymag.biz/secure/attachment/13363/13363" TargetMode="External"/><Relationship Id="rId361" Type="http://schemas.openxmlformats.org/officeDocument/2006/relationships/hyperlink" Target="http://jira.dev.nymag.biz/browse/CUT-978" TargetMode="External"/><Relationship Id="rId362" Type="http://schemas.openxmlformats.org/officeDocument/2006/relationships/hyperlink" Target="http://jira.dev.nymag.biz/browse/CUT-977" TargetMode="External"/><Relationship Id="rId363" Type="http://schemas.openxmlformats.org/officeDocument/2006/relationships/hyperlink" Target="http://jira.dev.nymag.biz/browse/CUT-976" TargetMode="External"/><Relationship Id="rId364" Type="http://schemas.openxmlformats.org/officeDocument/2006/relationships/hyperlink" Target="http://jira.dev.nymag.biz/browse/CUT-975" TargetMode="External"/><Relationship Id="rId365" Type="http://schemas.openxmlformats.org/officeDocument/2006/relationships/hyperlink" Target="http://jira.dev.nymag.biz/browse/CUT-974" TargetMode="External"/><Relationship Id="rId1040" Type="http://schemas.openxmlformats.org/officeDocument/2006/relationships/hyperlink" Target="http://jira.dev.nymag.biz/browse/CUT-433" TargetMode="External"/><Relationship Id="rId1041" Type="http://schemas.openxmlformats.org/officeDocument/2006/relationships/hyperlink" Target="http://jira.dev.nymag.biz/secure/attachment/13005/13005" TargetMode="External"/><Relationship Id="rId1042" Type="http://schemas.openxmlformats.org/officeDocument/2006/relationships/hyperlink" Target="http://jira.dev.nymag.biz/browse/CUT-432" TargetMode="External"/><Relationship Id="rId1043" Type="http://schemas.openxmlformats.org/officeDocument/2006/relationships/hyperlink" Target="http://jira.dev.nymag.biz/secure/attachment/13002/13002" TargetMode="External"/><Relationship Id="rId1044" Type="http://schemas.openxmlformats.org/officeDocument/2006/relationships/hyperlink" Target="http://jira.dev.nymag.biz/browse/CUT-431" TargetMode="External"/><Relationship Id="rId1045" Type="http://schemas.openxmlformats.org/officeDocument/2006/relationships/hyperlink" Target="http://jira.dev.nymag.biz/browse/CUT-430" TargetMode="External"/><Relationship Id="rId1046" Type="http://schemas.openxmlformats.org/officeDocument/2006/relationships/hyperlink" Target="http://jira.dev.nymag.biz/browse/CUT-429" TargetMode="External"/><Relationship Id="rId1047" Type="http://schemas.openxmlformats.org/officeDocument/2006/relationships/hyperlink" Target="http://jira.dev.nymag.biz/browse/CUT-428" TargetMode="External"/><Relationship Id="rId1048" Type="http://schemas.openxmlformats.org/officeDocument/2006/relationships/hyperlink" Target="http://jira.dev.nymag.biz/secure/attachment/13001/13001" TargetMode="External"/><Relationship Id="rId1049" Type="http://schemas.openxmlformats.org/officeDocument/2006/relationships/hyperlink" Target="http://jira.dev.nymag.biz/browse/CUT-427" TargetMode="External"/><Relationship Id="rId366" Type="http://schemas.openxmlformats.org/officeDocument/2006/relationships/hyperlink" Target="http://jira.dev.nymag.biz/browse/CUT-973" TargetMode="External"/><Relationship Id="rId367" Type="http://schemas.openxmlformats.org/officeDocument/2006/relationships/hyperlink" Target="http://jira.dev.nymag.biz/secure/attachment/13361/13361" TargetMode="External"/><Relationship Id="rId368" Type="http://schemas.openxmlformats.org/officeDocument/2006/relationships/hyperlink" Target="http://jira.dev.nymag.biz/browse/CUT-972" TargetMode="External"/><Relationship Id="rId369" Type="http://schemas.openxmlformats.org/officeDocument/2006/relationships/hyperlink" Target="http://jira.dev.nymag.biz/secure/attachment/13360/13360" TargetMode="External"/><Relationship Id="rId810" Type="http://schemas.openxmlformats.org/officeDocument/2006/relationships/hyperlink" Target="http://jira.dev.nymag.biz/browse/CUT-624" TargetMode="External"/><Relationship Id="rId811" Type="http://schemas.openxmlformats.org/officeDocument/2006/relationships/hyperlink" Target="http://jira.dev.nymag.biz/secure/attachment/13126/13126" TargetMode="External"/><Relationship Id="rId812" Type="http://schemas.openxmlformats.org/officeDocument/2006/relationships/hyperlink" Target="http://jira.dev.nymag.biz/browse/CUT-623" TargetMode="External"/><Relationship Id="rId813" Type="http://schemas.openxmlformats.org/officeDocument/2006/relationships/hyperlink" Target="http://jira.dev.nymag.biz/browse/CUT-622" TargetMode="External"/><Relationship Id="rId814" Type="http://schemas.openxmlformats.org/officeDocument/2006/relationships/hyperlink" Target="http://jira.dev.nymag.biz/browse/CUT-621" TargetMode="External"/><Relationship Id="rId815" Type="http://schemas.openxmlformats.org/officeDocument/2006/relationships/hyperlink" Target="http://jira.dev.nymag.biz/secure/attachment/13253/13253" TargetMode="External"/><Relationship Id="rId816" Type="http://schemas.openxmlformats.org/officeDocument/2006/relationships/hyperlink" Target="http://jira.dev.nymag.biz/browse/CUT-620" TargetMode="External"/><Relationship Id="rId817" Type="http://schemas.openxmlformats.org/officeDocument/2006/relationships/hyperlink" Target="http://jira.dev.nymag.biz/browse/CUT-619" TargetMode="External"/><Relationship Id="rId818" Type="http://schemas.openxmlformats.org/officeDocument/2006/relationships/hyperlink" Target="http://jira.dev.nymag.biz/browse/CUT-618" TargetMode="External"/><Relationship Id="rId819" Type="http://schemas.openxmlformats.org/officeDocument/2006/relationships/hyperlink" Target="http://jira.dev.nymag.biz/browse/CUT-617" TargetMode="External"/><Relationship Id="rId690" Type="http://schemas.openxmlformats.org/officeDocument/2006/relationships/hyperlink" Target="http://jira.dev.nymag.biz/browse/CUT-719" TargetMode="External"/><Relationship Id="rId691" Type="http://schemas.openxmlformats.org/officeDocument/2006/relationships/hyperlink" Target="http://jira.dev.nymag.biz/browse/CUT-718" TargetMode="External"/><Relationship Id="rId692" Type="http://schemas.openxmlformats.org/officeDocument/2006/relationships/hyperlink" Target="http://jira.dev.nymag.biz/browse/CUT-717" TargetMode="External"/><Relationship Id="rId693" Type="http://schemas.openxmlformats.org/officeDocument/2006/relationships/hyperlink" Target="http://jira.dev.nymag.biz/secure/attachment/13197/13197" TargetMode="External"/><Relationship Id="rId694" Type="http://schemas.openxmlformats.org/officeDocument/2006/relationships/hyperlink" Target="http://jira.dev.nymag.biz/browse/CUT-716" TargetMode="External"/><Relationship Id="rId695" Type="http://schemas.openxmlformats.org/officeDocument/2006/relationships/hyperlink" Target="http://jira.dev.nymag.biz/browse/CUT-714" TargetMode="External"/><Relationship Id="rId696" Type="http://schemas.openxmlformats.org/officeDocument/2006/relationships/hyperlink" Target="http://jira.dev.nymag.biz/secure/attachment/13195/13195" TargetMode="External"/><Relationship Id="rId697" Type="http://schemas.openxmlformats.org/officeDocument/2006/relationships/hyperlink" Target="http://jira.dev.nymag.biz/browse/CUT-713" TargetMode="External"/><Relationship Id="rId698" Type="http://schemas.openxmlformats.org/officeDocument/2006/relationships/hyperlink" Target="http://jira.dev.nymag.biz/browse/CUT-712" TargetMode="External"/><Relationship Id="rId699" Type="http://schemas.openxmlformats.org/officeDocument/2006/relationships/hyperlink" Target="http://jira.dev.nymag.biz/browse/CUT-711" TargetMode="External"/><Relationship Id="rId370" Type="http://schemas.openxmlformats.org/officeDocument/2006/relationships/hyperlink" Target="http://jira.dev.nymag.biz/browse/CUT-971" TargetMode="External"/><Relationship Id="rId371" Type="http://schemas.openxmlformats.org/officeDocument/2006/relationships/hyperlink" Target="http://jira.dev.nymag.biz/browse/CUT-970" TargetMode="External"/><Relationship Id="rId372" Type="http://schemas.openxmlformats.org/officeDocument/2006/relationships/hyperlink" Target="http://jira.dev.nymag.biz/browse/CUT-969" TargetMode="External"/><Relationship Id="rId373" Type="http://schemas.openxmlformats.org/officeDocument/2006/relationships/hyperlink" Target="http://jira.dev.nymag.biz/browse/CUT-968" TargetMode="External"/><Relationship Id="rId374" Type="http://schemas.openxmlformats.org/officeDocument/2006/relationships/hyperlink" Target="http://jira.dev.nymag.biz/browse/CUT-967" TargetMode="External"/><Relationship Id="rId375" Type="http://schemas.openxmlformats.org/officeDocument/2006/relationships/hyperlink" Target="http://jira.dev.nymag.biz/secure/attachment/13359/13359" TargetMode="External"/><Relationship Id="rId1050" Type="http://schemas.openxmlformats.org/officeDocument/2006/relationships/hyperlink" Target="http://jira.dev.nymag.biz/browse/CUT-426" TargetMode="External"/><Relationship Id="rId1051" Type="http://schemas.openxmlformats.org/officeDocument/2006/relationships/hyperlink" Target="http://jira.dev.nymag.biz/secure/attachment/13000/13000" TargetMode="External"/><Relationship Id="rId1052" Type="http://schemas.openxmlformats.org/officeDocument/2006/relationships/hyperlink" Target="http://jira.dev.nymag.biz/browse/CUT-425" TargetMode="External"/><Relationship Id="rId1053" Type="http://schemas.openxmlformats.org/officeDocument/2006/relationships/hyperlink" Target="http://jira.dev.nymag.biz/browse/CUT-424" TargetMode="External"/><Relationship Id="rId1054" Type="http://schemas.openxmlformats.org/officeDocument/2006/relationships/hyperlink" Target="http://jira.dev.nymag.biz/secure/attachment/12998/12998" TargetMode="External"/><Relationship Id="rId1055" Type="http://schemas.openxmlformats.org/officeDocument/2006/relationships/hyperlink" Target="http://jira.dev.nymag.biz/browse/CUT-423" TargetMode="External"/><Relationship Id="rId1056" Type="http://schemas.openxmlformats.org/officeDocument/2006/relationships/hyperlink" Target="http://jira.dev.nymag.biz/browse/CUT-422" TargetMode="External"/><Relationship Id="rId1057" Type="http://schemas.openxmlformats.org/officeDocument/2006/relationships/hyperlink" Target="http://jira.dev.nymag.biz/secure/attachment/12995/12995" TargetMode="External"/><Relationship Id="rId1058" Type="http://schemas.openxmlformats.org/officeDocument/2006/relationships/hyperlink" Target="http://jira.dev.nymag.biz/browse/CUT-421" TargetMode="External"/><Relationship Id="rId1059" Type="http://schemas.openxmlformats.org/officeDocument/2006/relationships/hyperlink" Target="http://jira.dev.nymag.biz/secure/attachment/12994/12994" TargetMode="External"/><Relationship Id="rId376" Type="http://schemas.openxmlformats.org/officeDocument/2006/relationships/hyperlink" Target="http://jira.dev.nymag.biz/browse/CUT-966" TargetMode="External"/><Relationship Id="rId377" Type="http://schemas.openxmlformats.org/officeDocument/2006/relationships/hyperlink" Target="http://jira.dev.nymag.biz/secure/attachment/13358/13358" TargetMode="External"/><Relationship Id="rId378" Type="http://schemas.openxmlformats.org/officeDocument/2006/relationships/hyperlink" Target="http://jira.dev.nymag.biz/browse/CUT-965" TargetMode="External"/><Relationship Id="rId379" Type="http://schemas.openxmlformats.org/officeDocument/2006/relationships/hyperlink" Target="http://jira.dev.nymag.biz/browse/CUT-964" TargetMode="External"/><Relationship Id="rId820" Type="http://schemas.openxmlformats.org/officeDocument/2006/relationships/hyperlink" Target="http://jira.dev.nymag.biz/secure/attachment/13120/13120" TargetMode="External"/><Relationship Id="rId821" Type="http://schemas.openxmlformats.org/officeDocument/2006/relationships/hyperlink" Target="http://jira.dev.nymag.biz/browse/CUT-616" TargetMode="External"/><Relationship Id="rId822" Type="http://schemas.openxmlformats.org/officeDocument/2006/relationships/hyperlink" Target="http://jira.dev.nymag.biz/browse/CUT-615" TargetMode="External"/><Relationship Id="rId823" Type="http://schemas.openxmlformats.org/officeDocument/2006/relationships/hyperlink" Target="http://jira.dev.nymag.biz/browse/CUT-614" TargetMode="External"/><Relationship Id="rId824" Type="http://schemas.openxmlformats.org/officeDocument/2006/relationships/hyperlink" Target="http://jira.dev.nymag.biz/secure/attachment/13119/13119" TargetMode="External"/><Relationship Id="rId825" Type="http://schemas.openxmlformats.org/officeDocument/2006/relationships/hyperlink" Target="http://jira.dev.nymag.biz/browse/CUT-613" TargetMode="External"/><Relationship Id="rId826" Type="http://schemas.openxmlformats.org/officeDocument/2006/relationships/hyperlink" Target="http://jira.dev.nymag.biz/secure/attachment/13118/13118" TargetMode="External"/><Relationship Id="rId827" Type="http://schemas.openxmlformats.org/officeDocument/2006/relationships/hyperlink" Target="http://jira.dev.nymag.biz/browse/CUT-612" TargetMode="External"/><Relationship Id="rId828" Type="http://schemas.openxmlformats.org/officeDocument/2006/relationships/hyperlink" Target="http://jira.dev.nymag.biz/browse/CUT-611" TargetMode="External"/><Relationship Id="rId829" Type="http://schemas.openxmlformats.org/officeDocument/2006/relationships/hyperlink" Target="http://jira.dev.nymag.biz/browse/CUT-610" TargetMode="External"/><Relationship Id="rId500" Type="http://schemas.openxmlformats.org/officeDocument/2006/relationships/hyperlink" Target="http://jira.dev.nymag.biz/secure/attachment/13302/13302" TargetMode="External"/><Relationship Id="rId501" Type="http://schemas.openxmlformats.org/officeDocument/2006/relationships/hyperlink" Target="http://jira.dev.nymag.biz/browse/CUT-866" TargetMode="External"/><Relationship Id="rId502" Type="http://schemas.openxmlformats.org/officeDocument/2006/relationships/hyperlink" Target="http://jira.dev.nymag.biz/secure/attachment/13301/13301" TargetMode="External"/><Relationship Id="rId503" Type="http://schemas.openxmlformats.org/officeDocument/2006/relationships/hyperlink" Target="http://jira.dev.nymag.biz/browse/CUT-865" TargetMode="External"/><Relationship Id="rId504" Type="http://schemas.openxmlformats.org/officeDocument/2006/relationships/hyperlink" Target="http://jira.dev.nymag.biz/secure/attachment/13300/13300" TargetMode="External"/><Relationship Id="rId505" Type="http://schemas.openxmlformats.org/officeDocument/2006/relationships/hyperlink" Target="http://jira.dev.nymag.biz/browse/CUT-864" TargetMode="External"/><Relationship Id="rId506" Type="http://schemas.openxmlformats.org/officeDocument/2006/relationships/hyperlink" Target="http://jira.dev.nymag.biz/browse/CUT-863" TargetMode="External"/><Relationship Id="rId507" Type="http://schemas.openxmlformats.org/officeDocument/2006/relationships/hyperlink" Target="http://jira.dev.nymag.biz/secure/attachment/13299/13299" TargetMode="External"/><Relationship Id="rId508" Type="http://schemas.openxmlformats.org/officeDocument/2006/relationships/hyperlink" Target="http://jira.dev.nymag.biz/browse/CUT-862" TargetMode="External"/><Relationship Id="rId509" Type="http://schemas.openxmlformats.org/officeDocument/2006/relationships/hyperlink" Target="http://jira.dev.nymag.biz/secure/attachment/13298/13298" TargetMode="External"/><Relationship Id="rId380" Type="http://schemas.openxmlformats.org/officeDocument/2006/relationships/hyperlink" Target="http://jira.dev.nymag.biz/browse/CUT-963" TargetMode="External"/><Relationship Id="rId381" Type="http://schemas.openxmlformats.org/officeDocument/2006/relationships/hyperlink" Target="http://jira.dev.nymag.biz/browse/CUT-962" TargetMode="External"/><Relationship Id="rId382" Type="http://schemas.openxmlformats.org/officeDocument/2006/relationships/hyperlink" Target="http://jira.dev.nymag.biz/browse/CUT-961" TargetMode="External"/><Relationship Id="rId383" Type="http://schemas.openxmlformats.org/officeDocument/2006/relationships/hyperlink" Target="http://jira.dev.nymag.biz/browse/CUT-960" TargetMode="External"/><Relationship Id="rId384" Type="http://schemas.openxmlformats.org/officeDocument/2006/relationships/hyperlink" Target="http://jira.dev.nymag.biz/secure/attachment/13355/13355" TargetMode="External"/><Relationship Id="rId385" Type="http://schemas.openxmlformats.org/officeDocument/2006/relationships/hyperlink" Target="http://jira.dev.nymag.biz/browse/CUT-959" TargetMode="External"/><Relationship Id="rId1060" Type="http://schemas.openxmlformats.org/officeDocument/2006/relationships/hyperlink" Target="http://jira.dev.nymag.biz/browse/CUT-420" TargetMode="External"/><Relationship Id="rId1061" Type="http://schemas.openxmlformats.org/officeDocument/2006/relationships/hyperlink" Target="http://jira.dev.nymag.biz/secure/attachment/12993/12993" TargetMode="External"/><Relationship Id="rId1062" Type="http://schemas.openxmlformats.org/officeDocument/2006/relationships/hyperlink" Target="http://jira.dev.nymag.biz/browse/CUT-419" TargetMode="External"/><Relationship Id="rId1063" Type="http://schemas.openxmlformats.org/officeDocument/2006/relationships/hyperlink" Target="http://jira.dev.nymag.biz/secure/attachment/12991/12991" TargetMode="External"/><Relationship Id="rId1064" Type="http://schemas.openxmlformats.org/officeDocument/2006/relationships/hyperlink" Target="http://jira.dev.nymag.biz/browse/CUT-418" TargetMode="External"/><Relationship Id="rId1065" Type="http://schemas.openxmlformats.org/officeDocument/2006/relationships/hyperlink" Target="http://jira.dev.nymag.biz/secure/attachment/12990/12990" TargetMode="External"/><Relationship Id="rId386" Type="http://schemas.openxmlformats.org/officeDocument/2006/relationships/hyperlink" Target="http://jira.dev.nymag.biz/secure/attachment/13354/13354" TargetMode="External"/><Relationship Id="rId387" Type="http://schemas.openxmlformats.org/officeDocument/2006/relationships/hyperlink" Target="http://jira.dev.nymag.biz/browse/CUT-958" TargetMode="External"/><Relationship Id="rId388" Type="http://schemas.openxmlformats.org/officeDocument/2006/relationships/hyperlink" Target="http://jira.dev.nymag.biz/secure/attachment/13353/13353" TargetMode="External"/><Relationship Id="rId389" Type="http://schemas.openxmlformats.org/officeDocument/2006/relationships/hyperlink" Target="http://jira.dev.nymag.biz/browse/CUT-957" TargetMode="External"/><Relationship Id="rId1066" Type="http://schemas.openxmlformats.org/officeDocument/2006/relationships/hyperlink" Target="http://jira.dev.nymag.biz/browse/CUT-417" TargetMode="External"/><Relationship Id="rId1067" Type="http://schemas.openxmlformats.org/officeDocument/2006/relationships/hyperlink" Target="http://jira.dev.nymag.biz/secure/attachment/12989/12989" TargetMode="External"/><Relationship Id="rId1068" Type="http://schemas.openxmlformats.org/officeDocument/2006/relationships/hyperlink" Target="http://jira.dev.nymag.biz/browse/CUT-416" TargetMode="External"/><Relationship Id="rId1069" Type="http://schemas.openxmlformats.org/officeDocument/2006/relationships/hyperlink" Target="http://jira.dev.nymag.biz/secure/attachment/12988/12988" TargetMode="External"/><Relationship Id="rId830" Type="http://schemas.openxmlformats.org/officeDocument/2006/relationships/hyperlink" Target="http://jira.dev.nymag.biz/browse/CUT-609" TargetMode="External"/><Relationship Id="rId831" Type="http://schemas.openxmlformats.org/officeDocument/2006/relationships/hyperlink" Target="http://jira.dev.nymag.biz/secure/attachment/13117/13117" TargetMode="External"/><Relationship Id="rId832" Type="http://schemas.openxmlformats.org/officeDocument/2006/relationships/hyperlink" Target="http://jira.dev.nymag.biz/browse/CUT-608" TargetMode="External"/><Relationship Id="rId833" Type="http://schemas.openxmlformats.org/officeDocument/2006/relationships/hyperlink" Target="http://jira.dev.nymag.biz/browse/CUT-607" TargetMode="External"/><Relationship Id="rId834" Type="http://schemas.openxmlformats.org/officeDocument/2006/relationships/hyperlink" Target="http://jira.dev.nymag.biz/secure/attachment/13115/13115" TargetMode="External"/><Relationship Id="rId835" Type="http://schemas.openxmlformats.org/officeDocument/2006/relationships/hyperlink" Target="http://jira.dev.nymag.biz/browse/CUT-606" TargetMode="External"/><Relationship Id="rId836" Type="http://schemas.openxmlformats.org/officeDocument/2006/relationships/hyperlink" Target="http://jira.dev.nymag.biz/secure/attachment/13114/13114" TargetMode="External"/><Relationship Id="rId837" Type="http://schemas.openxmlformats.org/officeDocument/2006/relationships/hyperlink" Target="http://jira.dev.nymag.biz/browse/CUT-605" TargetMode="External"/><Relationship Id="rId838" Type="http://schemas.openxmlformats.org/officeDocument/2006/relationships/hyperlink" Target="http://jira.dev.nymag.biz/browse/CUT-604" TargetMode="External"/><Relationship Id="rId839" Type="http://schemas.openxmlformats.org/officeDocument/2006/relationships/hyperlink" Target="http://jira.dev.nymag.biz/browse/CUT-603" TargetMode="External"/><Relationship Id="rId510" Type="http://schemas.openxmlformats.org/officeDocument/2006/relationships/hyperlink" Target="http://jira.dev.nymag.biz/browse/CUT-861" TargetMode="External"/><Relationship Id="rId511" Type="http://schemas.openxmlformats.org/officeDocument/2006/relationships/hyperlink" Target="http://jira.dev.nymag.biz/secure/attachment/13297/13297" TargetMode="External"/><Relationship Id="rId512" Type="http://schemas.openxmlformats.org/officeDocument/2006/relationships/hyperlink" Target="http://jira.dev.nymag.biz/browse/CUT-860" TargetMode="External"/><Relationship Id="rId513" Type="http://schemas.openxmlformats.org/officeDocument/2006/relationships/hyperlink" Target="http://jira.dev.nymag.biz/secure/attachment/13296/13296" TargetMode="External"/><Relationship Id="rId514" Type="http://schemas.openxmlformats.org/officeDocument/2006/relationships/hyperlink" Target="http://jira.dev.nymag.biz/browse/CUT-859" TargetMode="External"/><Relationship Id="rId515" Type="http://schemas.openxmlformats.org/officeDocument/2006/relationships/hyperlink" Target="http://jira.dev.nymag.biz/browse/CUT-858" TargetMode="External"/><Relationship Id="rId516" Type="http://schemas.openxmlformats.org/officeDocument/2006/relationships/hyperlink" Target="http://jira.dev.nymag.biz/browse/CUT-857" TargetMode="External"/><Relationship Id="rId517" Type="http://schemas.openxmlformats.org/officeDocument/2006/relationships/hyperlink" Target="http://jira.dev.nymag.biz/secure/attachment/13295/13295" TargetMode="External"/><Relationship Id="rId518" Type="http://schemas.openxmlformats.org/officeDocument/2006/relationships/hyperlink" Target="http://jira.dev.nymag.biz/browse/CUT-856" TargetMode="External"/><Relationship Id="rId519" Type="http://schemas.openxmlformats.org/officeDocument/2006/relationships/hyperlink" Target="http://jira.dev.nymag.biz/secure/attachment/13294/13294" TargetMode="External"/><Relationship Id="rId390" Type="http://schemas.openxmlformats.org/officeDocument/2006/relationships/hyperlink" Target="http://jira.dev.nymag.biz/browse/CUT-956" TargetMode="External"/><Relationship Id="rId391" Type="http://schemas.openxmlformats.org/officeDocument/2006/relationships/hyperlink" Target="http://jira.dev.nymag.biz/browse/CUT-955" TargetMode="External"/><Relationship Id="rId392" Type="http://schemas.openxmlformats.org/officeDocument/2006/relationships/hyperlink" Target="http://jira.dev.nymag.biz/browse/CUT-954" TargetMode="External"/><Relationship Id="rId393" Type="http://schemas.openxmlformats.org/officeDocument/2006/relationships/hyperlink" Target="http://jira.dev.nymag.biz/browse/CUT-953" TargetMode="External"/><Relationship Id="rId394" Type="http://schemas.openxmlformats.org/officeDocument/2006/relationships/hyperlink" Target="http://jira.dev.nymag.biz/secure/attachment/13351/13351" TargetMode="External"/><Relationship Id="rId395" Type="http://schemas.openxmlformats.org/officeDocument/2006/relationships/hyperlink" Target="http://jira.dev.nymag.biz/browse/CUT-952" TargetMode="External"/><Relationship Id="rId396" Type="http://schemas.openxmlformats.org/officeDocument/2006/relationships/hyperlink" Target="http://jira.dev.nymag.biz/browse/CUT-951" TargetMode="External"/><Relationship Id="rId397" Type="http://schemas.openxmlformats.org/officeDocument/2006/relationships/hyperlink" Target="http://jira.dev.nymag.biz/browse/CUT-950" TargetMode="External"/><Relationship Id="rId398" Type="http://schemas.openxmlformats.org/officeDocument/2006/relationships/hyperlink" Target="http://jira.dev.nymag.biz/secure/attachment/13350/13350" TargetMode="External"/><Relationship Id="rId399" Type="http://schemas.openxmlformats.org/officeDocument/2006/relationships/hyperlink" Target="http://jira.dev.nymag.biz/browse/CUT-949" TargetMode="External"/><Relationship Id="rId1070" Type="http://schemas.openxmlformats.org/officeDocument/2006/relationships/hyperlink" Target="http://jira.dev.nymag.biz/browse/CUT-415" TargetMode="External"/><Relationship Id="rId1071" Type="http://schemas.openxmlformats.org/officeDocument/2006/relationships/hyperlink" Target="http://jira.dev.nymag.biz/secure/attachment/12987/12987" TargetMode="External"/><Relationship Id="rId1072" Type="http://schemas.openxmlformats.org/officeDocument/2006/relationships/hyperlink" Target="http://jira.dev.nymag.biz/browse/CUT-414" TargetMode="External"/><Relationship Id="rId1073" Type="http://schemas.openxmlformats.org/officeDocument/2006/relationships/hyperlink" Target="http://jira.dev.nymag.biz/secure/attachment/12986/12986" TargetMode="External"/><Relationship Id="rId1074" Type="http://schemas.openxmlformats.org/officeDocument/2006/relationships/hyperlink" Target="http://jira.dev.nymag.biz/browse/CUT-413" TargetMode="External"/><Relationship Id="rId1075" Type="http://schemas.openxmlformats.org/officeDocument/2006/relationships/hyperlink" Target="http://jira.dev.nymag.biz/browse/CUT-412" TargetMode="External"/><Relationship Id="rId1076" Type="http://schemas.openxmlformats.org/officeDocument/2006/relationships/hyperlink" Target="http://jira.dev.nymag.biz/secure/attachment/12985/12985" TargetMode="External"/><Relationship Id="rId1077" Type="http://schemas.openxmlformats.org/officeDocument/2006/relationships/hyperlink" Target="http://jira.dev.nymag.biz/browse/CUT-411" TargetMode="External"/><Relationship Id="rId1078" Type="http://schemas.openxmlformats.org/officeDocument/2006/relationships/hyperlink" Target="http://jira.dev.nymag.biz/browse/CUT-410" TargetMode="External"/><Relationship Id="rId1079" Type="http://schemas.openxmlformats.org/officeDocument/2006/relationships/hyperlink" Target="http://jira.dev.nymag.biz/secure/attachment/12984/12984" TargetMode="External"/><Relationship Id="rId840" Type="http://schemas.openxmlformats.org/officeDocument/2006/relationships/hyperlink" Target="http://jira.dev.nymag.biz/browse/CUT-602" TargetMode="External"/><Relationship Id="rId841" Type="http://schemas.openxmlformats.org/officeDocument/2006/relationships/hyperlink" Target="http://jira.dev.nymag.biz/secure/attachment/13113/13113" TargetMode="External"/><Relationship Id="rId842" Type="http://schemas.openxmlformats.org/officeDocument/2006/relationships/hyperlink" Target="http://jira.dev.nymag.biz/browse/CUT-601" TargetMode="External"/><Relationship Id="rId843" Type="http://schemas.openxmlformats.org/officeDocument/2006/relationships/hyperlink" Target="http://jira.dev.nymag.biz/secure/attachment/13112/13112" TargetMode="External"/><Relationship Id="rId844" Type="http://schemas.openxmlformats.org/officeDocument/2006/relationships/hyperlink" Target="http://jira.dev.nymag.biz/browse/CUT-600" TargetMode="External"/><Relationship Id="rId845" Type="http://schemas.openxmlformats.org/officeDocument/2006/relationships/hyperlink" Target="http://jira.dev.nymag.biz/secure/attachment/13111/13111" TargetMode="External"/><Relationship Id="rId846" Type="http://schemas.openxmlformats.org/officeDocument/2006/relationships/hyperlink" Target="http://jira.dev.nymag.biz/browse/CUT-598" TargetMode="External"/><Relationship Id="rId847" Type="http://schemas.openxmlformats.org/officeDocument/2006/relationships/hyperlink" Target="http://jira.dev.nymag.biz/secure/attachment/13110/13110" TargetMode="External"/><Relationship Id="rId848" Type="http://schemas.openxmlformats.org/officeDocument/2006/relationships/hyperlink" Target="http://jira.dev.nymag.biz/browse/CUT-596" TargetMode="External"/><Relationship Id="rId849" Type="http://schemas.openxmlformats.org/officeDocument/2006/relationships/hyperlink" Target="http://jira.dev.nymag.biz/browse/CUT-595" TargetMode="External"/><Relationship Id="rId520" Type="http://schemas.openxmlformats.org/officeDocument/2006/relationships/hyperlink" Target="http://jira.dev.nymag.biz/browse/CUT-855" TargetMode="External"/><Relationship Id="rId521" Type="http://schemas.openxmlformats.org/officeDocument/2006/relationships/hyperlink" Target="http://jira.dev.nymag.biz/browse/CUT-854" TargetMode="External"/><Relationship Id="rId522" Type="http://schemas.openxmlformats.org/officeDocument/2006/relationships/hyperlink" Target="http://jira.dev.nymag.biz/browse/CUT-853" TargetMode="External"/><Relationship Id="rId523" Type="http://schemas.openxmlformats.org/officeDocument/2006/relationships/hyperlink" Target="http://jira.dev.nymag.biz/browse/CUT-852" TargetMode="External"/><Relationship Id="rId524" Type="http://schemas.openxmlformats.org/officeDocument/2006/relationships/hyperlink" Target="http://jira.dev.nymag.biz/browse/CUT-851" TargetMode="External"/><Relationship Id="rId525" Type="http://schemas.openxmlformats.org/officeDocument/2006/relationships/hyperlink" Target="http://jira.dev.nymag.biz/browse/CUT-850" TargetMode="External"/><Relationship Id="rId526" Type="http://schemas.openxmlformats.org/officeDocument/2006/relationships/hyperlink" Target="http://jira.dev.nymag.biz/browse/CUT-849" TargetMode="External"/><Relationship Id="rId527" Type="http://schemas.openxmlformats.org/officeDocument/2006/relationships/hyperlink" Target="http://jira.dev.nymag.biz/browse/CUT-848" TargetMode="External"/><Relationship Id="rId528" Type="http://schemas.openxmlformats.org/officeDocument/2006/relationships/hyperlink" Target="http://jira.dev.nymag.biz/browse/CUT-847" TargetMode="External"/><Relationship Id="rId529" Type="http://schemas.openxmlformats.org/officeDocument/2006/relationships/hyperlink" Target="http://jira.dev.nymag.biz/browse/CUT-846" TargetMode="External"/><Relationship Id="rId1200" Type="http://schemas.openxmlformats.org/officeDocument/2006/relationships/hyperlink" Target="http://jira.dev.nymag.biz/browse/CUT-329" TargetMode="External"/><Relationship Id="rId1201" Type="http://schemas.openxmlformats.org/officeDocument/2006/relationships/hyperlink" Target="http://jira.dev.nymag.biz/browse/CUT-328" TargetMode="External"/><Relationship Id="rId1202" Type="http://schemas.openxmlformats.org/officeDocument/2006/relationships/hyperlink" Target="http://jira.dev.nymag.biz/secure/attachment/12913/12913" TargetMode="External"/><Relationship Id="rId1203" Type="http://schemas.openxmlformats.org/officeDocument/2006/relationships/hyperlink" Target="http://jira.dev.nymag.biz/browse/CUT-327" TargetMode="External"/><Relationship Id="rId1204" Type="http://schemas.openxmlformats.org/officeDocument/2006/relationships/hyperlink" Target="http://jira.dev.nymag.biz/secure/attachment/12912/12912" TargetMode="External"/><Relationship Id="rId1205" Type="http://schemas.openxmlformats.org/officeDocument/2006/relationships/hyperlink" Target="http://jira.dev.nymag.biz/browse/CUT-326" TargetMode="External"/><Relationship Id="rId1206" Type="http://schemas.openxmlformats.org/officeDocument/2006/relationships/hyperlink" Target="http://jira.dev.nymag.biz/browse/CUT-325" TargetMode="External"/><Relationship Id="rId1207" Type="http://schemas.openxmlformats.org/officeDocument/2006/relationships/hyperlink" Target="http://jira.dev.nymag.biz/browse/CUT-324" TargetMode="External"/><Relationship Id="rId1208" Type="http://schemas.openxmlformats.org/officeDocument/2006/relationships/hyperlink" Target="http://jira.dev.nymag.biz/browse/CUT-323" TargetMode="External"/><Relationship Id="rId1209" Type="http://schemas.openxmlformats.org/officeDocument/2006/relationships/hyperlink" Target="http://jira.dev.nymag.biz/browse/CUT-322" TargetMode="External"/><Relationship Id="rId200" Type="http://schemas.openxmlformats.org/officeDocument/2006/relationships/hyperlink" Target="http://jira.dev.nymag.biz/secure/attachment/13539/13539" TargetMode="External"/><Relationship Id="rId201" Type="http://schemas.openxmlformats.org/officeDocument/2006/relationships/hyperlink" Target="http://jira.dev.nymag.biz/browse/CUT-1116" TargetMode="External"/><Relationship Id="rId202" Type="http://schemas.openxmlformats.org/officeDocument/2006/relationships/hyperlink" Target="http://jira.dev.nymag.biz/browse/CUT-1115" TargetMode="External"/><Relationship Id="rId203" Type="http://schemas.openxmlformats.org/officeDocument/2006/relationships/hyperlink" Target="http://jira.dev.nymag.biz/secure/attachment/13538/13538" TargetMode="External"/><Relationship Id="rId204" Type="http://schemas.openxmlformats.org/officeDocument/2006/relationships/hyperlink" Target="http://jira.dev.nymag.biz/browse/CUT-1114" TargetMode="External"/><Relationship Id="rId205" Type="http://schemas.openxmlformats.org/officeDocument/2006/relationships/hyperlink" Target="http://jira.dev.nymag.biz/browse/CUT-1113" TargetMode="External"/><Relationship Id="rId206" Type="http://schemas.openxmlformats.org/officeDocument/2006/relationships/hyperlink" Target="http://jira.dev.nymag.biz/secure/attachment/13532/13532" TargetMode="External"/><Relationship Id="rId207" Type="http://schemas.openxmlformats.org/officeDocument/2006/relationships/hyperlink" Target="http://jira.dev.nymag.biz/browse/CUT-1112" TargetMode="External"/><Relationship Id="rId208" Type="http://schemas.openxmlformats.org/officeDocument/2006/relationships/hyperlink" Target="http://jira.dev.nymag.biz/secure/attachment/13531/13531" TargetMode="External"/><Relationship Id="rId209" Type="http://schemas.openxmlformats.org/officeDocument/2006/relationships/hyperlink" Target="http://jira.dev.nymag.biz/browse/CUT-1110" TargetMode="External"/><Relationship Id="rId1080" Type="http://schemas.openxmlformats.org/officeDocument/2006/relationships/hyperlink" Target="http://jira.dev.nymag.biz/browse/CUT-409" TargetMode="External"/><Relationship Id="rId1081" Type="http://schemas.openxmlformats.org/officeDocument/2006/relationships/hyperlink" Target="http://jira.dev.nymag.biz/browse/CUT-408" TargetMode="External"/><Relationship Id="rId1082" Type="http://schemas.openxmlformats.org/officeDocument/2006/relationships/hyperlink" Target="http://jira.dev.nymag.biz/browse/CUT-407" TargetMode="External"/><Relationship Id="rId1083" Type="http://schemas.openxmlformats.org/officeDocument/2006/relationships/hyperlink" Target="http://jira.dev.nymag.biz/browse/CUT-406" TargetMode="External"/><Relationship Id="rId1084" Type="http://schemas.openxmlformats.org/officeDocument/2006/relationships/hyperlink" Target="http://jira.dev.nymag.biz/secure/attachment/12982/12982" TargetMode="External"/><Relationship Id="rId1085" Type="http://schemas.openxmlformats.org/officeDocument/2006/relationships/hyperlink" Target="http://jira.dev.nymag.biz/browse/CUT-405" TargetMode="External"/><Relationship Id="rId1086" Type="http://schemas.openxmlformats.org/officeDocument/2006/relationships/hyperlink" Target="http://jira.dev.nymag.biz/secure/attachment/12981/12981" TargetMode="External"/><Relationship Id="rId1087" Type="http://schemas.openxmlformats.org/officeDocument/2006/relationships/hyperlink" Target="http://jira.dev.nymag.biz/browse/CUT-404" TargetMode="External"/><Relationship Id="rId1088" Type="http://schemas.openxmlformats.org/officeDocument/2006/relationships/hyperlink" Target="http://jira.dev.nymag.biz/secure/attachment/12980/12980" TargetMode="External"/><Relationship Id="rId1089" Type="http://schemas.openxmlformats.org/officeDocument/2006/relationships/hyperlink" Target="http://jira.dev.nymag.biz/browse/CUT-403" TargetMode="External"/><Relationship Id="rId850" Type="http://schemas.openxmlformats.org/officeDocument/2006/relationships/hyperlink" Target="http://jira.dev.nymag.biz/browse/CUT-594" TargetMode="External"/><Relationship Id="rId851" Type="http://schemas.openxmlformats.org/officeDocument/2006/relationships/hyperlink" Target="http://jira.dev.nymag.biz/secure/attachment/13109/13109" TargetMode="External"/><Relationship Id="rId852" Type="http://schemas.openxmlformats.org/officeDocument/2006/relationships/hyperlink" Target="http://jira.dev.nymag.biz/browse/CUT-592" TargetMode="External"/><Relationship Id="rId853" Type="http://schemas.openxmlformats.org/officeDocument/2006/relationships/hyperlink" Target="http://jira.dev.nymag.biz/secure/attachment/13108/13108" TargetMode="External"/><Relationship Id="rId854" Type="http://schemas.openxmlformats.org/officeDocument/2006/relationships/hyperlink" Target="http://jira.dev.nymag.biz/browse/CUT-591" TargetMode="External"/><Relationship Id="rId855" Type="http://schemas.openxmlformats.org/officeDocument/2006/relationships/hyperlink" Target="http://jira.dev.nymag.biz/browse/CUT-590" TargetMode="External"/><Relationship Id="rId856" Type="http://schemas.openxmlformats.org/officeDocument/2006/relationships/hyperlink" Target="http://jira.dev.nymag.biz/browse/CUT-589" TargetMode="External"/><Relationship Id="rId857" Type="http://schemas.openxmlformats.org/officeDocument/2006/relationships/hyperlink" Target="http://jira.dev.nymag.biz/browse/CUT-588" TargetMode="External"/><Relationship Id="rId858" Type="http://schemas.openxmlformats.org/officeDocument/2006/relationships/hyperlink" Target="http://jira.dev.nymag.biz/browse/CUT-587" TargetMode="External"/><Relationship Id="rId859" Type="http://schemas.openxmlformats.org/officeDocument/2006/relationships/hyperlink" Target="http://jira.dev.nymag.biz/secure/attachment/13103/13103" TargetMode="External"/><Relationship Id="rId530" Type="http://schemas.openxmlformats.org/officeDocument/2006/relationships/hyperlink" Target="http://jira.dev.nymag.biz/browse/CUT-845" TargetMode="External"/><Relationship Id="rId531" Type="http://schemas.openxmlformats.org/officeDocument/2006/relationships/hyperlink" Target="http://jira.dev.nymag.biz/browse/CUT-844" TargetMode="External"/><Relationship Id="rId532" Type="http://schemas.openxmlformats.org/officeDocument/2006/relationships/hyperlink" Target="http://jira.dev.nymag.biz/browse/CUT-843" TargetMode="External"/><Relationship Id="rId533" Type="http://schemas.openxmlformats.org/officeDocument/2006/relationships/hyperlink" Target="http://jira.dev.nymag.biz/browse/CUT-842" TargetMode="External"/><Relationship Id="rId534" Type="http://schemas.openxmlformats.org/officeDocument/2006/relationships/hyperlink" Target="http://jira.dev.nymag.biz/browse/CUT-841" TargetMode="External"/><Relationship Id="rId535" Type="http://schemas.openxmlformats.org/officeDocument/2006/relationships/hyperlink" Target="http://jira.dev.nymag.biz/browse/CUT-840" TargetMode="External"/><Relationship Id="rId536" Type="http://schemas.openxmlformats.org/officeDocument/2006/relationships/hyperlink" Target="http://jira.dev.nymag.biz/browse/CUT-839" TargetMode="External"/><Relationship Id="rId537" Type="http://schemas.openxmlformats.org/officeDocument/2006/relationships/hyperlink" Target="http://jira.dev.nymag.biz/browse/CUT-838" TargetMode="External"/><Relationship Id="rId538" Type="http://schemas.openxmlformats.org/officeDocument/2006/relationships/hyperlink" Target="http://jira.dev.nymag.biz/secure/attachment/13291/13291" TargetMode="External"/><Relationship Id="rId539" Type="http://schemas.openxmlformats.org/officeDocument/2006/relationships/hyperlink" Target="http://jira.dev.nymag.biz/browse/CUT-837" TargetMode="External"/><Relationship Id="rId1210" Type="http://schemas.openxmlformats.org/officeDocument/2006/relationships/hyperlink" Target="http://jira.dev.nymag.biz/secure/attachment/12911/12911" TargetMode="External"/><Relationship Id="rId1211" Type="http://schemas.openxmlformats.org/officeDocument/2006/relationships/hyperlink" Target="http://jira.dev.nymag.biz/browse/CUT-321" TargetMode="External"/><Relationship Id="rId1212" Type="http://schemas.openxmlformats.org/officeDocument/2006/relationships/hyperlink" Target="http://jira.dev.nymag.biz/secure/attachment/12910/12910" TargetMode="External"/><Relationship Id="rId1213" Type="http://schemas.openxmlformats.org/officeDocument/2006/relationships/hyperlink" Target="http://jira.dev.nymag.biz/browse/CUT-320" TargetMode="External"/><Relationship Id="rId1214" Type="http://schemas.openxmlformats.org/officeDocument/2006/relationships/hyperlink" Target="http://jira.dev.nymag.biz/browse/CUT-319" TargetMode="External"/><Relationship Id="rId1215" Type="http://schemas.openxmlformats.org/officeDocument/2006/relationships/hyperlink" Target="http://jira.dev.nymag.biz/secure/attachment/12909/12909" TargetMode="External"/><Relationship Id="rId1216" Type="http://schemas.openxmlformats.org/officeDocument/2006/relationships/hyperlink" Target="http://jira.dev.nymag.biz/browse/CUT-318" TargetMode="External"/><Relationship Id="rId1217" Type="http://schemas.openxmlformats.org/officeDocument/2006/relationships/hyperlink" Target="http://jira.dev.nymag.biz/browse/CUT-317" TargetMode="External"/><Relationship Id="rId1218" Type="http://schemas.openxmlformats.org/officeDocument/2006/relationships/hyperlink" Target="http://jira.dev.nymag.biz/secure/attachment/12908/12908" TargetMode="External"/><Relationship Id="rId1219" Type="http://schemas.openxmlformats.org/officeDocument/2006/relationships/hyperlink" Target="http://jira.dev.nymag.biz/browse/CUT-316" TargetMode="External"/><Relationship Id="rId210" Type="http://schemas.openxmlformats.org/officeDocument/2006/relationships/hyperlink" Target="http://jira.dev.nymag.biz/secure/attachment/13448/13448" TargetMode="External"/><Relationship Id="rId211" Type="http://schemas.openxmlformats.org/officeDocument/2006/relationships/hyperlink" Target="http://jira.dev.nymag.biz/browse/CUT-1106" TargetMode="External"/><Relationship Id="rId212" Type="http://schemas.openxmlformats.org/officeDocument/2006/relationships/hyperlink" Target="http://jira.dev.nymag.biz/secure/attachment/13447/13447" TargetMode="External"/><Relationship Id="rId213" Type="http://schemas.openxmlformats.org/officeDocument/2006/relationships/hyperlink" Target="http://jira.dev.nymag.biz/browse/CUT-1105" TargetMode="External"/><Relationship Id="rId214" Type="http://schemas.openxmlformats.org/officeDocument/2006/relationships/hyperlink" Target="http://jira.dev.nymag.biz/secure/attachment/13446/13446" TargetMode="External"/><Relationship Id="rId215" Type="http://schemas.openxmlformats.org/officeDocument/2006/relationships/hyperlink" Target="http://jira.dev.nymag.biz/browse/CUT-1104" TargetMode="External"/><Relationship Id="rId216" Type="http://schemas.openxmlformats.org/officeDocument/2006/relationships/hyperlink" Target="http://jira.dev.nymag.biz/browse/CUT-1103" TargetMode="External"/><Relationship Id="rId217" Type="http://schemas.openxmlformats.org/officeDocument/2006/relationships/hyperlink" Target="http://jira.dev.nymag.biz/browse/CUT-1102" TargetMode="External"/><Relationship Id="rId218" Type="http://schemas.openxmlformats.org/officeDocument/2006/relationships/hyperlink" Target="http://jira.dev.nymag.biz/browse/CUT-1100" TargetMode="External"/><Relationship Id="rId219" Type="http://schemas.openxmlformats.org/officeDocument/2006/relationships/hyperlink" Target="http://jira.dev.nymag.biz/browse/CUT-1099" TargetMode="External"/><Relationship Id="rId1090" Type="http://schemas.openxmlformats.org/officeDocument/2006/relationships/hyperlink" Target="http://jira.dev.nymag.biz/browse/CUT-402" TargetMode="External"/><Relationship Id="rId1091" Type="http://schemas.openxmlformats.org/officeDocument/2006/relationships/hyperlink" Target="http://jira.dev.nymag.biz/secure/attachment/12977/12977" TargetMode="External"/><Relationship Id="rId1092" Type="http://schemas.openxmlformats.org/officeDocument/2006/relationships/hyperlink" Target="http://jira.dev.nymag.biz/browse/CUT-401" TargetMode="External"/><Relationship Id="rId1093" Type="http://schemas.openxmlformats.org/officeDocument/2006/relationships/hyperlink" Target="http://jira.dev.nymag.biz/secure/attachment/12976/12976" TargetMode="External"/><Relationship Id="rId1094" Type="http://schemas.openxmlformats.org/officeDocument/2006/relationships/hyperlink" Target="http://jira.dev.nymag.biz/browse/CUT-400" TargetMode="External"/><Relationship Id="rId1095" Type="http://schemas.openxmlformats.org/officeDocument/2006/relationships/hyperlink" Target="http://jira.dev.nymag.biz/secure/attachment/12975/12975" TargetMode="External"/><Relationship Id="rId1096" Type="http://schemas.openxmlformats.org/officeDocument/2006/relationships/hyperlink" Target="http://jira.dev.nymag.biz/browse/CUT-399" TargetMode="External"/><Relationship Id="rId1097" Type="http://schemas.openxmlformats.org/officeDocument/2006/relationships/hyperlink" Target="http://jira.dev.nymag.biz/secure/attachment/12974/12974" TargetMode="External"/><Relationship Id="rId1098" Type="http://schemas.openxmlformats.org/officeDocument/2006/relationships/hyperlink" Target="http://jira.dev.nymag.biz/browse/CUT-398" TargetMode="External"/><Relationship Id="rId1099" Type="http://schemas.openxmlformats.org/officeDocument/2006/relationships/hyperlink" Target="http://jira.dev.nymag.biz/browse/CUT-397" TargetMode="External"/><Relationship Id="rId860" Type="http://schemas.openxmlformats.org/officeDocument/2006/relationships/hyperlink" Target="http://jira.dev.nymag.biz/browse/CUT-586" TargetMode="External"/><Relationship Id="rId861" Type="http://schemas.openxmlformats.org/officeDocument/2006/relationships/hyperlink" Target="http://jira.dev.nymag.biz/browse/CUT-585" TargetMode="External"/><Relationship Id="rId862" Type="http://schemas.openxmlformats.org/officeDocument/2006/relationships/hyperlink" Target="http://jira.dev.nymag.biz/browse/CUT-584" TargetMode="External"/><Relationship Id="rId863" Type="http://schemas.openxmlformats.org/officeDocument/2006/relationships/hyperlink" Target="http://jira.dev.nymag.biz/browse/CUT-583" TargetMode="External"/><Relationship Id="rId864" Type="http://schemas.openxmlformats.org/officeDocument/2006/relationships/hyperlink" Target="http://jira.dev.nymag.biz/browse/CUT-582" TargetMode="External"/><Relationship Id="rId865" Type="http://schemas.openxmlformats.org/officeDocument/2006/relationships/hyperlink" Target="http://jira.dev.nymag.biz/browse/CUT-581" TargetMode="External"/><Relationship Id="rId866" Type="http://schemas.openxmlformats.org/officeDocument/2006/relationships/hyperlink" Target="http://jira.dev.nymag.biz/secure/attachment/13101/13101" TargetMode="External"/><Relationship Id="rId867" Type="http://schemas.openxmlformats.org/officeDocument/2006/relationships/hyperlink" Target="http://jira.dev.nymag.biz/browse/CUT-580" TargetMode="External"/><Relationship Id="rId868" Type="http://schemas.openxmlformats.org/officeDocument/2006/relationships/hyperlink" Target="http://jira.dev.nymag.biz/browse/CUT-579" TargetMode="External"/><Relationship Id="rId869" Type="http://schemas.openxmlformats.org/officeDocument/2006/relationships/hyperlink" Target="http://jira.dev.nymag.biz/browse/CUT-578" TargetMode="External"/><Relationship Id="rId540" Type="http://schemas.openxmlformats.org/officeDocument/2006/relationships/hyperlink" Target="http://jira.dev.nymag.biz/browse/CUT-836" TargetMode="External"/><Relationship Id="rId541" Type="http://schemas.openxmlformats.org/officeDocument/2006/relationships/hyperlink" Target="http://jira.dev.nymag.biz/browse/CUT-835" TargetMode="External"/><Relationship Id="rId542" Type="http://schemas.openxmlformats.org/officeDocument/2006/relationships/hyperlink" Target="http://jira.dev.nymag.biz/browse/CUT-834" TargetMode="External"/><Relationship Id="rId543" Type="http://schemas.openxmlformats.org/officeDocument/2006/relationships/hyperlink" Target="http://jira.dev.nymag.biz/browse/CUT-833" TargetMode="External"/><Relationship Id="rId544" Type="http://schemas.openxmlformats.org/officeDocument/2006/relationships/hyperlink" Target="http://jira.dev.nymag.biz/browse/CUT-832" TargetMode="External"/><Relationship Id="rId545" Type="http://schemas.openxmlformats.org/officeDocument/2006/relationships/hyperlink" Target="http://jira.dev.nymag.biz/browse/CUT-831" TargetMode="External"/><Relationship Id="rId546" Type="http://schemas.openxmlformats.org/officeDocument/2006/relationships/hyperlink" Target="http://jira.dev.nymag.biz/browse/CUT-830" TargetMode="External"/><Relationship Id="rId547" Type="http://schemas.openxmlformats.org/officeDocument/2006/relationships/hyperlink" Target="http://jira.dev.nymag.biz/secure/attachment/13277/13277" TargetMode="External"/><Relationship Id="rId548" Type="http://schemas.openxmlformats.org/officeDocument/2006/relationships/hyperlink" Target="http://jira.dev.nymag.biz/browse/CUT-829" TargetMode="External"/><Relationship Id="rId549" Type="http://schemas.openxmlformats.org/officeDocument/2006/relationships/hyperlink" Target="http://jira.dev.nymag.biz/browse/CUT-828" TargetMode="External"/><Relationship Id="rId1220" Type="http://schemas.openxmlformats.org/officeDocument/2006/relationships/hyperlink" Target="http://jira.dev.nymag.biz/browse/CUT-315" TargetMode="External"/><Relationship Id="rId1221" Type="http://schemas.openxmlformats.org/officeDocument/2006/relationships/hyperlink" Target="http://jira.dev.nymag.biz/secure/attachment/12905/12905" TargetMode="External"/><Relationship Id="rId1222" Type="http://schemas.openxmlformats.org/officeDocument/2006/relationships/hyperlink" Target="http://jira.dev.nymag.biz/browse/CUT-314" TargetMode="External"/><Relationship Id="rId1223" Type="http://schemas.openxmlformats.org/officeDocument/2006/relationships/hyperlink" Target="http://jira.dev.nymag.biz/browse/CUT-313" TargetMode="External"/><Relationship Id="rId1224" Type="http://schemas.openxmlformats.org/officeDocument/2006/relationships/hyperlink" Target="http://jira.dev.nymag.biz/secure/attachment/12904/12904" TargetMode="External"/><Relationship Id="rId1225" Type="http://schemas.openxmlformats.org/officeDocument/2006/relationships/hyperlink" Target="http://jira.dev.nymag.biz/browse/CUT-312" TargetMode="External"/><Relationship Id="rId1226" Type="http://schemas.openxmlformats.org/officeDocument/2006/relationships/hyperlink" Target="http://jira.dev.nymag.biz/browse/CUT-311" TargetMode="External"/><Relationship Id="rId1227" Type="http://schemas.openxmlformats.org/officeDocument/2006/relationships/hyperlink" Target="http://jira.dev.nymag.biz/browse/CUT-310" TargetMode="External"/><Relationship Id="rId1228" Type="http://schemas.openxmlformats.org/officeDocument/2006/relationships/hyperlink" Target="http://jira.dev.nymag.biz/browse/CUT-309" TargetMode="External"/><Relationship Id="rId1229" Type="http://schemas.openxmlformats.org/officeDocument/2006/relationships/hyperlink" Target="http://jira.dev.nymag.biz/browse/CUT-308" TargetMode="External"/><Relationship Id="rId220" Type="http://schemas.openxmlformats.org/officeDocument/2006/relationships/hyperlink" Target="http://jira.dev.nymag.biz/browse/CUT-1098" TargetMode="External"/><Relationship Id="rId221" Type="http://schemas.openxmlformats.org/officeDocument/2006/relationships/hyperlink" Target="http://jira.dev.nymag.biz/secure/attachment/13440/13440" TargetMode="External"/><Relationship Id="rId222" Type="http://schemas.openxmlformats.org/officeDocument/2006/relationships/hyperlink" Target="http://jira.dev.nymag.biz/browse/CUT-1097" TargetMode="External"/><Relationship Id="rId223" Type="http://schemas.openxmlformats.org/officeDocument/2006/relationships/hyperlink" Target="http://jira.dev.nymag.biz/secure/attachment/13439/13439" TargetMode="External"/><Relationship Id="rId224" Type="http://schemas.openxmlformats.org/officeDocument/2006/relationships/hyperlink" Target="http://jira.dev.nymag.biz/browse/CUT-1096" TargetMode="External"/><Relationship Id="rId225" Type="http://schemas.openxmlformats.org/officeDocument/2006/relationships/hyperlink" Target="http://jira.dev.nymag.biz/browse/CUT-1095" TargetMode="External"/><Relationship Id="rId226" Type="http://schemas.openxmlformats.org/officeDocument/2006/relationships/hyperlink" Target="http://jira.dev.nymag.biz/browse/CUT-1094" TargetMode="External"/><Relationship Id="rId227" Type="http://schemas.openxmlformats.org/officeDocument/2006/relationships/hyperlink" Target="http://jira.dev.nymag.biz/secure/attachment/13436/13436" TargetMode="External"/><Relationship Id="rId228" Type="http://schemas.openxmlformats.org/officeDocument/2006/relationships/hyperlink" Target="http://jira.dev.nymag.biz/browse/CUT-1093" TargetMode="External"/><Relationship Id="rId229" Type="http://schemas.openxmlformats.org/officeDocument/2006/relationships/hyperlink" Target="http://jira.dev.nymag.biz/browse/CUT-1092" TargetMode="External"/><Relationship Id="rId870" Type="http://schemas.openxmlformats.org/officeDocument/2006/relationships/hyperlink" Target="http://jira.dev.nymag.biz/browse/CUT-577" TargetMode="External"/><Relationship Id="rId871" Type="http://schemas.openxmlformats.org/officeDocument/2006/relationships/hyperlink" Target="http://jira.dev.nymag.biz/browse/CUT-576" TargetMode="External"/><Relationship Id="rId872" Type="http://schemas.openxmlformats.org/officeDocument/2006/relationships/hyperlink" Target="http://jira.dev.nymag.biz/secure/attachment/13100/13100" TargetMode="External"/><Relationship Id="rId873" Type="http://schemas.openxmlformats.org/officeDocument/2006/relationships/hyperlink" Target="http://jira.dev.nymag.biz/browse/CUT-575" TargetMode="External"/><Relationship Id="rId874" Type="http://schemas.openxmlformats.org/officeDocument/2006/relationships/hyperlink" Target="http://jira.dev.nymag.biz/secure/attachment/13095/13095" TargetMode="External"/><Relationship Id="rId875" Type="http://schemas.openxmlformats.org/officeDocument/2006/relationships/hyperlink" Target="http://jira.dev.nymag.biz/browse/CUT-574" TargetMode="External"/><Relationship Id="rId876" Type="http://schemas.openxmlformats.org/officeDocument/2006/relationships/hyperlink" Target="http://jira.dev.nymag.biz/secure/attachment/13094/13094" TargetMode="External"/><Relationship Id="rId877" Type="http://schemas.openxmlformats.org/officeDocument/2006/relationships/hyperlink" Target="http://jira.dev.nymag.biz/browse/CUT-573" TargetMode="External"/><Relationship Id="rId878" Type="http://schemas.openxmlformats.org/officeDocument/2006/relationships/hyperlink" Target="http://jira.dev.nymag.biz/browse/CUT-572" TargetMode="External"/><Relationship Id="rId879" Type="http://schemas.openxmlformats.org/officeDocument/2006/relationships/hyperlink" Target="http://jira.dev.nymag.biz/secure/attachment/13091/13091" TargetMode="External"/><Relationship Id="rId550" Type="http://schemas.openxmlformats.org/officeDocument/2006/relationships/hyperlink" Target="http://jira.dev.nymag.biz/secure/attachment/13273/13273" TargetMode="External"/><Relationship Id="rId551" Type="http://schemas.openxmlformats.org/officeDocument/2006/relationships/hyperlink" Target="http://jira.dev.nymag.biz/browse/CUT-827" TargetMode="External"/><Relationship Id="rId552" Type="http://schemas.openxmlformats.org/officeDocument/2006/relationships/hyperlink" Target="http://jira.dev.nymag.biz/browse/CUT-826" TargetMode="External"/><Relationship Id="rId553" Type="http://schemas.openxmlformats.org/officeDocument/2006/relationships/hyperlink" Target="http://jira.dev.nymag.biz/browse/CUT-825" TargetMode="External"/><Relationship Id="rId554" Type="http://schemas.openxmlformats.org/officeDocument/2006/relationships/hyperlink" Target="http://jira.dev.nymag.biz/browse/CUT-824" TargetMode="External"/><Relationship Id="rId555" Type="http://schemas.openxmlformats.org/officeDocument/2006/relationships/hyperlink" Target="http://jira.dev.nymag.biz/secure/attachment/13270/13270" TargetMode="External"/><Relationship Id="rId556" Type="http://schemas.openxmlformats.org/officeDocument/2006/relationships/hyperlink" Target="http://jira.dev.nymag.biz/browse/CUT-823" TargetMode="External"/><Relationship Id="rId557" Type="http://schemas.openxmlformats.org/officeDocument/2006/relationships/hyperlink" Target="http://jira.dev.nymag.biz/secure/attachment/13269/13269" TargetMode="External"/><Relationship Id="rId558" Type="http://schemas.openxmlformats.org/officeDocument/2006/relationships/hyperlink" Target="http://jira.dev.nymag.biz/browse/CUT-822" TargetMode="External"/><Relationship Id="rId559" Type="http://schemas.openxmlformats.org/officeDocument/2006/relationships/hyperlink" Target="http://jira.dev.nymag.biz/browse/CUT-821" TargetMode="External"/><Relationship Id="rId1230" Type="http://schemas.openxmlformats.org/officeDocument/2006/relationships/hyperlink" Target="http://jira.dev.nymag.biz/browse/CUT-307" TargetMode="External"/><Relationship Id="rId1231" Type="http://schemas.openxmlformats.org/officeDocument/2006/relationships/hyperlink" Target="http://jira.dev.nymag.biz/secure/attachment/12900/12900" TargetMode="External"/><Relationship Id="rId1232" Type="http://schemas.openxmlformats.org/officeDocument/2006/relationships/hyperlink" Target="http://jira.dev.nymag.biz/browse/CUT-306" TargetMode="External"/><Relationship Id="rId1233" Type="http://schemas.openxmlformats.org/officeDocument/2006/relationships/hyperlink" Target="http://jira.dev.nymag.biz/browse/CUT-305" TargetMode="External"/><Relationship Id="rId1234" Type="http://schemas.openxmlformats.org/officeDocument/2006/relationships/hyperlink" Target="http://jira.dev.nymag.biz/browse/CUT-304" TargetMode="External"/><Relationship Id="rId1235" Type="http://schemas.openxmlformats.org/officeDocument/2006/relationships/hyperlink" Target="http://jira.dev.nymag.biz/browse/CUT-303" TargetMode="External"/><Relationship Id="rId1236" Type="http://schemas.openxmlformats.org/officeDocument/2006/relationships/hyperlink" Target="http://jira.dev.nymag.biz/browse/CUT-302" TargetMode="External"/><Relationship Id="rId1237" Type="http://schemas.openxmlformats.org/officeDocument/2006/relationships/hyperlink" Target="http://jira.dev.nymag.biz/secure/attachment/12896/12896" TargetMode="External"/><Relationship Id="rId1238" Type="http://schemas.openxmlformats.org/officeDocument/2006/relationships/hyperlink" Target="http://jira.dev.nymag.biz/browse/CUT-301" TargetMode="External"/><Relationship Id="rId1239" Type="http://schemas.openxmlformats.org/officeDocument/2006/relationships/hyperlink" Target="http://jira.dev.nymag.biz/secure/attachment/12895/12895" TargetMode="External"/><Relationship Id="rId230" Type="http://schemas.openxmlformats.org/officeDocument/2006/relationships/hyperlink" Target="http://jira.dev.nymag.biz/secure/attachment/13435/13435" TargetMode="External"/><Relationship Id="rId231" Type="http://schemas.openxmlformats.org/officeDocument/2006/relationships/hyperlink" Target="http://jira.dev.nymag.biz/browse/CUT-1091" TargetMode="External"/><Relationship Id="rId232" Type="http://schemas.openxmlformats.org/officeDocument/2006/relationships/hyperlink" Target="http://jira.dev.nymag.biz/browse/CUT-1090" TargetMode="External"/><Relationship Id="rId233" Type="http://schemas.openxmlformats.org/officeDocument/2006/relationships/hyperlink" Target="http://jira.dev.nymag.biz/browse/CUT-1089" TargetMode="External"/><Relationship Id="rId234" Type="http://schemas.openxmlformats.org/officeDocument/2006/relationships/hyperlink" Target="http://jira.dev.nymag.biz/browse/CUT-1088" TargetMode="External"/><Relationship Id="rId235" Type="http://schemas.openxmlformats.org/officeDocument/2006/relationships/hyperlink" Target="http://jira.dev.nymag.biz/browse/CUT-1086" TargetMode="External"/><Relationship Id="rId236" Type="http://schemas.openxmlformats.org/officeDocument/2006/relationships/hyperlink" Target="http://jira.dev.nymag.biz/browse/CUT-1084" TargetMode="External"/><Relationship Id="rId237" Type="http://schemas.openxmlformats.org/officeDocument/2006/relationships/hyperlink" Target="http://jira.dev.nymag.biz/browse/CUT-1083" TargetMode="External"/><Relationship Id="rId238" Type="http://schemas.openxmlformats.org/officeDocument/2006/relationships/hyperlink" Target="http://jira.dev.nymag.biz/secure/attachment/13416/13416" TargetMode="External"/><Relationship Id="rId239" Type="http://schemas.openxmlformats.org/officeDocument/2006/relationships/hyperlink" Target="http://jira.dev.nymag.biz/browse/CUT-1082" TargetMode="External"/><Relationship Id="rId880" Type="http://schemas.openxmlformats.org/officeDocument/2006/relationships/hyperlink" Target="http://jira.dev.nymag.biz/browse/CUT-571" TargetMode="External"/><Relationship Id="rId881" Type="http://schemas.openxmlformats.org/officeDocument/2006/relationships/hyperlink" Target="http://jira.dev.nymag.biz/secure/attachment/13090/13090" TargetMode="External"/><Relationship Id="rId882" Type="http://schemas.openxmlformats.org/officeDocument/2006/relationships/hyperlink" Target="http://jira.dev.nymag.biz/browse/CUT-570" TargetMode="External"/><Relationship Id="rId883" Type="http://schemas.openxmlformats.org/officeDocument/2006/relationships/hyperlink" Target="http://jira.dev.nymag.biz/secure/attachment/13089/13089" TargetMode="External"/><Relationship Id="rId884" Type="http://schemas.openxmlformats.org/officeDocument/2006/relationships/hyperlink" Target="http://jira.dev.nymag.biz/browse/CUT-569" TargetMode="External"/><Relationship Id="rId885" Type="http://schemas.openxmlformats.org/officeDocument/2006/relationships/hyperlink" Target="http://jira.dev.nymag.biz/secure/attachment/13088/13088" TargetMode="External"/><Relationship Id="rId886" Type="http://schemas.openxmlformats.org/officeDocument/2006/relationships/hyperlink" Target="http://jira.dev.nymag.biz/browse/CUT-568" TargetMode="External"/><Relationship Id="rId887" Type="http://schemas.openxmlformats.org/officeDocument/2006/relationships/hyperlink" Target="http://jira.dev.nymag.biz/browse/CUT-567" TargetMode="External"/><Relationship Id="rId888" Type="http://schemas.openxmlformats.org/officeDocument/2006/relationships/hyperlink" Target="http://jira.dev.nymag.biz/secure/attachment/13085/13085" TargetMode="External"/><Relationship Id="rId889" Type="http://schemas.openxmlformats.org/officeDocument/2006/relationships/hyperlink" Target="http://jira.dev.nymag.biz/browse/CUT-566" TargetMode="External"/><Relationship Id="rId560" Type="http://schemas.openxmlformats.org/officeDocument/2006/relationships/hyperlink" Target="http://jira.dev.nymag.biz/secure/attachment/13265/13265" TargetMode="External"/><Relationship Id="rId561" Type="http://schemas.openxmlformats.org/officeDocument/2006/relationships/hyperlink" Target="http://jira.dev.nymag.biz/browse/CUT-820" TargetMode="External"/><Relationship Id="rId562" Type="http://schemas.openxmlformats.org/officeDocument/2006/relationships/hyperlink" Target="http://jira.dev.nymag.biz/secure/attachment/13264/13264" TargetMode="External"/><Relationship Id="rId563" Type="http://schemas.openxmlformats.org/officeDocument/2006/relationships/hyperlink" Target="http://jira.dev.nymag.biz/browse/CUT-819" TargetMode="External"/><Relationship Id="rId564" Type="http://schemas.openxmlformats.org/officeDocument/2006/relationships/hyperlink" Target="http://jira.dev.nymag.biz/browse/CUT-818" TargetMode="External"/><Relationship Id="rId565" Type="http://schemas.openxmlformats.org/officeDocument/2006/relationships/hyperlink" Target="http://jira.dev.nymag.biz/browse/CUT-817" TargetMode="External"/><Relationship Id="rId566" Type="http://schemas.openxmlformats.org/officeDocument/2006/relationships/hyperlink" Target="http://jira.dev.nymag.biz/secure/attachment/13263/13263" TargetMode="External"/><Relationship Id="rId567" Type="http://schemas.openxmlformats.org/officeDocument/2006/relationships/hyperlink" Target="http://jira.dev.nymag.biz/browse/CUT-816" TargetMode="External"/><Relationship Id="rId568" Type="http://schemas.openxmlformats.org/officeDocument/2006/relationships/hyperlink" Target="http://jira.dev.nymag.biz/secure/attachment/13262/13262" TargetMode="External"/><Relationship Id="rId569" Type="http://schemas.openxmlformats.org/officeDocument/2006/relationships/hyperlink" Target="http://jira.dev.nymag.biz/browse/CUT-815" TargetMode="External"/><Relationship Id="rId1240" Type="http://schemas.openxmlformats.org/officeDocument/2006/relationships/hyperlink" Target="http://jira.dev.nymag.biz/browse/CUT-300" TargetMode="External"/><Relationship Id="rId1241" Type="http://schemas.openxmlformats.org/officeDocument/2006/relationships/hyperlink" Target="http://jira.dev.nymag.biz/secure/attachment/12893/12893" TargetMode="External"/><Relationship Id="rId1242" Type="http://schemas.openxmlformats.org/officeDocument/2006/relationships/hyperlink" Target="http://jira.dev.nymag.biz/browse/CUT-299" TargetMode="External"/><Relationship Id="rId1243" Type="http://schemas.openxmlformats.org/officeDocument/2006/relationships/hyperlink" Target="http://jira.dev.nymag.biz/browse/CUT-298" TargetMode="External"/><Relationship Id="rId1244" Type="http://schemas.openxmlformats.org/officeDocument/2006/relationships/hyperlink" Target="http://jira.dev.nymag.biz/browse/CUT-297" TargetMode="External"/><Relationship Id="rId1245" Type="http://schemas.openxmlformats.org/officeDocument/2006/relationships/hyperlink" Target="http://jira.dev.nymag.biz/browse/CUT-296" TargetMode="External"/><Relationship Id="rId1246" Type="http://schemas.openxmlformats.org/officeDocument/2006/relationships/hyperlink" Target="http://jira.dev.nymag.biz/secure/attachment/12890/12890" TargetMode="External"/><Relationship Id="rId1247" Type="http://schemas.openxmlformats.org/officeDocument/2006/relationships/hyperlink" Target="http://jira.dev.nymag.biz/browse/CUT-295" TargetMode="External"/><Relationship Id="rId1248" Type="http://schemas.openxmlformats.org/officeDocument/2006/relationships/hyperlink" Target="http://jira.dev.nymag.biz/browse/CUT-294" TargetMode="External"/><Relationship Id="rId1249" Type="http://schemas.openxmlformats.org/officeDocument/2006/relationships/hyperlink" Target="http://jira.dev.nymag.biz/browse/CUT-293" TargetMode="External"/><Relationship Id="rId240" Type="http://schemas.openxmlformats.org/officeDocument/2006/relationships/hyperlink" Target="http://jira.dev.nymag.biz/browse/CUT-1081" TargetMode="External"/><Relationship Id="rId241" Type="http://schemas.openxmlformats.org/officeDocument/2006/relationships/hyperlink" Target="http://jira.dev.nymag.biz/browse/CUT-1080" TargetMode="External"/><Relationship Id="rId242" Type="http://schemas.openxmlformats.org/officeDocument/2006/relationships/hyperlink" Target="http://jira.dev.nymag.biz/browse/CUT-1079" TargetMode="External"/><Relationship Id="rId243" Type="http://schemas.openxmlformats.org/officeDocument/2006/relationships/hyperlink" Target="http://jira.dev.nymag.biz/browse/CUT-1078" TargetMode="External"/><Relationship Id="rId244" Type="http://schemas.openxmlformats.org/officeDocument/2006/relationships/hyperlink" Target="http://jira.dev.nymag.biz/browse/CUT-1076" TargetMode="External"/><Relationship Id="rId245" Type="http://schemas.openxmlformats.org/officeDocument/2006/relationships/hyperlink" Target="http://jira.dev.nymag.biz/secure/attachment/13410/13410" TargetMode="External"/><Relationship Id="rId246" Type="http://schemas.openxmlformats.org/officeDocument/2006/relationships/hyperlink" Target="http://jira.dev.nymag.biz/browse/CUT-1075" TargetMode="External"/><Relationship Id="rId247" Type="http://schemas.openxmlformats.org/officeDocument/2006/relationships/hyperlink" Target="http://jira.dev.nymag.biz/secure/attachment/13409/13409" TargetMode="External"/><Relationship Id="rId248" Type="http://schemas.openxmlformats.org/officeDocument/2006/relationships/hyperlink" Target="http://jira.dev.nymag.biz/browse/CUT-1074" TargetMode="External"/><Relationship Id="rId249" Type="http://schemas.openxmlformats.org/officeDocument/2006/relationships/hyperlink" Target="http://jira.dev.nymag.biz/secure/attachment/13408/13408" TargetMode="External"/><Relationship Id="rId890" Type="http://schemas.openxmlformats.org/officeDocument/2006/relationships/hyperlink" Target="http://jira.dev.nymag.biz/browse/CUT-565" TargetMode="External"/><Relationship Id="rId891" Type="http://schemas.openxmlformats.org/officeDocument/2006/relationships/hyperlink" Target="http://jira.dev.nymag.biz/browse/CUT-564" TargetMode="External"/><Relationship Id="rId892" Type="http://schemas.openxmlformats.org/officeDocument/2006/relationships/hyperlink" Target="http://jira.dev.nymag.biz/secure/attachment/13099/13099" TargetMode="External"/><Relationship Id="rId893" Type="http://schemas.openxmlformats.org/officeDocument/2006/relationships/hyperlink" Target="http://jira.dev.nymag.biz/browse/CUT-563" TargetMode="External"/><Relationship Id="rId894" Type="http://schemas.openxmlformats.org/officeDocument/2006/relationships/hyperlink" Target="http://jira.dev.nymag.biz/browse/CUT-562" TargetMode="External"/><Relationship Id="rId895" Type="http://schemas.openxmlformats.org/officeDocument/2006/relationships/hyperlink" Target="http://jira.dev.nymag.biz/browse/CUT-561" TargetMode="External"/><Relationship Id="rId896" Type="http://schemas.openxmlformats.org/officeDocument/2006/relationships/hyperlink" Target="http://jira.dev.nymag.biz/browse/CUT-560" TargetMode="External"/><Relationship Id="rId897" Type="http://schemas.openxmlformats.org/officeDocument/2006/relationships/hyperlink" Target="http://jira.dev.nymag.biz/browse/CUT-559" TargetMode="External"/><Relationship Id="rId898" Type="http://schemas.openxmlformats.org/officeDocument/2006/relationships/hyperlink" Target="http://jira.dev.nymag.biz/browse/CUT-558" TargetMode="External"/><Relationship Id="rId899" Type="http://schemas.openxmlformats.org/officeDocument/2006/relationships/hyperlink" Target="http://jira.dev.nymag.biz/browse/CUT-557" TargetMode="External"/><Relationship Id="rId570" Type="http://schemas.openxmlformats.org/officeDocument/2006/relationships/hyperlink" Target="http://jira.dev.nymag.biz/browse/CUT-814" TargetMode="External"/><Relationship Id="rId571" Type="http://schemas.openxmlformats.org/officeDocument/2006/relationships/hyperlink" Target="http://jira.dev.nymag.biz/browse/CUT-813" TargetMode="External"/><Relationship Id="rId572" Type="http://schemas.openxmlformats.org/officeDocument/2006/relationships/hyperlink" Target="http://jira.dev.nymag.biz/browse/CUT-812" TargetMode="External"/><Relationship Id="rId573" Type="http://schemas.openxmlformats.org/officeDocument/2006/relationships/hyperlink" Target="http://jira.dev.nymag.biz/browse/CUT-811" TargetMode="External"/><Relationship Id="rId574" Type="http://schemas.openxmlformats.org/officeDocument/2006/relationships/hyperlink" Target="http://jira.dev.nymag.biz/browse/CUT-810" TargetMode="External"/><Relationship Id="rId575" Type="http://schemas.openxmlformats.org/officeDocument/2006/relationships/hyperlink" Target="http://jira.dev.nymag.biz/browse/CUT-809" TargetMode="External"/><Relationship Id="rId576" Type="http://schemas.openxmlformats.org/officeDocument/2006/relationships/hyperlink" Target="http://jira.dev.nymag.biz/browse/CUT-808" TargetMode="External"/><Relationship Id="rId577" Type="http://schemas.openxmlformats.org/officeDocument/2006/relationships/hyperlink" Target="http://jira.dev.nymag.biz/browse/CUT-807" TargetMode="External"/><Relationship Id="rId578" Type="http://schemas.openxmlformats.org/officeDocument/2006/relationships/hyperlink" Target="http://jira.dev.nymag.biz/browse/CUT-806" TargetMode="External"/><Relationship Id="rId579" Type="http://schemas.openxmlformats.org/officeDocument/2006/relationships/hyperlink" Target="http://jira.dev.nymag.biz/secure/attachment/13261/13261" TargetMode="External"/><Relationship Id="rId1250" Type="http://schemas.openxmlformats.org/officeDocument/2006/relationships/hyperlink" Target="http://jira.dev.nymag.biz/browse/CUT-292" TargetMode="External"/><Relationship Id="rId1251" Type="http://schemas.openxmlformats.org/officeDocument/2006/relationships/hyperlink" Target="http://jira.dev.nymag.biz/browse/CUT-291" TargetMode="External"/><Relationship Id="rId1252" Type="http://schemas.openxmlformats.org/officeDocument/2006/relationships/hyperlink" Target="http://jira.dev.nymag.biz/browse/CUT-290" TargetMode="External"/><Relationship Id="rId1253" Type="http://schemas.openxmlformats.org/officeDocument/2006/relationships/hyperlink" Target="http://jira.dev.nymag.biz/secure/attachment/12879/12879" TargetMode="External"/><Relationship Id="rId1254" Type="http://schemas.openxmlformats.org/officeDocument/2006/relationships/hyperlink" Target="http://jira.dev.nymag.biz/browse/CUT-289" TargetMode="External"/><Relationship Id="rId1255" Type="http://schemas.openxmlformats.org/officeDocument/2006/relationships/hyperlink" Target="http://jira.dev.nymag.biz/secure/attachment/12875/12875" TargetMode="External"/><Relationship Id="rId1256" Type="http://schemas.openxmlformats.org/officeDocument/2006/relationships/hyperlink" Target="http://jira.dev.nymag.biz/browse/CUT-288" TargetMode="External"/><Relationship Id="rId1257" Type="http://schemas.openxmlformats.org/officeDocument/2006/relationships/hyperlink" Target="http://jira.dev.nymag.biz/browse/CUT-287" TargetMode="External"/><Relationship Id="rId1258" Type="http://schemas.openxmlformats.org/officeDocument/2006/relationships/hyperlink" Target="http://jira.dev.nymag.biz/secure/attachment/12874/12874" TargetMode="External"/><Relationship Id="rId1259" Type="http://schemas.openxmlformats.org/officeDocument/2006/relationships/hyperlink" Target="http://jira.dev.nymag.biz/browse/CUT-286" TargetMode="External"/><Relationship Id="rId250" Type="http://schemas.openxmlformats.org/officeDocument/2006/relationships/hyperlink" Target="http://jira.dev.nymag.biz/browse/CUT-1073" TargetMode="External"/><Relationship Id="rId251" Type="http://schemas.openxmlformats.org/officeDocument/2006/relationships/hyperlink" Target="http://jira.dev.nymag.biz/browse/CUT-1072" TargetMode="External"/><Relationship Id="rId252" Type="http://schemas.openxmlformats.org/officeDocument/2006/relationships/hyperlink" Target="http://jira.dev.nymag.biz/browse/CUT-1071" TargetMode="External"/><Relationship Id="rId253" Type="http://schemas.openxmlformats.org/officeDocument/2006/relationships/hyperlink" Target="http://jira.dev.nymag.biz/secure/attachment/13407/13407" TargetMode="External"/><Relationship Id="rId254" Type="http://schemas.openxmlformats.org/officeDocument/2006/relationships/hyperlink" Target="http://jira.dev.nymag.biz/browse/CUT-1070" TargetMode="External"/><Relationship Id="rId255" Type="http://schemas.openxmlformats.org/officeDocument/2006/relationships/hyperlink" Target="http://jira.dev.nymag.biz/secure/attachment/13406/13406" TargetMode="External"/><Relationship Id="rId256" Type="http://schemas.openxmlformats.org/officeDocument/2006/relationships/hyperlink" Target="http://jira.dev.nymag.biz/browse/CUT-1069" TargetMode="External"/><Relationship Id="rId257" Type="http://schemas.openxmlformats.org/officeDocument/2006/relationships/hyperlink" Target="http://jira.dev.nymag.biz/browse/CUT-1068" TargetMode="External"/><Relationship Id="rId258" Type="http://schemas.openxmlformats.org/officeDocument/2006/relationships/hyperlink" Target="http://jira.dev.nymag.biz/browse/CUT-1064" TargetMode="External"/><Relationship Id="rId259" Type="http://schemas.openxmlformats.org/officeDocument/2006/relationships/hyperlink" Target="http://jira.dev.nymag.biz/browse/CUT-1063" TargetMode="External"/><Relationship Id="rId700" Type="http://schemas.openxmlformats.org/officeDocument/2006/relationships/hyperlink" Target="http://jira.dev.nymag.biz/browse/CUT-710" TargetMode="External"/><Relationship Id="rId701" Type="http://schemas.openxmlformats.org/officeDocument/2006/relationships/hyperlink" Target="http://jira.dev.nymag.biz/browse/CUT-709" TargetMode="External"/><Relationship Id="rId702" Type="http://schemas.openxmlformats.org/officeDocument/2006/relationships/hyperlink" Target="http://jira.dev.nymag.biz/browse/CUT-708" TargetMode="External"/><Relationship Id="rId703" Type="http://schemas.openxmlformats.org/officeDocument/2006/relationships/hyperlink" Target="http://jira.dev.nymag.biz/secure/attachment/13193/13193" TargetMode="External"/><Relationship Id="rId704" Type="http://schemas.openxmlformats.org/officeDocument/2006/relationships/hyperlink" Target="http://jira.dev.nymag.biz/browse/CUT-707" TargetMode="External"/><Relationship Id="rId705" Type="http://schemas.openxmlformats.org/officeDocument/2006/relationships/hyperlink" Target="http://jira.dev.nymag.biz/browse/CUT-706" TargetMode="External"/><Relationship Id="rId706" Type="http://schemas.openxmlformats.org/officeDocument/2006/relationships/hyperlink" Target="http://jira.dev.nymag.biz/browse/CUT-705" TargetMode="External"/><Relationship Id="rId707" Type="http://schemas.openxmlformats.org/officeDocument/2006/relationships/hyperlink" Target="http://jira.dev.nymag.biz/browse/CUT-704" TargetMode="External"/><Relationship Id="rId708" Type="http://schemas.openxmlformats.org/officeDocument/2006/relationships/hyperlink" Target="http://jira.dev.nymag.biz/browse/CUT-703" TargetMode="External"/><Relationship Id="rId709" Type="http://schemas.openxmlformats.org/officeDocument/2006/relationships/hyperlink" Target="http://jira.dev.nymag.biz/browse/CUT-702" TargetMode="External"/><Relationship Id="rId10" Type="http://schemas.openxmlformats.org/officeDocument/2006/relationships/hyperlink" Target="http://jira.dev.nymag.biz/secure/attachment/13661/13661" TargetMode="External"/><Relationship Id="rId11" Type="http://schemas.openxmlformats.org/officeDocument/2006/relationships/hyperlink" Target="http://jira.dev.nymag.biz/browse/CUT-1262" TargetMode="External"/><Relationship Id="rId12" Type="http://schemas.openxmlformats.org/officeDocument/2006/relationships/hyperlink" Target="http://jira.dev.nymag.biz/browse/CUT-1261" TargetMode="External"/><Relationship Id="rId13" Type="http://schemas.openxmlformats.org/officeDocument/2006/relationships/hyperlink" Target="http://jira.dev.nymag.biz/browse/CUT-1260" TargetMode="External"/><Relationship Id="rId14" Type="http://schemas.openxmlformats.org/officeDocument/2006/relationships/hyperlink" Target="http://jira.dev.nymag.biz/browse/CUT-1259" TargetMode="External"/><Relationship Id="rId15" Type="http://schemas.openxmlformats.org/officeDocument/2006/relationships/hyperlink" Target="http://jira.dev.nymag.biz/secure/attachment/13660/13660" TargetMode="External"/><Relationship Id="rId16" Type="http://schemas.openxmlformats.org/officeDocument/2006/relationships/hyperlink" Target="http://jira.dev.nymag.biz/browse/CUT-1258" TargetMode="External"/><Relationship Id="rId17" Type="http://schemas.openxmlformats.org/officeDocument/2006/relationships/hyperlink" Target="http://jira.dev.nymag.biz/secure/attachment/13659/13659" TargetMode="External"/><Relationship Id="rId18" Type="http://schemas.openxmlformats.org/officeDocument/2006/relationships/hyperlink" Target="http://jira.dev.nymag.biz/browse/CUT-1256" TargetMode="External"/><Relationship Id="rId19" Type="http://schemas.openxmlformats.org/officeDocument/2006/relationships/hyperlink" Target="http://jira.dev.nymag.biz/browse/CUT-1255" TargetMode="External"/><Relationship Id="rId1" Type="http://schemas.openxmlformats.org/officeDocument/2006/relationships/hyperlink" Target="http://jira.dev.nymag.biz/secure/IssueNavigator.jspa?reset=true&amp;jqlQuery=project+%3D+CUT+AND+issuetype+%3D+Bug" TargetMode="External"/><Relationship Id="rId2" Type="http://schemas.openxmlformats.org/officeDocument/2006/relationships/hyperlink" Target="http://jira.dev.nymag.biz/browse/CUT-1268" TargetMode="External"/><Relationship Id="rId3" Type="http://schemas.openxmlformats.org/officeDocument/2006/relationships/hyperlink" Target="http://jira.dev.nymag.biz/secure/attachment/13663/13663" TargetMode="External"/><Relationship Id="rId4" Type="http://schemas.openxmlformats.org/officeDocument/2006/relationships/hyperlink" Target="http://jira.dev.nymag.biz/browse/CUT-1267" TargetMode="External"/><Relationship Id="rId5" Type="http://schemas.openxmlformats.org/officeDocument/2006/relationships/hyperlink" Target="http://jira.dev.nymag.biz/browse/CUT-1266" TargetMode="External"/><Relationship Id="rId6" Type="http://schemas.openxmlformats.org/officeDocument/2006/relationships/hyperlink" Target="http://jira.dev.nymag.biz/browse/CUT-1265" TargetMode="External"/><Relationship Id="rId7" Type="http://schemas.openxmlformats.org/officeDocument/2006/relationships/hyperlink" Target="http://jira.dev.nymag.biz/secure/attachment/13662/13662" TargetMode="External"/><Relationship Id="rId8" Type="http://schemas.openxmlformats.org/officeDocument/2006/relationships/hyperlink" Target="http://jira.dev.nymag.biz/browse/CUT-1264" TargetMode="External"/><Relationship Id="rId9" Type="http://schemas.openxmlformats.org/officeDocument/2006/relationships/hyperlink" Target="http://jira.dev.nymag.biz/browse/CUT-1263" TargetMode="External"/><Relationship Id="rId580" Type="http://schemas.openxmlformats.org/officeDocument/2006/relationships/hyperlink" Target="http://jira.dev.nymag.biz/browse/CUT-805" TargetMode="External"/><Relationship Id="rId581" Type="http://schemas.openxmlformats.org/officeDocument/2006/relationships/hyperlink" Target="http://jira.dev.nymag.biz/secure/attachment/13260/13260" TargetMode="External"/><Relationship Id="rId582" Type="http://schemas.openxmlformats.org/officeDocument/2006/relationships/hyperlink" Target="http://jira.dev.nymag.biz/browse/CUT-804" TargetMode="External"/><Relationship Id="rId583" Type="http://schemas.openxmlformats.org/officeDocument/2006/relationships/hyperlink" Target="http://jira.dev.nymag.biz/secure/attachment/13259/13259" TargetMode="External"/><Relationship Id="rId584" Type="http://schemas.openxmlformats.org/officeDocument/2006/relationships/hyperlink" Target="http://jira.dev.nymag.biz/browse/CUT-803" TargetMode="External"/><Relationship Id="rId585" Type="http://schemas.openxmlformats.org/officeDocument/2006/relationships/hyperlink" Target="http://jira.dev.nymag.biz/browse/CUT-802" TargetMode="External"/><Relationship Id="rId586" Type="http://schemas.openxmlformats.org/officeDocument/2006/relationships/hyperlink" Target="http://jira.dev.nymag.biz/secure/attachment/13258/13258" TargetMode="External"/><Relationship Id="rId587" Type="http://schemas.openxmlformats.org/officeDocument/2006/relationships/hyperlink" Target="http://jira.dev.nymag.biz/browse/CUT-800" TargetMode="External"/><Relationship Id="rId588" Type="http://schemas.openxmlformats.org/officeDocument/2006/relationships/hyperlink" Target="http://jira.dev.nymag.biz/browse/CUT-798" TargetMode="External"/><Relationship Id="rId589" Type="http://schemas.openxmlformats.org/officeDocument/2006/relationships/hyperlink" Target="http://jira.dev.nymag.biz/secure/attachment/13255/13255" TargetMode="External"/><Relationship Id="rId1260" Type="http://schemas.openxmlformats.org/officeDocument/2006/relationships/hyperlink" Target="http://jira.dev.nymag.biz/browse/CUT-285" TargetMode="External"/><Relationship Id="rId1261" Type="http://schemas.openxmlformats.org/officeDocument/2006/relationships/hyperlink" Target="http://jira.dev.nymag.biz/browse/CUT-284" TargetMode="External"/><Relationship Id="rId1262" Type="http://schemas.openxmlformats.org/officeDocument/2006/relationships/hyperlink" Target="http://jira.dev.nymag.biz/browse/CUT-283" TargetMode="External"/><Relationship Id="rId260" Type="http://schemas.openxmlformats.org/officeDocument/2006/relationships/hyperlink" Target="http://jira.dev.nymag.biz/browse/CUT-1062" TargetMode="External"/><Relationship Id="rId261" Type="http://schemas.openxmlformats.org/officeDocument/2006/relationships/hyperlink" Target="http://jira.dev.nymag.biz/browse/CUT-1061" TargetMode="External"/><Relationship Id="rId262" Type="http://schemas.openxmlformats.org/officeDocument/2006/relationships/hyperlink" Target="http://jira.dev.nymag.biz/secure/attachment/13405/13405" TargetMode="External"/><Relationship Id="rId263" Type="http://schemas.openxmlformats.org/officeDocument/2006/relationships/hyperlink" Target="http://jira.dev.nymag.biz/browse/CUT-1060" TargetMode="External"/><Relationship Id="rId264" Type="http://schemas.openxmlformats.org/officeDocument/2006/relationships/hyperlink" Target="http://jira.dev.nymag.biz/browse/CUT-1059" TargetMode="External"/><Relationship Id="rId265" Type="http://schemas.openxmlformats.org/officeDocument/2006/relationships/hyperlink" Target="http://jira.dev.nymag.biz/browse/CUT-1058" TargetMode="External"/><Relationship Id="rId266" Type="http://schemas.openxmlformats.org/officeDocument/2006/relationships/hyperlink" Target="http://jira.dev.nymag.biz/secure/attachment/13404/13404" TargetMode="External"/><Relationship Id="rId267" Type="http://schemas.openxmlformats.org/officeDocument/2006/relationships/hyperlink" Target="http://jira.dev.nymag.biz/browse/CUT-1057" TargetMode="External"/><Relationship Id="rId268" Type="http://schemas.openxmlformats.org/officeDocument/2006/relationships/hyperlink" Target="http://jira.dev.nymag.biz/secure/attachment/13403/13403" TargetMode="External"/><Relationship Id="rId269" Type="http://schemas.openxmlformats.org/officeDocument/2006/relationships/hyperlink" Target="http://jira.dev.nymag.biz/browse/CUT-1056" TargetMode="External"/><Relationship Id="rId1263" Type="http://schemas.openxmlformats.org/officeDocument/2006/relationships/hyperlink" Target="http://jira.dev.nymag.biz/browse/CUT-282" TargetMode="External"/><Relationship Id="rId1264" Type="http://schemas.openxmlformats.org/officeDocument/2006/relationships/hyperlink" Target="http://jira.dev.nymag.biz/browse/CUT-281" TargetMode="External"/><Relationship Id="rId1265" Type="http://schemas.openxmlformats.org/officeDocument/2006/relationships/hyperlink" Target="http://jira.dev.nymag.biz/browse/CUT-280" TargetMode="External"/><Relationship Id="rId1266" Type="http://schemas.openxmlformats.org/officeDocument/2006/relationships/hyperlink" Target="http://jira.dev.nymag.biz/secure/attachment/12866/12866" TargetMode="External"/><Relationship Id="rId1267" Type="http://schemas.openxmlformats.org/officeDocument/2006/relationships/hyperlink" Target="http://jira.dev.nymag.biz/browse/CUT-279" TargetMode="External"/><Relationship Id="rId1268" Type="http://schemas.openxmlformats.org/officeDocument/2006/relationships/hyperlink" Target="http://jira.dev.nymag.biz/browse/CUT-278" TargetMode="External"/><Relationship Id="rId1269" Type="http://schemas.openxmlformats.org/officeDocument/2006/relationships/hyperlink" Target="http://jira.dev.nymag.biz/browse/CUT-277" TargetMode="External"/><Relationship Id="rId710" Type="http://schemas.openxmlformats.org/officeDocument/2006/relationships/hyperlink" Target="http://jira.dev.nymag.biz/browse/CUT-701" TargetMode="External"/><Relationship Id="rId711" Type="http://schemas.openxmlformats.org/officeDocument/2006/relationships/hyperlink" Target="http://jira.dev.nymag.biz/secure/attachment/13192/13192" TargetMode="External"/><Relationship Id="rId712" Type="http://schemas.openxmlformats.org/officeDocument/2006/relationships/hyperlink" Target="http://jira.dev.nymag.biz/browse/CUT-700" TargetMode="External"/><Relationship Id="rId713" Type="http://schemas.openxmlformats.org/officeDocument/2006/relationships/hyperlink" Target="http://jira.dev.nymag.biz/secure/attachment/13191/13191" TargetMode="External"/><Relationship Id="rId714" Type="http://schemas.openxmlformats.org/officeDocument/2006/relationships/hyperlink" Target="http://jira.dev.nymag.biz/browse/CUT-699" TargetMode="External"/><Relationship Id="rId715" Type="http://schemas.openxmlformats.org/officeDocument/2006/relationships/hyperlink" Target="http://jira.dev.nymag.biz/browse/CUT-698" TargetMode="External"/><Relationship Id="rId716" Type="http://schemas.openxmlformats.org/officeDocument/2006/relationships/hyperlink" Target="http://jira.dev.nymag.biz/browse/CUT-697" TargetMode="External"/><Relationship Id="rId717" Type="http://schemas.openxmlformats.org/officeDocument/2006/relationships/hyperlink" Target="http://jira.dev.nymag.biz/browse/CUT-696" TargetMode="External"/><Relationship Id="rId718" Type="http://schemas.openxmlformats.org/officeDocument/2006/relationships/hyperlink" Target="http://jira.dev.nymag.biz/secure/attachment/13188/13188" TargetMode="External"/><Relationship Id="rId719" Type="http://schemas.openxmlformats.org/officeDocument/2006/relationships/hyperlink" Target="http://jira.dev.nymag.biz/browse/CUT-695" TargetMode="External"/><Relationship Id="rId20" Type="http://schemas.openxmlformats.org/officeDocument/2006/relationships/hyperlink" Target="http://jira.dev.nymag.biz/secure/attachment/13658/13658" TargetMode="External"/><Relationship Id="rId21" Type="http://schemas.openxmlformats.org/officeDocument/2006/relationships/hyperlink" Target="http://jira.dev.nymag.biz/browse/CUT-1254" TargetMode="External"/><Relationship Id="rId22" Type="http://schemas.openxmlformats.org/officeDocument/2006/relationships/hyperlink" Target="http://jira.dev.nymag.biz/secure/attachment/13657/13657" TargetMode="External"/><Relationship Id="rId23" Type="http://schemas.openxmlformats.org/officeDocument/2006/relationships/hyperlink" Target="http://jira.dev.nymag.biz/browse/CUT-1253" TargetMode="External"/><Relationship Id="rId24" Type="http://schemas.openxmlformats.org/officeDocument/2006/relationships/hyperlink" Target="http://jira.dev.nymag.biz/secure/attachment/13655/13655" TargetMode="External"/><Relationship Id="rId25" Type="http://schemas.openxmlformats.org/officeDocument/2006/relationships/hyperlink" Target="http://jira.dev.nymag.biz/browse/CUT-1252" TargetMode="External"/><Relationship Id="rId26" Type="http://schemas.openxmlformats.org/officeDocument/2006/relationships/hyperlink" Target="http://jira.dev.nymag.biz/secure/attachment/13654/13654" TargetMode="External"/><Relationship Id="rId27" Type="http://schemas.openxmlformats.org/officeDocument/2006/relationships/hyperlink" Target="http://jira.dev.nymag.biz/browse/CUT-1251" TargetMode="External"/><Relationship Id="rId28" Type="http://schemas.openxmlformats.org/officeDocument/2006/relationships/hyperlink" Target="http://jira.dev.nymag.biz/browse/CUT-1250" TargetMode="External"/><Relationship Id="rId29" Type="http://schemas.openxmlformats.org/officeDocument/2006/relationships/hyperlink" Target="http://jira.dev.nymag.biz/secure/attachment/13653/13653" TargetMode="External"/><Relationship Id="rId590" Type="http://schemas.openxmlformats.org/officeDocument/2006/relationships/hyperlink" Target="http://jira.dev.nymag.biz/browse/CUT-797" TargetMode="External"/><Relationship Id="rId591" Type="http://schemas.openxmlformats.org/officeDocument/2006/relationships/hyperlink" Target="http://jira.dev.nymag.biz/browse/CUT-796" TargetMode="External"/><Relationship Id="rId592" Type="http://schemas.openxmlformats.org/officeDocument/2006/relationships/hyperlink" Target="http://jira.dev.nymag.biz/secure/attachment/13252/13252" TargetMode="External"/><Relationship Id="rId593" Type="http://schemas.openxmlformats.org/officeDocument/2006/relationships/hyperlink" Target="http://jira.dev.nymag.biz/browse/CUT-793" TargetMode="External"/><Relationship Id="rId594" Type="http://schemas.openxmlformats.org/officeDocument/2006/relationships/hyperlink" Target="http://jira.dev.nymag.biz/browse/CUT-792" TargetMode="External"/><Relationship Id="rId595" Type="http://schemas.openxmlformats.org/officeDocument/2006/relationships/hyperlink" Target="http://jira.dev.nymag.biz/secure/attachment/13249/13249" TargetMode="External"/><Relationship Id="rId596" Type="http://schemas.openxmlformats.org/officeDocument/2006/relationships/hyperlink" Target="http://jira.dev.nymag.biz/browse/CUT-791" TargetMode="External"/><Relationship Id="rId597" Type="http://schemas.openxmlformats.org/officeDocument/2006/relationships/hyperlink" Target="http://jira.dev.nymag.biz/secure/attachment/13248/13248" TargetMode="External"/><Relationship Id="rId598" Type="http://schemas.openxmlformats.org/officeDocument/2006/relationships/hyperlink" Target="http://jira.dev.nymag.biz/browse/CUT-790" TargetMode="External"/><Relationship Id="rId599" Type="http://schemas.openxmlformats.org/officeDocument/2006/relationships/hyperlink" Target="http://jira.dev.nymag.biz/browse/CUT-789" TargetMode="External"/><Relationship Id="rId1270" Type="http://schemas.openxmlformats.org/officeDocument/2006/relationships/hyperlink" Target="http://jira.dev.nymag.biz/browse/CUT-276" TargetMode="External"/><Relationship Id="rId1271" Type="http://schemas.openxmlformats.org/officeDocument/2006/relationships/hyperlink" Target="http://jira.dev.nymag.biz/browse/CUT-275" TargetMode="External"/><Relationship Id="rId1272" Type="http://schemas.openxmlformats.org/officeDocument/2006/relationships/hyperlink" Target="http://jira.dev.nymag.biz/browse/CUT-273" TargetMode="External"/><Relationship Id="rId1273" Type="http://schemas.openxmlformats.org/officeDocument/2006/relationships/hyperlink" Target="http://jira.dev.nymag.biz/browse/CUT-272" TargetMode="External"/><Relationship Id="rId1274" Type="http://schemas.openxmlformats.org/officeDocument/2006/relationships/hyperlink" Target="http://jira.dev.nymag.biz/browse/CUT-271" TargetMode="External"/><Relationship Id="rId1275" Type="http://schemas.openxmlformats.org/officeDocument/2006/relationships/hyperlink" Target="http://jira.dev.nymag.biz/secure/attachment/12857/12857" TargetMode="External"/><Relationship Id="rId1276" Type="http://schemas.openxmlformats.org/officeDocument/2006/relationships/hyperlink" Target="http://jira.dev.nymag.biz/browse/CUT-270" TargetMode="External"/><Relationship Id="rId1277" Type="http://schemas.openxmlformats.org/officeDocument/2006/relationships/hyperlink" Target="http://jira.dev.nymag.biz/browse/CUT-268" TargetMode="External"/><Relationship Id="rId1278" Type="http://schemas.openxmlformats.org/officeDocument/2006/relationships/hyperlink" Target="http://jira.dev.nymag.biz/browse/CUT-267" TargetMode="External"/><Relationship Id="rId1279" Type="http://schemas.openxmlformats.org/officeDocument/2006/relationships/hyperlink" Target="http://jira.dev.nymag.biz/browse/CUT-266" TargetMode="External"/><Relationship Id="rId270" Type="http://schemas.openxmlformats.org/officeDocument/2006/relationships/hyperlink" Target="http://jira.dev.nymag.biz/browse/CUT-1055" TargetMode="External"/><Relationship Id="rId271" Type="http://schemas.openxmlformats.org/officeDocument/2006/relationships/hyperlink" Target="http://jira.dev.nymag.biz/browse/CUT-1054" TargetMode="External"/><Relationship Id="rId272" Type="http://schemas.openxmlformats.org/officeDocument/2006/relationships/hyperlink" Target="http://jira.dev.nymag.biz/browse/CUT-1053" TargetMode="External"/><Relationship Id="rId273" Type="http://schemas.openxmlformats.org/officeDocument/2006/relationships/hyperlink" Target="http://jira.dev.nymag.biz/secure/attachment/13398/13398" TargetMode="External"/><Relationship Id="rId274" Type="http://schemas.openxmlformats.org/officeDocument/2006/relationships/hyperlink" Target="http://jira.dev.nymag.biz/browse/CUT-1052" TargetMode="External"/><Relationship Id="rId275" Type="http://schemas.openxmlformats.org/officeDocument/2006/relationships/hyperlink" Target="http://jira.dev.nymag.biz/browse/CUT-1051" TargetMode="External"/><Relationship Id="rId276" Type="http://schemas.openxmlformats.org/officeDocument/2006/relationships/hyperlink" Target="http://jira.dev.nymag.biz/browse/CUT-1050" TargetMode="External"/><Relationship Id="rId277" Type="http://schemas.openxmlformats.org/officeDocument/2006/relationships/hyperlink" Target="http://jira.dev.nymag.biz/browse/CUT-1049" TargetMode="External"/><Relationship Id="rId278" Type="http://schemas.openxmlformats.org/officeDocument/2006/relationships/hyperlink" Target="http://jira.dev.nymag.biz/browse/CUT-1048" TargetMode="External"/><Relationship Id="rId279" Type="http://schemas.openxmlformats.org/officeDocument/2006/relationships/hyperlink" Target="http://jira.dev.nymag.biz/browse/CUT-1047" TargetMode="External"/><Relationship Id="rId720" Type="http://schemas.openxmlformats.org/officeDocument/2006/relationships/hyperlink" Target="http://jira.dev.nymag.biz/secure/attachment/13187/13187" TargetMode="External"/><Relationship Id="rId721" Type="http://schemas.openxmlformats.org/officeDocument/2006/relationships/hyperlink" Target="http://jira.dev.nymag.biz/browse/CUT-694" TargetMode="External"/><Relationship Id="rId722" Type="http://schemas.openxmlformats.org/officeDocument/2006/relationships/hyperlink" Target="http://jira.dev.nymag.biz/browse/CUT-693" TargetMode="External"/><Relationship Id="rId723" Type="http://schemas.openxmlformats.org/officeDocument/2006/relationships/hyperlink" Target="http://jira.dev.nymag.biz/browse/CUT-692" TargetMode="External"/><Relationship Id="rId724" Type="http://schemas.openxmlformats.org/officeDocument/2006/relationships/hyperlink" Target="http://jira.dev.nymag.biz/browse/CUT-691" TargetMode="External"/><Relationship Id="rId725" Type="http://schemas.openxmlformats.org/officeDocument/2006/relationships/hyperlink" Target="http://jira.dev.nymag.biz/secure/attachment/13186/13186" TargetMode="External"/><Relationship Id="rId726" Type="http://schemas.openxmlformats.org/officeDocument/2006/relationships/hyperlink" Target="http://jira.dev.nymag.biz/browse/CUT-690" TargetMode="External"/><Relationship Id="rId727" Type="http://schemas.openxmlformats.org/officeDocument/2006/relationships/hyperlink" Target="http://jira.dev.nymag.biz/browse/CUT-689" TargetMode="External"/><Relationship Id="rId728" Type="http://schemas.openxmlformats.org/officeDocument/2006/relationships/hyperlink" Target="http://jira.dev.nymag.biz/browse/CUT-688" TargetMode="External"/><Relationship Id="rId729" Type="http://schemas.openxmlformats.org/officeDocument/2006/relationships/hyperlink" Target="http://jira.dev.nymag.biz/browse/CUT-68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05"/>
  <sheetViews>
    <sheetView showGridLines="0" topLeftCell="A1003" workbookViewId="0">
      <selection activeCell="O1004" sqref="O1004"/>
    </sheetView>
  </sheetViews>
  <sheetFormatPr baseColWidth="10" defaultRowHeight="15" x14ac:dyDescent="0"/>
  <cols>
    <col min="1" max="1" width="18" style="1" customWidth="1"/>
    <col min="2" max="2" width="10.33203125" style="1" customWidth="1"/>
    <col min="3" max="3" width="43.33203125" style="1" bestFit="1" customWidth="1"/>
    <col min="4" max="5" width="13" style="1" customWidth="1"/>
    <col min="6" max="6" width="9.1640625" style="1" customWidth="1"/>
    <col min="7" max="7" width="20.33203125" style="1" customWidth="1"/>
    <col min="8" max="9" width="22" style="1" customWidth="1"/>
    <col min="10" max="12" width="18.83203125" style="1" customWidth="1"/>
    <col min="13" max="13" width="35.83203125" style="1" customWidth="1"/>
    <col min="14" max="15" width="43.33203125" style="1" bestFit="1" customWidth="1"/>
    <col min="16" max="16" width="11.1640625" style="1" customWidth="1"/>
    <col min="17" max="17" width="7.33203125" style="1" customWidth="1"/>
    <col min="18" max="18" width="43.33203125" style="1" bestFit="1" customWidth="1"/>
    <col min="19" max="19" width="20" style="1" customWidth="1"/>
    <col min="20" max="20" width="23" style="1" customWidth="1"/>
    <col min="21" max="21" width="13.5" style="1" customWidth="1"/>
    <col min="22" max="22" width="13.33203125" style="1" customWidth="1"/>
    <col min="23" max="23" width="34.33203125" style="1" customWidth="1"/>
    <col min="24" max="24" width="23" style="1" customWidth="1"/>
    <col min="25" max="25" width="15.1640625" style="1" customWidth="1"/>
    <col min="26" max="26" width="43.33203125" style="1" bestFit="1" customWidth="1"/>
    <col min="27" max="27" width="16.6640625" style="1" customWidth="1"/>
    <col min="28" max="28" width="11.1640625" style="1" customWidth="1"/>
    <col min="29" max="29" width="13.1640625" style="1" customWidth="1"/>
    <col min="30" max="30" width="15.5" style="1" customWidth="1"/>
    <col min="31" max="31" width="25" style="1" customWidth="1"/>
    <col min="32" max="32" width="22" style="1" customWidth="1"/>
    <col min="33" max="33" width="43.33203125" style="1" bestFit="1" customWidth="1"/>
    <col min="34" max="34" width="10.1640625" style="1" customWidth="1"/>
    <col min="35" max="35" width="30.83203125" style="1" customWidth="1"/>
    <col min="36" max="36" width="10.1640625" style="1" customWidth="1"/>
    <col min="37" max="37" width="14" style="1" customWidth="1"/>
    <col min="38" max="38" width="43.33203125" style="1" bestFit="1" customWidth="1"/>
    <col min="39" max="39" width="21.83203125" style="1" customWidth="1"/>
    <col min="40" max="40" width="10.83203125" style="1" customWidth="1"/>
    <col min="41" max="41" width="15.1640625" style="1" customWidth="1"/>
    <col min="42" max="16384" width="10.83203125" style="1"/>
  </cols>
  <sheetData>
    <row r="1" spans="1:41" ht="51"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4"/>
    </row>
    <row r="2" spans="1:41" ht="15" customHeight="1">
      <c r="A2" s="5"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7"/>
    </row>
    <row r="3" spans="1:41" ht="15" customHeight="1">
      <c r="A3" s="8" t="s">
        <v>1</v>
      </c>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10"/>
    </row>
    <row r="4" spans="1:41">
      <c r="A4" s="17" t="s">
        <v>2771</v>
      </c>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row>
    <row r="5" spans="1:41">
      <c r="A5" s="11" t="s">
        <v>2</v>
      </c>
      <c r="B5" s="11" t="s">
        <v>3</v>
      </c>
      <c r="C5" s="11" t="s">
        <v>4</v>
      </c>
      <c r="D5" s="11" t="s">
        <v>5</v>
      </c>
      <c r="E5" s="11" t="s">
        <v>6</v>
      </c>
      <c r="F5" s="11" t="s">
        <v>7</v>
      </c>
      <c r="G5" s="11" t="s">
        <v>8</v>
      </c>
      <c r="H5" s="11" t="s">
        <v>9</v>
      </c>
      <c r="I5" s="11" t="s">
        <v>10</v>
      </c>
      <c r="J5" s="11" t="s">
        <v>11</v>
      </c>
      <c r="K5" s="11" t="s">
        <v>12</v>
      </c>
      <c r="L5" s="11" t="s">
        <v>13</v>
      </c>
      <c r="M5" s="11" t="s">
        <v>14</v>
      </c>
      <c r="N5" s="11" t="s">
        <v>15</v>
      </c>
      <c r="O5" s="11" t="s">
        <v>16</v>
      </c>
      <c r="P5" s="11" t="s">
        <v>17</v>
      </c>
      <c r="Q5" s="11" t="s">
        <v>18</v>
      </c>
      <c r="R5" s="11" t="s">
        <v>19</v>
      </c>
      <c r="S5" s="11" t="s">
        <v>20</v>
      </c>
      <c r="T5" s="11" t="s">
        <v>21</v>
      </c>
      <c r="U5" s="11" t="s">
        <v>22</v>
      </c>
      <c r="V5" s="11" t="s">
        <v>23</v>
      </c>
      <c r="W5" s="11" t="s">
        <v>24</v>
      </c>
      <c r="X5" s="11" t="s">
        <v>25</v>
      </c>
      <c r="Y5" s="11" t="s">
        <v>26</v>
      </c>
      <c r="Z5" s="11" t="s">
        <v>27</v>
      </c>
      <c r="AA5" s="11" t="s">
        <v>28</v>
      </c>
      <c r="AB5" s="11" t="s">
        <v>29</v>
      </c>
      <c r="AC5" s="11" t="s">
        <v>30</v>
      </c>
      <c r="AD5" s="11" t="s">
        <v>31</v>
      </c>
      <c r="AE5" s="11" t="s">
        <v>32</v>
      </c>
      <c r="AF5" s="11" t="s">
        <v>33</v>
      </c>
      <c r="AG5" s="11" t="s">
        <v>34</v>
      </c>
      <c r="AH5" s="11" t="s">
        <v>35</v>
      </c>
      <c r="AI5" s="11" t="s">
        <v>36</v>
      </c>
      <c r="AJ5" s="11" t="s">
        <v>37</v>
      </c>
      <c r="AK5" s="11" t="s">
        <v>38</v>
      </c>
      <c r="AL5" s="11" t="s">
        <v>39</v>
      </c>
      <c r="AM5" s="11" t="s">
        <v>40</v>
      </c>
      <c r="AN5" s="11" t="s">
        <v>6</v>
      </c>
      <c r="AO5" s="11" t="s">
        <v>26</v>
      </c>
    </row>
    <row r="6" spans="1:41" ht="30">
      <c r="A6" s="12" t="s">
        <v>41</v>
      </c>
      <c r="B6" s="13" t="s">
        <v>42</v>
      </c>
      <c r="C6" s="12" t="s">
        <v>43</v>
      </c>
      <c r="D6" s="12" t="s">
        <v>44</v>
      </c>
      <c r="E6" s="12" t="s">
        <v>45</v>
      </c>
      <c r="F6" s="12" t="s">
        <v>46</v>
      </c>
      <c r="G6" s="14" t="s">
        <v>47</v>
      </c>
      <c r="H6" s="14" t="s">
        <v>48</v>
      </c>
      <c r="I6" s="12" t="s">
        <v>49</v>
      </c>
      <c r="J6" s="15">
        <v>41145.456250000003</v>
      </c>
      <c r="K6" s="15">
        <v>41145.456250000003</v>
      </c>
      <c r="L6" s="12"/>
      <c r="M6" s="12"/>
      <c r="N6" s="12"/>
      <c r="O6" s="12" t="s">
        <v>50</v>
      </c>
      <c r="P6" s="12"/>
      <c r="Q6" s="12">
        <v>0</v>
      </c>
      <c r="R6" s="13">
        <v>13663</v>
      </c>
      <c r="S6" s="12"/>
      <c r="T6" s="12"/>
      <c r="U6" s="12"/>
      <c r="V6" s="12"/>
      <c r="W6" s="12"/>
      <c r="X6" s="12"/>
      <c r="Y6" s="12"/>
      <c r="Z6" s="12" t="s">
        <v>51</v>
      </c>
      <c r="AA6" s="12"/>
      <c r="AB6" s="12"/>
      <c r="AC6" s="12"/>
      <c r="AD6" s="12"/>
      <c r="AE6" s="12"/>
      <c r="AF6" s="12"/>
      <c r="AG6" s="12" t="s">
        <v>52</v>
      </c>
      <c r="AH6" s="12" t="s">
        <v>53</v>
      </c>
      <c r="AI6" s="12" t="s">
        <v>54</v>
      </c>
      <c r="AJ6" s="12"/>
      <c r="AK6" s="12"/>
      <c r="AL6" s="12" t="s">
        <v>55</v>
      </c>
      <c r="AM6" s="12"/>
      <c r="AN6" s="12"/>
      <c r="AO6" s="12"/>
    </row>
    <row r="7" spans="1:41" ht="60">
      <c r="A7" s="12" t="s">
        <v>41</v>
      </c>
      <c r="B7" s="13" t="s">
        <v>56</v>
      </c>
      <c r="C7" s="12" t="s">
        <v>57</v>
      </c>
      <c r="D7" s="12" t="s">
        <v>44</v>
      </c>
      <c r="E7" s="12" t="s">
        <v>45</v>
      </c>
      <c r="F7" s="12" t="s">
        <v>46</v>
      </c>
      <c r="G7" s="14" t="s">
        <v>47</v>
      </c>
      <c r="H7" s="12" t="s">
        <v>58</v>
      </c>
      <c r="I7" s="12" t="s">
        <v>59</v>
      </c>
      <c r="J7" s="15">
        <v>41144.976388888892</v>
      </c>
      <c r="K7" s="15">
        <v>41145.427777777775</v>
      </c>
      <c r="L7" s="12"/>
      <c r="M7" s="12"/>
      <c r="N7" s="12"/>
      <c r="O7" s="12" t="s">
        <v>50</v>
      </c>
      <c r="P7" s="12"/>
      <c r="Q7" s="12">
        <v>0</v>
      </c>
      <c r="R7" s="12"/>
      <c r="S7" s="12"/>
      <c r="T7" s="12"/>
      <c r="U7" s="12"/>
      <c r="V7" s="12"/>
      <c r="W7" s="12"/>
      <c r="X7" s="12"/>
      <c r="Y7" s="12"/>
      <c r="Z7" s="12" t="s">
        <v>60</v>
      </c>
      <c r="AA7" s="12"/>
      <c r="AB7" s="12"/>
      <c r="AC7" s="12"/>
      <c r="AD7" s="12"/>
      <c r="AE7" s="12"/>
      <c r="AF7" s="12"/>
      <c r="AG7" s="12" t="s">
        <v>61</v>
      </c>
      <c r="AH7" s="12" t="s">
        <v>53</v>
      </c>
      <c r="AI7" s="12" t="s">
        <v>62</v>
      </c>
      <c r="AJ7" s="12"/>
      <c r="AK7" s="12"/>
      <c r="AL7" s="12"/>
      <c r="AM7" s="12"/>
      <c r="AN7" s="12"/>
      <c r="AO7" s="12" t="s">
        <v>63</v>
      </c>
    </row>
    <row r="8" spans="1:41" ht="120">
      <c r="A8" s="12" t="s">
        <v>41</v>
      </c>
      <c r="B8" s="13" t="s">
        <v>64</v>
      </c>
      <c r="C8" s="12" t="s">
        <v>65</v>
      </c>
      <c r="D8" s="12" t="s">
        <v>44</v>
      </c>
      <c r="E8" s="12" t="s">
        <v>45</v>
      </c>
      <c r="F8" s="12" t="s">
        <v>66</v>
      </c>
      <c r="G8" s="14" t="s">
        <v>47</v>
      </c>
      <c r="H8" s="14" t="s">
        <v>48</v>
      </c>
      <c r="I8" s="12" t="s">
        <v>67</v>
      </c>
      <c r="J8" s="15">
        <v>41144.931250000001</v>
      </c>
      <c r="K8" s="15">
        <v>41145.428472222222</v>
      </c>
      <c r="L8" s="12"/>
      <c r="M8" s="12"/>
      <c r="N8" s="12" t="s">
        <v>68</v>
      </c>
      <c r="O8" s="12" t="s">
        <v>50</v>
      </c>
      <c r="P8" s="12"/>
      <c r="Q8" s="12">
        <v>0</v>
      </c>
      <c r="R8" s="12"/>
      <c r="S8" s="12"/>
      <c r="T8" s="12"/>
      <c r="U8" s="12"/>
      <c r="V8" s="12"/>
      <c r="W8" s="12"/>
      <c r="X8" s="12"/>
      <c r="Y8" s="12"/>
      <c r="Z8" s="12" t="s">
        <v>69</v>
      </c>
      <c r="AA8" s="12"/>
      <c r="AB8" s="12"/>
      <c r="AC8" s="12"/>
      <c r="AD8" s="12"/>
      <c r="AE8" s="12"/>
      <c r="AF8" s="12"/>
      <c r="AG8" s="12" t="s">
        <v>70</v>
      </c>
      <c r="AH8" s="12" t="s">
        <v>53</v>
      </c>
      <c r="AI8" s="12" t="s">
        <v>71</v>
      </c>
      <c r="AJ8" s="12"/>
      <c r="AK8" s="12"/>
      <c r="AL8" s="12" t="s">
        <v>72</v>
      </c>
      <c r="AM8" s="12"/>
      <c r="AN8" s="12"/>
      <c r="AO8" s="12"/>
    </row>
    <row r="9" spans="1:41" ht="45">
      <c r="A9" s="12" t="s">
        <v>41</v>
      </c>
      <c r="B9" s="13" t="s">
        <v>73</v>
      </c>
      <c r="C9" s="12" t="s">
        <v>74</v>
      </c>
      <c r="D9" s="12" t="s">
        <v>44</v>
      </c>
      <c r="E9" s="12" t="s">
        <v>45</v>
      </c>
      <c r="F9" s="12" t="s">
        <v>66</v>
      </c>
      <c r="G9" s="14" t="s">
        <v>47</v>
      </c>
      <c r="H9" s="14" t="s">
        <v>48</v>
      </c>
      <c r="I9" s="12" t="s">
        <v>67</v>
      </c>
      <c r="J9" s="15">
        <v>41144.855555555558</v>
      </c>
      <c r="K9" s="15">
        <v>41145.429166666669</v>
      </c>
      <c r="L9" s="12"/>
      <c r="M9" s="12"/>
      <c r="N9" s="12"/>
      <c r="O9" s="12" t="s">
        <v>75</v>
      </c>
      <c r="P9" s="12"/>
      <c r="Q9" s="12">
        <v>0</v>
      </c>
      <c r="R9" s="13">
        <v>13662</v>
      </c>
      <c r="S9" s="12"/>
      <c r="T9" s="12"/>
      <c r="U9" s="12"/>
      <c r="V9" s="12"/>
      <c r="W9" s="12"/>
      <c r="X9" s="12"/>
      <c r="Y9" s="12"/>
      <c r="Z9" s="12"/>
      <c r="AA9" s="12"/>
      <c r="AB9" s="12"/>
      <c r="AC9" s="12"/>
      <c r="AD9" s="12"/>
      <c r="AE9" s="12"/>
      <c r="AF9" s="12"/>
      <c r="AG9" s="12" t="s">
        <v>76</v>
      </c>
      <c r="AH9" s="12" t="s">
        <v>53</v>
      </c>
      <c r="AI9" s="12" t="s">
        <v>71</v>
      </c>
      <c r="AJ9" s="12"/>
      <c r="AK9" s="12"/>
      <c r="AL9" s="12" t="s">
        <v>77</v>
      </c>
      <c r="AM9" s="12"/>
      <c r="AN9" s="12"/>
      <c r="AO9" s="12"/>
    </row>
    <row r="10" spans="1:41" ht="150">
      <c r="A10" s="12" t="s">
        <v>41</v>
      </c>
      <c r="B10" s="13" t="s">
        <v>78</v>
      </c>
      <c r="C10" s="12" t="s">
        <v>79</v>
      </c>
      <c r="D10" s="12" t="s">
        <v>44</v>
      </c>
      <c r="E10" s="12" t="s">
        <v>45</v>
      </c>
      <c r="F10" s="12" t="s">
        <v>46</v>
      </c>
      <c r="G10" s="14" t="s">
        <v>47</v>
      </c>
      <c r="H10" s="12" t="s">
        <v>58</v>
      </c>
      <c r="I10" s="12" t="s">
        <v>67</v>
      </c>
      <c r="J10" s="15">
        <v>41144.854861111111</v>
      </c>
      <c r="K10" s="15">
        <v>41145.429166666669</v>
      </c>
      <c r="L10" s="12"/>
      <c r="M10" s="12"/>
      <c r="N10" s="12" t="s">
        <v>80</v>
      </c>
      <c r="O10" s="12" t="s">
        <v>50</v>
      </c>
      <c r="P10" s="12"/>
      <c r="Q10" s="12">
        <v>0</v>
      </c>
      <c r="R10" s="12"/>
      <c r="S10" s="12"/>
      <c r="T10" s="12"/>
      <c r="U10" s="12"/>
      <c r="V10" s="12"/>
      <c r="W10" s="12"/>
      <c r="X10" s="12"/>
      <c r="Y10" s="12"/>
      <c r="Z10" s="12" t="s">
        <v>81</v>
      </c>
      <c r="AA10" s="12"/>
      <c r="AB10" s="12"/>
      <c r="AC10" s="12"/>
      <c r="AD10" s="12"/>
      <c r="AE10" s="12"/>
      <c r="AF10" s="12"/>
      <c r="AG10" s="12" t="s">
        <v>82</v>
      </c>
      <c r="AH10" s="12" t="s">
        <v>53</v>
      </c>
      <c r="AI10" s="12" t="s">
        <v>71</v>
      </c>
      <c r="AJ10" s="12"/>
      <c r="AK10" s="12"/>
      <c r="AL10" s="12" t="s">
        <v>83</v>
      </c>
      <c r="AM10" s="12"/>
      <c r="AN10" s="12"/>
      <c r="AO10" s="12"/>
    </row>
    <row r="11" spans="1:41">
      <c r="A11" s="12" t="s">
        <v>41</v>
      </c>
      <c r="B11" s="13" t="s">
        <v>84</v>
      </c>
      <c r="C11" s="12" t="s">
        <v>85</v>
      </c>
      <c r="D11" s="12" t="s">
        <v>44</v>
      </c>
      <c r="E11" s="12" t="s">
        <v>45</v>
      </c>
      <c r="F11" s="12" t="s">
        <v>66</v>
      </c>
      <c r="G11" s="14" t="s">
        <v>47</v>
      </c>
      <c r="H11" s="14" t="s">
        <v>48</v>
      </c>
      <c r="I11" s="12" t="s">
        <v>86</v>
      </c>
      <c r="J11" s="15">
        <v>41144.826388888891</v>
      </c>
      <c r="K11" s="15">
        <v>41145.429166666669</v>
      </c>
      <c r="L11" s="12"/>
      <c r="M11" s="12"/>
      <c r="N11" s="12"/>
      <c r="O11" s="12" t="s">
        <v>87</v>
      </c>
      <c r="P11" s="12"/>
      <c r="Q11" s="12">
        <v>0</v>
      </c>
      <c r="R11" s="13">
        <v>13661</v>
      </c>
      <c r="S11" s="12"/>
      <c r="T11" s="12"/>
      <c r="U11" s="12"/>
      <c r="V11" s="12"/>
      <c r="W11" s="12"/>
      <c r="X11" s="12"/>
      <c r="Y11" s="12"/>
      <c r="Z11" s="12" t="s">
        <v>88</v>
      </c>
      <c r="AA11" s="12"/>
      <c r="AB11" s="12"/>
      <c r="AC11" s="12"/>
      <c r="AD11" s="12"/>
      <c r="AE11" s="12"/>
      <c r="AF11" s="12"/>
      <c r="AG11" s="12" t="s">
        <v>89</v>
      </c>
      <c r="AH11" s="12" t="s">
        <v>53</v>
      </c>
      <c r="AI11" s="12" t="s">
        <v>71</v>
      </c>
      <c r="AJ11" s="12"/>
      <c r="AK11" s="12"/>
      <c r="AL11" s="12" t="s">
        <v>90</v>
      </c>
      <c r="AM11" s="12"/>
      <c r="AN11" s="12"/>
      <c r="AO11" s="12" t="s">
        <v>91</v>
      </c>
    </row>
    <row r="12" spans="1:41" ht="45">
      <c r="A12" s="12" t="s">
        <v>41</v>
      </c>
      <c r="B12" s="13" t="s">
        <v>92</v>
      </c>
      <c r="C12" s="12" t="s">
        <v>93</v>
      </c>
      <c r="D12" s="12" t="s">
        <v>44</v>
      </c>
      <c r="E12" s="12" t="s">
        <v>45</v>
      </c>
      <c r="F12" s="12" t="s">
        <v>66</v>
      </c>
      <c r="G12" s="14" t="s">
        <v>47</v>
      </c>
      <c r="H12" s="14" t="s">
        <v>48</v>
      </c>
      <c r="I12" s="12" t="s">
        <v>67</v>
      </c>
      <c r="J12" s="15">
        <v>41144.78125</v>
      </c>
      <c r="K12" s="15">
        <v>41145.429861111108</v>
      </c>
      <c r="L12" s="12"/>
      <c r="M12" s="12"/>
      <c r="N12" s="12"/>
      <c r="O12" s="12" t="s">
        <v>87</v>
      </c>
      <c r="P12" s="12"/>
      <c r="Q12" s="12">
        <v>0</v>
      </c>
      <c r="R12" s="12"/>
      <c r="S12" s="12"/>
      <c r="T12" s="12"/>
      <c r="U12" s="12"/>
      <c r="V12" s="12"/>
      <c r="W12" s="12"/>
      <c r="X12" s="12"/>
      <c r="Y12" s="12"/>
      <c r="Z12" s="12" t="s">
        <v>94</v>
      </c>
      <c r="AA12" s="12"/>
      <c r="AB12" s="12"/>
      <c r="AC12" s="12"/>
      <c r="AD12" s="12"/>
      <c r="AE12" s="12"/>
      <c r="AF12" s="12"/>
      <c r="AG12" s="12" t="s">
        <v>95</v>
      </c>
      <c r="AH12" s="12" t="s">
        <v>53</v>
      </c>
      <c r="AI12" s="12" t="s">
        <v>71</v>
      </c>
      <c r="AJ12" s="12"/>
      <c r="AK12" s="12"/>
      <c r="AL12" s="12" t="s">
        <v>83</v>
      </c>
      <c r="AM12" s="12"/>
      <c r="AN12" s="12"/>
      <c r="AO12" s="12"/>
    </row>
    <row r="13" spans="1:41" ht="45">
      <c r="A13" s="12" t="s">
        <v>41</v>
      </c>
      <c r="B13" s="13" t="s">
        <v>96</v>
      </c>
      <c r="C13" s="12" t="s">
        <v>97</v>
      </c>
      <c r="D13" s="12" t="s">
        <v>44</v>
      </c>
      <c r="E13" s="12" t="s">
        <v>45</v>
      </c>
      <c r="F13" s="12" t="s">
        <v>46</v>
      </c>
      <c r="G13" s="14" t="s">
        <v>47</v>
      </c>
      <c r="H13" s="14" t="s">
        <v>48</v>
      </c>
      <c r="I13" s="12" t="s">
        <v>67</v>
      </c>
      <c r="J13" s="15">
        <v>41144.779166666667</v>
      </c>
      <c r="K13" s="15">
        <v>41145.431944444441</v>
      </c>
      <c r="L13" s="12"/>
      <c r="M13" s="12"/>
      <c r="N13" s="12" t="s">
        <v>68</v>
      </c>
      <c r="O13" s="12" t="s">
        <v>87</v>
      </c>
      <c r="P13" s="12"/>
      <c r="Q13" s="12">
        <v>0</v>
      </c>
      <c r="R13" s="12"/>
      <c r="S13" s="12"/>
      <c r="T13" s="12"/>
      <c r="U13" s="12"/>
      <c r="V13" s="12"/>
      <c r="W13" s="12"/>
      <c r="X13" s="12"/>
      <c r="Y13" s="12"/>
      <c r="Z13" s="12" t="s">
        <v>98</v>
      </c>
      <c r="AA13" s="12"/>
      <c r="AB13" s="12"/>
      <c r="AC13" s="12"/>
      <c r="AD13" s="12"/>
      <c r="AE13" s="12"/>
      <c r="AF13" s="12"/>
      <c r="AG13" s="12" t="s">
        <v>99</v>
      </c>
      <c r="AH13" s="12" t="s">
        <v>53</v>
      </c>
      <c r="AI13" s="12" t="s">
        <v>71</v>
      </c>
      <c r="AJ13" s="12"/>
      <c r="AK13" s="12"/>
      <c r="AL13" s="12" t="s">
        <v>100</v>
      </c>
      <c r="AM13" s="12"/>
      <c r="AN13" s="12"/>
      <c r="AO13" s="12"/>
    </row>
    <row r="14" spans="1:41" ht="60">
      <c r="A14" s="12" t="s">
        <v>41</v>
      </c>
      <c r="B14" s="13" t="s">
        <v>101</v>
      </c>
      <c r="C14" s="12" t="s">
        <v>102</v>
      </c>
      <c r="D14" s="12" t="s">
        <v>44</v>
      </c>
      <c r="E14" s="12" t="s">
        <v>13</v>
      </c>
      <c r="F14" s="12" t="s">
        <v>103</v>
      </c>
      <c r="G14" s="12" t="s">
        <v>104</v>
      </c>
      <c r="H14" s="12" t="s">
        <v>105</v>
      </c>
      <c r="I14" s="12" t="s">
        <v>105</v>
      </c>
      <c r="J14" s="15">
        <v>41144.761805555558</v>
      </c>
      <c r="K14" s="15">
        <v>41145.431944444441</v>
      </c>
      <c r="L14" s="15">
        <v>41144.818055555559</v>
      </c>
      <c r="M14" s="12"/>
      <c r="N14" s="12" t="s">
        <v>106</v>
      </c>
      <c r="O14" s="12" t="s">
        <v>50</v>
      </c>
      <c r="P14" s="12"/>
      <c r="Q14" s="12">
        <v>0</v>
      </c>
      <c r="R14" s="12"/>
      <c r="S14" s="12"/>
      <c r="T14" s="12"/>
      <c r="U14" s="12"/>
      <c r="V14" s="12"/>
      <c r="W14" s="12"/>
      <c r="X14" s="12" t="s">
        <v>107</v>
      </c>
      <c r="Y14" s="12"/>
      <c r="Z14" s="12" t="s">
        <v>108</v>
      </c>
      <c r="AA14" s="12"/>
      <c r="AB14" s="12"/>
      <c r="AC14" s="12"/>
      <c r="AD14" s="12"/>
      <c r="AE14" s="12"/>
      <c r="AF14" s="12"/>
      <c r="AG14" s="12" t="s">
        <v>109</v>
      </c>
      <c r="AH14" s="12" t="s">
        <v>53</v>
      </c>
      <c r="AI14" s="12" t="s">
        <v>62</v>
      </c>
      <c r="AJ14" s="12"/>
      <c r="AK14" s="12"/>
      <c r="AL14" s="12" t="s">
        <v>110</v>
      </c>
      <c r="AM14" s="12"/>
      <c r="AN14" s="12"/>
      <c r="AO14" s="12" t="s">
        <v>63</v>
      </c>
    </row>
    <row r="15" spans="1:41" ht="45">
      <c r="A15" s="12" t="s">
        <v>41</v>
      </c>
      <c r="B15" s="13" t="s">
        <v>111</v>
      </c>
      <c r="C15" s="12" t="s">
        <v>112</v>
      </c>
      <c r="D15" s="12" t="s">
        <v>44</v>
      </c>
      <c r="E15" s="12" t="s">
        <v>45</v>
      </c>
      <c r="F15" s="12" t="s">
        <v>46</v>
      </c>
      <c r="G15" s="14" t="s">
        <v>47</v>
      </c>
      <c r="H15" s="14" t="s">
        <v>48</v>
      </c>
      <c r="I15" s="12" t="s">
        <v>67</v>
      </c>
      <c r="J15" s="15">
        <v>41144.760416666664</v>
      </c>
      <c r="K15" s="15">
        <v>41145.43472222222</v>
      </c>
      <c r="L15" s="12"/>
      <c r="M15" s="12"/>
      <c r="N15" s="12" t="s">
        <v>113</v>
      </c>
      <c r="O15" s="12" t="s">
        <v>50</v>
      </c>
      <c r="P15" s="12"/>
      <c r="Q15" s="12">
        <v>0</v>
      </c>
      <c r="R15" s="13">
        <v>13660</v>
      </c>
      <c r="S15" s="12"/>
      <c r="T15" s="12"/>
      <c r="U15" s="12"/>
      <c r="V15" s="12"/>
      <c r="W15" s="12"/>
      <c r="X15" s="12"/>
      <c r="Y15" s="12"/>
      <c r="Z15" s="12"/>
      <c r="AA15" s="12"/>
      <c r="AB15" s="12"/>
      <c r="AC15" s="12"/>
      <c r="AD15" s="12"/>
      <c r="AE15" s="12"/>
      <c r="AF15" s="12"/>
      <c r="AG15" s="12" t="s">
        <v>82</v>
      </c>
      <c r="AH15" s="12" t="s">
        <v>53</v>
      </c>
      <c r="AI15" s="12" t="s">
        <v>71</v>
      </c>
      <c r="AJ15" s="12"/>
      <c r="AK15" s="12"/>
      <c r="AL15" s="12" t="s">
        <v>114</v>
      </c>
      <c r="AM15" s="12"/>
      <c r="AN15" s="12"/>
      <c r="AO15" s="12"/>
    </row>
    <row r="16" spans="1:41" ht="75">
      <c r="A16" s="12" t="s">
        <v>41</v>
      </c>
      <c r="B16" s="13" t="s">
        <v>115</v>
      </c>
      <c r="C16" s="12" t="s">
        <v>116</v>
      </c>
      <c r="D16" s="12" t="s">
        <v>44</v>
      </c>
      <c r="E16" s="12" t="s">
        <v>117</v>
      </c>
      <c r="F16" s="12" t="s">
        <v>46</v>
      </c>
      <c r="G16" s="12" t="s">
        <v>118</v>
      </c>
      <c r="H16" s="14" t="s">
        <v>48</v>
      </c>
      <c r="I16" s="12" t="s">
        <v>67</v>
      </c>
      <c r="J16" s="15">
        <v>41144.755555555559</v>
      </c>
      <c r="K16" s="15">
        <v>41144.947222222225</v>
      </c>
      <c r="L16" s="15">
        <v>41144.947222222225</v>
      </c>
      <c r="M16" s="12"/>
      <c r="N16" s="12"/>
      <c r="O16" s="12" t="s">
        <v>50</v>
      </c>
      <c r="P16" s="12"/>
      <c r="Q16" s="12">
        <v>0</v>
      </c>
      <c r="R16" s="13">
        <v>13659</v>
      </c>
      <c r="S16" s="12"/>
      <c r="T16" s="12"/>
      <c r="U16" s="12"/>
      <c r="V16" s="12"/>
      <c r="W16" s="12"/>
      <c r="X16" s="12"/>
      <c r="Y16" s="12"/>
      <c r="Z16" s="12" t="s">
        <v>119</v>
      </c>
      <c r="AA16" s="12"/>
      <c r="AB16" s="12"/>
      <c r="AC16" s="12"/>
      <c r="AD16" s="12"/>
      <c r="AE16" s="12"/>
      <c r="AF16" s="12"/>
      <c r="AG16" s="12"/>
      <c r="AH16" s="12" t="s">
        <v>53</v>
      </c>
      <c r="AI16" s="12" t="s">
        <v>71</v>
      </c>
      <c r="AJ16" s="12"/>
      <c r="AK16" s="12"/>
      <c r="AL16" s="12" t="s">
        <v>83</v>
      </c>
      <c r="AM16" s="12"/>
      <c r="AN16" s="12"/>
      <c r="AO16" s="12"/>
    </row>
    <row r="17" spans="1:41" ht="90">
      <c r="A17" s="12" t="s">
        <v>41</v>
      </c>
      <c r="B17" s="13" t="s">
        <v>120</v>
      </c>
      <c r="C17" s="12" t="s">
        <v>121</v>
      </c>
      <c r="D17" s="12" t="s">
        <v>44</v>
      </c>
      <c r="E17" s="12" t="s">
        <v>45</v>
      </c>
      <c r="F17" s="12" t="s">
        <v>103</v>
      </c>
      <c r="G17" s="14" t="s">
        <v>47</v>
      </c>
      <c r="H17" s="12" t="s">
        <v>58</v>
      </c>
      <c r="I17" s="12" t="s">
        <v>105</v>
      </c>
      <c r="J17" s="15">
        <v>41144.697222222225</v>
      </c>
      <c r="K17" s="15">
        <v>41145.435416666667</v>
      </c>
      <c r="L17" s="12"/>
      <c r="M17" s="12"/>
      <c r="N17" s="12" t="s">
        <v>122</v>
      </c>
      <c r="O17" s="12" t="s">
        <v>50</v>
      </c>
      <c r="P17" s="12"/>
      <c r="Q17" s="12">
        <v>0</v>
      </c>
      <c r="R17" s="12"/>
      <c r="S17" s="12"/>
      <c r="T17" s="12"/>
      <c r="U17" s="12"/>
      <c r="V17" s="12"/>
      <c r="W17" s="12"/>
      <c r="X17" s="12"/>
      <c r="Y17" s="12"/>
      <c r="Z17" s="12" t="s">
        <v>123</v>
      </c>
      <c r="AA17" s="12"/>
      <c r="AB17" s="12"/>
      <c r="AC17" s="12"/>
      <c r="AD17" s="12"/>
      <c r="AE17" s="12"/>
      <c r="AF17" s="12"/>
      <c r="AG17" s="12" t="s">
        <v>124</v>
      </c>
      <c r="AH17" s="12" t="s">
        <v>53</v>
      </c>
      <c r="AI17" s="12" t="s">
        <v>62</v>
      </c>
      <c r="AJ17" s="12"/>
      <c r="AK17" s="12"/>
      <c r="AL17" s="12" t="s">
        <v>72</v>
      </c>
      <c r="AM17" s="12"/>
      <c r="AN17" s="12"/>
      <c r="AO17" s="12" t="s">
        <v>63</v>
      </c>
    </row>
    <row r="18" spans="1:41" ht="150">
      <c r="A18" s="12" t="s">
        <v>41</v>
      </c>
      <c r="B18" s="13" t="s">
        <v>125</v>
      </c>
      <c r="C18" s="12" t="s">
        <v>126</v>
      </c>
      <c r="D18" s="12" t="s">
        <v>44</v>
      </c>
      <c r="E18" s="12" t="s">
        <v>45</v>
      </c>
      <c r="F18" s="12" t="s">
        <v>46</v>
      </c>
      <c r="G18" s="14" t="s">
        <v>47</v>
      </c>
      <c r="H18" s="12" t="s">
        <v>58</v>
      </c>
      <c r="I18" s="12" t="s">
        <v>127</v>
      </c>
      <c r="J18" s="15">
        <v>41144.693055555559</v>
      </c>
      <c r="K18" s="15">
        <v>41145.435416666667</v>
      </c>
      <c r="L18" s="12"/>
      <c r="M18" s="12"/>
      <c r="N18" s="12" t="s">
        <v>113</v>
      </c>
      <c r="O18" s="12" t="s">
        <v>128</v>
      </c>
      <c r="P18" s="12"/>
      <c r="Q18" s="12">
        <v>0</v>
      </c>
      <c r="R18" s="13">
        <v>13658</v>
      </c>
      <c r="S18" s="12"/>
      <c r="T18" s="12"/>
      <c r="U18" s="12"/>
      <c r="V18" s="12"/>
      <c r="W18" s="12"/>
      <c r="X18" s="12"/>
      <c r="Y18" s="12"/>
      <c r="Z18" s="12" t="s">
        <v>129</v>
      </c>
      <c r="AA18" s="12"/>
      <c r="AB18" s="12"/>
      <c r="AC18" s="12"/>
      <c r="AD18" s="12"/>
      <c r="AE18" s="12"/>
      <c r="AF18" s="12"/>
      <c r="AG18" s="12" t="s">
        <v>130</v>
      </c>
      <c r="AH18" s="12" t="s">
        <v>53</v>
      </c>
      <c r="AI18" s="12" t="s">
        <v>54</v>
      </c>
      <c r="AJ18" s="12"/>
      <c r="AK18" s="12"/>
      <c r="AL18" s="12" t="s">
        <v>55</v>
      </c>
      <c r="AM18" s="12"/>
      <c r="AN18" s="12"/>
      <c r="AO18" s="12"/>
    </row>
    <row r="19" spans="1:41" ht="135">
      <c r="A19" s="12" t="s">
        <v>41</v>
      </c>
      <c r="B19" s="13" t="s">
        <v>131</v>
      </c>
      <c r="C19" s="12" t="s">
        <v>132</v>
      </c>
      <c r="D19" s="12" t="s">
        <v>44</v>
      </c>
      <c r="E19" s="12" t="s">
        <v>45</v>
      </c>
      <c r="F19" s="12" t="s">
        <v>46</v>
      </c>
      <c r="G19" s="14" t="s">
        <v>47</v>
      </c>
      <c r="H19" s="14" t="s">
        <v>48</v>
      </c>
      <c r="I19" s="12" t="s">
        <v>127</v>
      </c>
      <c r="J19" s="15">
        <v>41144.691666666666</v>
      </c>
      <c r="K19" s="15">
        <v>41145.435416666667</v>
      </c>
      <c r="L19" s="12"/>
      <c r="M19" s="12"/>
      <c r="N19" s="12" t="s">
        <v>133</v>
      </c>
      <c r="O19" s="12" t="s">
        <v>50</v>
      </c>
      <c r="P19" s="12"/>
      <c r="Q19" s="12">
        <v>0</v>
      </c>
      <c r="R19" s="13">
        <v>13657</v>
      </c>
      <c r="S19" s="12"/>
      <c r="T19" s="12"/>
      <c r="U19" s="12"/>
      <c r="V19" s="12"/>
      <c r="W19" s="12"/>
      <c r="X19" s="12"/>
      <c r="Y19" s="12"/>
      <c r="Z19" s="12" t="s">
        <v>134</v>
      </c>
      <c r="AA19" s="12"/>
      <c r="AB19" s="12"/>
      <c r="AC19" s="12"/>
      <c r="AD19" s="12"/>
      <c r="AE19" s="12"/>
      <c r="AF19" s="12"/>
      <c r="AG19" s="12" t="s">
        <v>135</v>
      </c>
      <c r="AH19" s="12" t="s">
        <v>53</v>
      </c>
      <c r="AI19" s="12" t="s">
        <v>54</v>
      </c>
      <c r="AJ19" s="12"/>
      <c r="AK19" s="12"/>
      <c r="AL19" s="12" t="s">
        <v>55</v>
      </c>
      <c r="AM19" s="12"/>
      <c r="AN19" s="12"/>
      <c r="AO19" s="12"/>
    </row>
    <row r="20" spans="1:41" ht="135">
      <c r="A20" s="12" t="s">
        <v>41</v>
      </c>
      <c r="B20" s="13" t="s">
        <v>136</v>
      </c>
      <c r="C20" s="12" t="s">
        <v>137</v>
      </c>
      <c r="D20" s="12" t="s">
        <v>44</v>
      </c>
      <c r="E20" s="12" t="s">
        <v>45</v>
      </c>
      <c r="F20" s="12" t="s">
        <v>46</v>
      </c>
      <c r="G20" s="14" t="s">
        <v>47</v>
      </c>
      <c r="H20" s="14" t="s">
        <v>48</v>
      </c>
      <c r="I20" s="12" t="s">
        <v>127</v>
      </c>
      <c r="J20" s="15">
        <v>41144.684027777781</v>
      </c>
      <c r="K20" s="15">
        <v>41145.436111111114</v>
      </c>
      <c r="L20" s="12"/>
      <c r="M20" s="12"/>
      <c r="N20" s="12"/>
      <c r="O20" s="12" t="s">
        <v>50</v>
      </c>
      <c r="P20" s="12"/>
      <c r="Q20" s="12">
        <v>0</v>
      </c>
      <c r="R20" s="13">
        <v>13655</v>
      </c>
      <c r="S20" s="12"/>
      <c r="T20" s="12"/>
      <c r="U20" s="12"/>
      <c r="V20" s="12"/>
      <c r="W20" s="12"/>
      <c r="X20" s="12"/>
      <c r="Y20" s="12"/>
      <c r="Z20" s="12" t="s">
        <v>138</v>
      </c>
      <c r="AA20" s="12"/>
      <c r="AB20" s="12"/>
      <c r="AC20" s="12"/>
      <c r="AD20" s="12"/>
      <c r="AE20" s="12"/>
      <c r="AF20" s="12"/>
      <c r="AG20" s="12" t="s">
        <v>139</v>
      </c>
      <c r="AH20" s="12" t="s">
        <v>53</v>
      </c>
      <c r="AI20" s="12" t="s">
        <v>54</v>
      </c>
      <c r="AJ20" s="12"/>
      <c r="AK20" s="12"/>
      <c r="AL20" s="12" t="s">
        <v>140</v>
      </c>
      <c r="AM20" s="12"/>
      <c r="AN20" s="12"/>
      <c r="AO20" s="12"/>
    </row>
    <row r="21" spans="1:41" ht="150">
      <c r="A21" s="12" t="s">
        <v>41</v>
      </c>
      <c r="B21" s="13" t="s">
        <v>141</v>
      </c>
      <c r="C21" s="12" t="s">
        <v>142</v>
      </c>
      <c r="D21" s="12" t="s">
        <v>44</v>
      </c>
      <c r="E21" s="12" t="s">
        <v>45</v>
      </c>
      <c r="F21" s="12" t="s">
        <v>143</v>
      </c>
      <c r="G21" s="14" t="s">
        <v>47</v>
      </c>
      <c r="H21" s="14" t="s">
        <v>48</v>
      </c>
      <c r="I21" s="12" t="s">
        <v>127</v>
      </c>
      <c r="J21" s="15">
        <v>41144.682638888888</v>
      </c>
      <c r="K21" s="15">
        <v>41145.4375</v>
      </c>
      <c r="L21" s="12"/>
      <c r="M21" s="12"/>
      <c r="N21" s="12"/>
      <c r="O21" s="12" t="s">
        <v>128</v>
      </c>
      <c r="P21" s="12"/>
      <c r="Q21" s="12">
        <v>0</v>
      </c>
      <c r="R21" s="13">
        <v>13654</v>
      </c>
      <c r="S21" s="12"/>
      <c r="T21" s="12"/>
      <c r="U21" s="12"/>
      <c r="V21" s="12"/>
      <c r="W21" s="12"/>
      <c r="X21" s="12"/>
      <c r="Y21" s="12"/>
      <c r="Z21" s="12" t="s">
        <v>144</v>
      </c>
      <c r="AA21" s="12"/>
      <c r="AB21" s="12"/>
      <c r="AC21" s="12"/>
      <c r="AD21" s="12"/>
      <c r="AE21" s="12"/>
      <c r="AF21" s="12"/>
      <c r="AG21" s="12" t="s">
        <v>145</v>
      </c>
      <c r="AH21" s="12" t="s">
        <v>53</v>
      </c>
      <c r="AI21" s="12" t="s">
        <v>54</v>
      </c>
      <c r="AJ21" s="12"/>
      <c r="AK21" s="12"/>
      <c r="AL21" s="12" t="s">
        <v>140</v>
      </c>
      <c r="AM21" s="12"/>
      <c r="AN21" s="12"/>
      <c r="AO21" s="12"/>
    </row>
    <row r="22" spans="1:41" ht="120">
      <c r="A22" s="12" t="s">
        <v>41</v>
      </c>
      <c r="B22" s="13" t="s">
        <v>146</v>
      </c>
      <c r="C22" s="12" t="s">
        <v>147</v>
      </c>
      <c r="D22" s="12" t="s">
        <v>44</v>
      </c>
      <c r="E22" s="12" t="s">
        <v>45</v>
      </c>
      <c r="F22" s="12" t="s">
        <v>143</v>
      </c>
      <c r="G22" s="14" t="s">
        <v>47</v>
      </c>
      <c r="H22" s="12" t="s">
        <v>148</v>
      </c>
      <c r="I22" s="12" t="s">
        <v>148</v>
      </c>
      <c r="J22" s="15">
        <v>41144.680555555555</v>
      </c>
      <c r="K22" s="15">
        <v>41145.4375</v>
      </c>
      <c r="L22" s="12"/>
      <c r="M22" s="12"/>
      <c r="N22" s="12"/>
      <c r="O22" s="12" t="s">
        <v>50</v>
      </c>
      <c r="P22" s="12"/>
      <c r="Q22" s="12">
        <v>0</v>
      </c>
      <c r="R22" s="12"/>
      <c r="S22" s="12"/>
      <c r="T22" s="12"/>
      <c r="U22" s="12"/>
      <c r="V22" s="12"/>
      <c r="W22" s="12"/>
      <c r="X22" s="12"/>
      <c r="Y22" s="12"/>
      <c r="Z22" s="12" t="s">
        <v>149</v>
      </c>
      <c r="AA22" s="12"/>
      <c r="AB22" s="12"/>
      <c r="AC22" s="12"/>
      <c r="AD22" s="12"/>
      <c r="AE22" s="12"/>
      <c r="AF22" s="12"/>
      <c r="AG22" s="12" t="s">
        <v>150</v>
      </c>
      <c r="AH22" s="12" t="s">
        <v>53</v>
      </c>
      <c r="AI22" s="12" t="s">
        <v>151</v>
      </c>
      <c r="AJ22" s="12"/>
      <c r="AK22" s="12"/>
      <c r="AL22" s="12" t="s">
        <v>100</v>
      </c>
      <c r="AM22" s="12"/>
      <c r="AN22" s="12"/>
      <c r="AO22" s="12" t="s">
        <v>63</v>
      </c>
    </row>
    <row r="23" spans="1:41" ht="150">
      <c r="A23" s="12" t="s">
        <v>41</v>
      </c>
      <c r="B23" s="13" t="s">
        <v>152</v>
      </c>
      <c r="C23" s="12" t="s">
        <v>153</v>
      </c>
      <c r="D23" s="12" t="s">
        <v>44</v>
      </c>
      <c r="E23" s="12" t="s">
        <v>45</v>
      </c>
      <c r="F23" s="12" t="s">
        <v>66</v>
      </c>
      <c r="G23" s="14" t="s">
        <v>47</v>
      </c>
      <c r="H23" s="14" t="s">
        <v>48</v>
      </c>
      <c r="I23" s="12" t="s">
        <v>127</v>
      </c>
      <c r="J23" s="15">
        <v>41144.679861111108</v>
      </c>
      <c r="K23" s="15">
        <v>41145.438194444447</v>
      </c>
      <c r="L23" s="12"/>
      <c r="M23" s="12"/>
      <c r="N23" s="12"/>
      <c r="O23" s="12" t="s">
        <v>50</v>
      </c>
      <c r="P23" s="12"/>
      <c r="Q23" s="12">
        <v>0</v>
      </c>
      <c r="R23" s="13">
        <v>13653</v>
      </c>
      <c r="S23" s="12"/>
      <c r="T23" s="12"/>
      <c r="U23" s="12"/>
      <c r="V23" s="12"/>
      <c r="W23" s="12"/>
      <c r="X23" s="12"/>
      <c r="Y23" s="12"/>
      <c r="Z23" s="12" t="s">
        <v>154</v>
      </c>
      <c r="AA23" s="12"/>
      <c r="AB23" s="12"/>
      <c r="AC23" s="12"/>
      <c r="AD23" s="12"/>
      <c r="AE23" s="12"/>
      <c r="AF23" s="12"/>
      <c r="AG23" s="12" t="s">
        <v>155</v>
      </c>
      <c r="AH23" s="12" t="s">
        <v>53</v>
      </c>
      <c r="AI23" s="12" t="s">
        <v>54</v>
      </c>
      <c r="AJ23" s="12"/>
      <c r="AK23" s="12"/>
      <c r="AL23" s="12" t="s">
        <v>140</v>
      </c>
      <c r="AM23" s="12"/>
      <c r="AN23" s="12"/>
      <c r="AO23" s="12"/>
    </row>
    <row r="24" spans="1:41" ht="240">
      <c r="A24" s="12" t="s">
        <v>41</v>
      </c>
      <c r="B24" s="13" t="s">
        <v>156</v>
      </c>
      <c r="C24" s="12" t="s">
        <v>157</v>
      </c>
      <c r="D24" s="12" t="s">
        <v>44</v>
      </c>
      <c r="E24" s="12" t="s">
        <v>117</v>
      </c>
      <c r="F24" s="12" t="s">
        <v>46</v>
      </c>
      <c r="G24" s="12" t="s">
        <v>118</v>
      </c>
      <c r="H24" s="14" t="s">
        <v>48</v>
      </c>
      <c r="I24" s="12" t="s">
        <v>148</v>
      </c>
      <c r="J24" s="15">
        <v>41144.677777777775</v>
      </c>
      <c r="K24" s="15">
        <v>41144.709027777775</v>
      </c>
      <c r="L24" s="15">
        <v>41144.709027777775</v>
      </c>
      <c r="M24" s="12"/>
      <c r="N24" s="12"/>
      <c r="O24" s="12" t="s">
        <v>50</v>
      </c>
      <c r="P24" s="12"/>
      <c r="Q24" s="12">
        <v>0</v>
      </c>
      <c r="R24" s="12"/>
      <c r="S24" s="12"/>
      <c r="T24" s="12"/>
      <c r="U24" s="12"/>
      <c r="V24" s="12"/>
      <c r="W24" s="12"/>
      <c r="X24" s="12"/>
      <c r="Y24" s="12"/>
      <c r="Z24" s="12" t="s">
        <v>158</v>
      </c>
      <c r="AA24" s="12"/>
      <c r="AB24" s="12"/>
      <c r="AC24" s="12"/>
      <c r="AD24" s="12"/>
      <c r="AE24" s="12"/>
      <c r="AF24" s="12"/>
      <c r="AG24" s="12"/>
      <c r="AH24" s="12" t="s">
        <v>53</v>
      </c>
      <c r="AI24" s="12" t="s">
        <v>151</v>
      </c>
      <c r="AJ24" s="12"/>
      <c r="AK24" s="12"/>
      <c r="AL24" s="12" t="s">
        <v>100</v>
      </c>
      <c r="AM24" s="12"/>
      <c r="AN24" s="12"/>
      <c r="AO24" s="12" t="s">
        <v>63</v>
      </c>
    </row>
    <row r="25" spans="1:41" ht="150">
      <c r="A25" s="12" t="s">
        <v>41</v>
      </c>
      <c r="B25" s="13" t="s">
        <v>159</v>
      </c>
      <c r="C25" s="12" t="s">
        <v>160</v>
      </c>
      <c r="D25" s="12" t="s">
        <v>44</v>
      </c>
      <c r="E25" s="12" t="s">
        <v>117</v>
      </c>
      <c r="F25" s="12" t="s">
        <v>46</v>
      </c>
      <c r="G25" s="12" t="s">
        <v>118</v>
      </c>
      <c r="H25" s="14" t="s">
        <v>48</v>
      </c>
      <c r="I25" s="12" t="s">
        <v>148</v>
      </c>
      <c r="J25" s="15">
        <v>41144.674305555556</v>
      </c>
      <c r="K25" s="15">
        <v>41144.709027777775</v>
      </c>
      <c r="L25" s="15">
        <v>41144.709027777775</v>
      </c>
      <c r="M25" s="12"/>
      <c r="N25" s="12"/>
      <c r="O25" s="12" t="s">
        <v>50</v>
      </c>
      <c r="P25" s="12"/>
      <c r="Q25" s="12">
        <v>0</v>
      </c>
      <c r="R25" s="13">
        <v>13652</v>
      </c>
      <c r="S25" s="12"/>
      <c r="T25" s="12"/>
      <c r="U25" s="12"/>
      <c r="V25" s="12"/>
      <c r="W25" s="12"/>
      <c r="X25" s="12"/>
      <c r="Y25" s="12"/>
      <c r="Z25" s="12" t="s">
        <v>161</v>
      </c>
      <c r="AA25" s="12"/>
      <c r="AB25" s="12"/>
      <c r="AC25" s="12"/>
      <c r="AD25" s="12"/>
      <c r="AE25" s="12"/>
      <c r="AF25" s="12"/>
      <c r="AG25" s="12"/>
      <c r="AH25" s="12" t="s">
        <v>53</v>
      </c>
      <c r="AI25" s="12" t="s">
        <v>151</v>
      </c>
      <c r="AJ25" s="12"/>
      <c r="AK25" s="12"/>
      <c r="AL25" s="12" t="s">
        <v>100</v>
      </c>
      <c r="AM25" s="12"/>
      <c r="AN25" s="12"/>
      <c r="AO25" s="12" t="s">
        <v>63</v>
      </c>
    </row>
    <row r="26" spans="1:41" ht="150">
      <c r="A26" s="12" t="s">
        <v>41</v>
      </c>
      <c r="B26" s="13" t="s">
        <v>162</v>
      </c>
      <c r="C26" s="12" t="s">
        <v>163</v>
      </c>
      <c r="D26" s="12" t="s">
        <v>44</v>
      </c>
      <c r="E26" s="12" t="s">
        <v>45</v>
      </c>
      <c r="F26" s="12" t="s">
        <v>46</v>
      </c>
      <c r="G26" s="14" t="s">
        <v>47</v>
      </c>
      <c r="H26" s="14" t="s">
        <v>48</v>
      </c>
      <c r="I26" s="12" t="s">
        <v>67</v>
      </c>
      <c r="J26" s="15">
        <v>41144.673611111109</v>
      </c>
      <c r="K26" s="15">
        <v>41145.438888888886</v>
      </c>
      <c r="L26" s="12"/>
      <c r="M26" s="12"/>
      <c r="N26" s="12" t="s">
        <v>164</v>
      </c>
      <c r="O26" s="12" t="s">
        <v>50</v>
      </c>
      <c r="P26" s="12"/>
      <c r="Q26" s="12">
        <v>0</v>
      </c>
      <c r="R26" s="12"/>
      <c r="S26" s="12"/>
      <c r="T26" s="12"/>
      <c r="U26" s="12"/>
      <c r="V26" s="12"/>
      <c r="W26" s="12"/>
      <c r="X26" s="12"/>
      <c r="Y26" s="12"/>
      <c r="Z26" s="12" t="s">
        <v>165</v>
      </c>
      <c r="AA26" s="12"/>
      <c r="AB26" s="12"/>
      <c r="AC26" s="12"/>
      <c r="AD26" s="12"/>
      <c r="AE26" s="12"/>
      <c r="AF26" s="12"/>
      <c r="AG26" s="12" t="s">
        <v>166</v>
      </c>
      <c r="AH26" s="12" t="s">
        <v>53</v>
      </c>
      <c r="AI26" s="12" t="s">
        <v>71</v>
      </c>
      <c r="AJ26" s="12"/>
      <c r="AK26" s="12"/>
      <c r="AL26" s="12" t="s">
        <v>167</v>
      </c>
      <c r="AM26" s="12"/>
      <c r="AN26" s="12"/>
      <c r="AO26" s="12" t="s">
        <v>63</v>
      </c>
    </row>
    <row r="27" spans="1:41" ht="105">
      <c r="A27" s="12" t="s">
        <v>41</v>
      </c>
      <c r="B27" s="13" t="s">
        <v>168</v>
      </c>
      <c r="C27" s="12" t="s">
        <v>169</v>
      </c>
      <c r="D27" s="12" t="s">
        <v>44</v>
      </c>
      <c r="E27" s="12" t="s">
        <v>45</v>
      </c>
      <c r="F27" s="12" t="s">
        <v>46</v>
      </c>
      <c r="G27" s="14" t="s">
        <v>47</v>
      </c>
      <c r="H27" s="14" t="s">
        <v>48</v>
      </c>
      <c r="I27" s="12" t="s">
        <v>67</v>
      </c>
      <c r="J27" s="15">
        <v>41144.67083333333</v>
      </c>
      <c r="K27" s="15">
        <v>41145.438888888886</v>
      </c>
      <c r="L27" s="12"/>
      <c r="M27" s="12"/>
      <c r="N27" s="12"/>
      <c r="O27" s="12" t="s">
        <v>50</v>
      </c>
      <c r="P27" s="12"/>
      <c r="Q27" s="12">
        <v>0</v>
      </c>
      <c r="R27" s="12"/>
      <c r="S27" s="12"/>
      <c r="T27" s="12"/>
      <c r="U27" s="12"/>
      <c r="V27" s="12"/>
      <c r="W27" s="12"/>
      <c r="X27" s="12"/>
      <c r="Y27" s="12"/>
      <c r="Z27" s="12" t="s">
        <v>170</v>
      </c>
      <c r="AA27" s="12"/>
      <c r="AB27" s="12"/>
      <c r="AC27" s="12"/>
      <c r="AD27" s="12"/>
      <c r="AE27" s="12"/>
      <c r="AF27" s="12"/>
      <c r="AG27" s="12" t="s">
        <v>171</v>
      </c>
      <c r="AH27" s="12" t="s">
        <v>53</v>
      </c>
      <c r="AI27" s="12" t="s">
        <v>71</v>
      </c>
      <c r="AJ27" s="12"/>
      <c r="AK27" s="12"/>
      <c r="AL27" s="12" t="s">
        <v>167</v>
      </c>
      <c r="AM27" s="12"/>
      <c r="AN27" s="12"/>
      <c r="AO27" s="12"/>
    </row>
    <row r="28" spans="1:41" ht="90">
      <c r="A28" s="12" t="s">
        <v>41</v>
      </c>
      <c r="B28" s="13" t="s">
        <v>172</v>
      </c>
      <c r="C28" s="12" t="s">
        <v>173</v>
      </c>
      <c r="D28" s="12" t="s">
        <v>44</v>
      </c>
      <c r="E28" s="12" t="s">
        <v>45</v>
      </c>
      <c r="F28" s="12" t="s">
        <v>143</v>
      </c>
      <c r="G28" s="14" t="s">
        <v>47</v>
      </c>
      <c r="H28" s="14" t="s">
        <v>48</v>
      </c>
      <c r="I28" s="12" t="s">
        <v>174</v>
      </c>
      <c r="J28" s="15">
        <v>41144.670138888891</v>
      </c>
      <c r="K28" s="15">
        <v>41145.438888888886</v>
      </c>
      <c r="L28" s="12"/>
      <c r="M28" s="12"/>
      <c r="N28" s="12"/>
      <c r="O28" s="12" t="s">
        <v>50</v>
      </c>
      <c r="P28" s="12"/>
      <c r="Q28" s="12">
        <v>0</v>
      </c>
      <c r="R28" s="13">
        <v>13651</v>
      </c>
      <c r="S28" s="12"/>
      <c r="T28" s="12"/>
      <c r="U28" s="12"/>
      <c r="V28" s="12"/>
      <c r="W28" s="12"/>
      <c r="X28" s="12"/>
      <c r="Y28" s="12"/>
      <c r="Z28" s="12" t="s">
        <v>175</v>
      </c>
      <c r="AA28" s="12"/>
      <c r="AB28" s="12"/>
      <c r="AC28" s="12"/>
      <c r="AD28" s="12"/>
      <c r="AE28" s="12"/>
      <c r="AF28" s="12"/>
      <c r="AG28" s="12" t="s">
        <v>135</v>
      </c>
      <c r="AH28" s="12" t="s">
        <v>53</v>
      </c>
      <c r="AI28" s="12" t="s">
        <v>54</v>
      </c>
      <c r="AJ28" s="12"/>
      <c r="AK28" s="12"/>
      <c r="AL28" s="12" t="s">
        <v>55</v>
      </c>
      <c r="AM28" s="12"/>
      <c r="AN28" s="12"/>
      <c r="AO28" s="12"/>
    </row>
    <row r="29" spans="1:41" ht="105">
      <c r="A29" s="12" t="s">
        <v>41</v>
      </c>
      <c r="B29" s="13" t="s">
        <v>176</v>
      </c>
      <c r="C29" s="12" t="s">
        <v>177</v>
      </c>
      <c r="D29" s="12" t="s">
        <v>44</v>
      </c>
      <c r="E29" s="12" t="s">
        <v>45</v>
      </c>
      <c r="F29" s="12" t="s">
        <v>46</v>
      </c>
      <c r="G29" s="14" t="s">
        <v>47</v>
      </c>
      <c r="H29" s="14" t="s">
        <v>48</v>
      </c>
      <c r="I29" s="12" t="s">
        <v>49</v>
      </c>
      <c r="J29" s="15">
        <v>41144.669444444444</v>
      </c>
      <c r="K29" s="15">
        <v>41145.456250000003</v>
      </c>
      <c r="L29" s="12"/>
      <c r="M29" s="12"/>
      <c r="N29" s="12" t="s">
        <v>133</v>
      </c>
      <c r="O29" s="12" t="s">
        <v>50</v>
      </c>
      <c r="P29" s="12"/>
      <c r="Q29" s="12">
        <v>0</v>
      </c>
      <c r="R29" s="12"/>
      <c r="S29" s="12"/>
      <c r="T29" s="12"/>
      <c r="U29" s="12"/>
      <c r="V29" s="12"/>
      <c r="W29" s="12"/>
      <c r="X29" s="12"/>
      <c r="Y29" s="12"/>
      <c r="Z29" s="12" t="s">
        <v>178</v>
      </c>
      <c r="AA29" s="12"/>
      <c r="AB29" s="12"/>
      <c r="AC29" s="12"/>
      <c r="AD29" s="12"/>
      <c r="AE29" s="12"/>
      <c r="AF29" s="12"/>
      <c r="AG29" s="12" t="s">
        <v>179</v>
      </c>
      <c r="AH29" s="12" t="s">
        <v>53</v>
      </c>
      <c r="AI29" s="12" t="s">
        <v>71</v>
      </c>
      <c r="AJ29" s="12"/>
      <c r="AK29" s="12"/>
      <c r="AL29" s="12" t="s">
        <v>180</v>
      </c>
      <c r="AM29" s="12"/>
      <c r="AN29" s="12"/>
      <c r="AO29" s="12"/>
    </row>
    <row r="30" spans="1:41" ht="45">
      <c r="A30" s="12" t="s">
        <v>41</v>
      </c>
      <c r="B30" s="13" t="s">
        <v>181</v>
      </c>
      <c r="C30" s="12" t="s">
        <v>182</v>
      </c>
      <c r="D30" s="12" t="s">
        <v>44</v>
      </c>
      <c r="E30" s="12" t="s">
        <v>45</v>
      </c>
      <c r="F30" s="12" t="s">
        <v>46</v>
      </c>
      <c r="G30" s="14" t="s">
        <v>47</v>
      </c>
      <c r="H30" s="14" t="s">
        <v>48</v>
      </c>
      <c r="I30" s="12" t="s">
        <v>67</v>
      </c>
      <c r="J30" s="15">
        <v>41144.666666666664</v>
      </c>
      <c r="K30" s="15">
        <v>41145.456250000003</v>
      </c>
      <c r="L30" s="12"/>
      <c r="M30" s="12"/>
      <c r="N30" s="12"/>
      <c r="O30" s="12" t="s">
        <v>50</v>
      </c>
      <c r="P30" s="12"/>
      <c r="Q30" s="12">
        <v>0</v>
      </c>
      <c r="R30" s="12"/>
      <c r="S30" s="12"/>
      <c r="T30" s="12"/>
      <c r="U30" s="12"/>
      <c r="V30" s="12"/>
      <c r="W30" s="12"/>
      <c r="X30" s="12"/>
      <c r="Y30" s="12"/>
      <c r="Z30" s="12" t="s">
        <v>183</v>
      </c>
      <c r="AA30" s="12"/>
      <c r="AB30" s="12"/>
      <c r="AC30" s="12"/>
      <c r="AD30" s="12"/>
      <c r="AE30" s="12"/>
      <c r="AF30" s="12"/>
      <c r="AG30" s="12" t="s">
        <v>184</v>
      </c>
      <c r="AH30" s="12" t="s">
        <v>53</v>
      </c>
      <c r="AI30" s="12" t="s">
        <v>71</v>
      </c>
      <c r="AJ30" s="12"/>
      <c r="AK30" s="12"/>
      <c r="AL30" s="12" t="s">
        <v>167</v>
      </c>
      <c r="AM30" s="12"/>
      <c r="AN30" s="12"/>
      <c r="AO30" s="12"/>
    </row>
    <row r="31" spans="1:41" ht="75">
      <c r="A31" s="12" t="s">
        <v>41</v>
      </c>
      <c r="B31" s="13" t="s">
        <v>185</v>
      </c>
      <c r="C31" s="12" t="s">
        <v>186</v>
      </c>
      <c r="D31" s="12" t="s">
        <v>44</v>
      </c>
      <c r="E31" s="12" t="s">
        <v>45</v>
      </c>
      <c r="F31" s="12" t="s">
        <v>46</v>
      </c>
      <c r="G31" s="14" t="s">
        <v>47</v>
      </c>
      <c r="H31" s="14" t="s">
        <v>48</v>
      </c>
      <c r="I31" s="12" t="s">
        <v>67</v>
      </c>
      <c r="J31" s="15">
        <v>41144.665972222225</v>
      </c>
      <c r="K31" s="15">
        <v>41145.456250000003</v>
      </c>
      <c r="L31" s="12"/>
      <c r="M31" s="12"/>
      <c r="N31" s="12"/>
      <c r="O31" s="12" t="s">
        <v>50</v>
      </c>
      <c r="P31" s="12"/>
      <c r="Q31" s="12">
        <v>0</v>
      </c>
      <c r="R31" s="12"/>
      <c r="S31" s="12"/>
      <c r="T31" s="12"/>
      <c r="U31" s="12"/>
      <c r="V31" s="12"/>
      <c r="W31" s="12"/>
      <c r="X31" s="12"/>
      <c r="Y31" s="12"/>
      <c r="Z31" s="12" t="s">
        <v>183</v>
      </c>
      <c r="AA31" s="12"/>
      <c r="AB31" s="12"/>
      <c r="AC31" s="12"/>
      <c r="AD31" s="12"/>
      <c r="AE31" s="12"/>
      <c r="AF31" s="12"/>
      <c r="AG31" s="12" t="s">
        <v>184</v>
      </c>
      <c r="AH31" s="12" t="s">
        <v>53</v>
      </c>
      <c r="AI31" s="12" t="s">
        <v>71</v>
      </c>
      <c r="AJ31" s="12"/>
      <c r="AK31" s="12"/>
      <c r="AL31" s="12" t="s">
        <v>167</v>
      </c>
      <c r="AM31" s="12"/>
      <c r="AN31" s="12"/>
      <c r="AO31" s="12"/>
    </row>
    <row r="32" spans="1:41" ht="45">
      <c r="A32" s="12" t="s">
        <v>41</v>
      </c>
      <c r="B32" s="13" t="s">
        <v>187</v>
      </c>
      <c r="C32" s="12" t="s">
        <v>188</v>
      </c>
      <c r="D32" s="12" t="s">
        <v>44</v>
      </c>
      <c r="E32" s="12" t="s">
        <v>45</v>
      </c>
      <c r="F32" s="12" t="s">
        <v>66</v>
      </c>
      <c r="G32" s="14" t="s">
        <v>47</v>
      </c>
      <c r="H32" s="14" t="s">
        <v>48</v>
      </c>
      <c r="I32" s="12" t="s">
        <v>67</v>
      </c>
      <c r="J32" s="15">
        <v>41144.663194444445</v>
      </c>
      <c r="K32" s="15">
        <v>41145.456944444442</v>
      </c>
      <c r="L32" s="12"/>
      <c r="M32" s="12"/>
      <c r="N32" s="12" t="s">
        <v>189</v>
      </c>
      <c r="O32" s="12" t="s">
        <v>50</v>
      </c>
      <c r="P32" s="12"/>
      <c r="Q32" s="12">
        <v>0</v>
      </c>
      <c r="R32" s="12"/>
      <c r="S32" s="12"/>
      <c r="T32" s="12"/>
      <c r="U32" s="12"/>
      <c r="V32" s="12"/>
      <c r="W32" s="12"/>
      <c r="X32" s="12"/>
      <c r="Y32" s="12"/>
      <c r="Z32" s="12" t="s">
        <v>190</v>
      </c>
      <c r="AA32" s="12"/>
      <c r="AB32" s="12"/>
      <c r="AC32" s="12"/>
      <c r="AD32" s="12"/>
      <c r="AE32" s="12"/>
      <c r="AF32" s="12"/>
      <c r="AG32" s="12" t="s">
        <v>191</v>
      </c>
      <c r="AH32" s="12" t="s">
        <v>53</v>
      </c>
      <c r="AI32" s="12" t="s">
        <v>71</v>
      </c>
      <c r="AJ32" s="12"/>
      <c r="AK32" s="12"/>
      <c r="AL32" s="12" t="s">
        <v>167</v>
      </c>
      <c r="AM32" s="12"/>
      <c r="AN32" s="12"/>
      <c r="AO32" s="12"/>
    </row>
    <row r="33" spans="1:41" ht="45">
      <c r="A33" s="12" t="s">
        <v>41</v>
      </c>
      <c r="B33" s="13" t="s">
        <v>192</v>
      </c>
      <c r="C33" s="12" t="s">
        <v>193</v>
      </c>
      <c r="D33" s="12" t="s">
        <v>44</v>
      </c>
      <c r="E33" s="12" t="s">
        <v>45</v>
      </c>
      <c r="F33" s="12" t="s">
        <v>66</v>
      </c>
      <c r="G33" s="14" t="s">
        <v>47</v>
      </c>
      <c r="H33" s="14" t="s">
        <v>48</v>
      </c>
      <c r="I33" s="12" t="s">
        <v>67</v>
      </c>
      <c r="J33" s="15">
        <v>41144.661111111112</v>
      </c>
      <c r="K33" s="15">
        <v>41145.456944444442</v>
      </c>
      <c r="L33" s="12"/>
      <c r="M33" s="12"/>
      <c r="N33" s="12"/>
      <c r="O33" s="12" t="s">
        <v>50</v>
      </c>
      <c r="P33" s="12"/>
      <c r="Q33" s="12">
        <v>0</v>
      </c>
      <c r="R33" s="13">
        <v>13650</v>
      </c>
      <c r="S33" s="12"/>
      <c r="T33" s="12"/>
      <c r="U33" s="12"/>
      <c r="V33" s="12"/>
      <c r="W33" s="12"/>
      <c r="X33" s="12"/>
      <c r="Y33" s="12"/>
      <c r="Z33" s="12"/>
      <c r="AA33" s="12"/>
      <c r="AB33" s="12"/>
      <c r="AC33" s="12"/>
      <c r="AD33" s="12"/>
      <c r="AE33" s="12"/>
      <c r="AF33" s="12"/>
      <c r="AG33" s="12" t="s">
        <v>194</v>
      </c>
      <c r="AH33" s="12" t="s">
        <v>53</v>
      </c>
      <c r="AI33" s="12" t="s">
        <v>71</v>
      </c>
      <c r="AJ33" s="12"/>
      <c r="AK33" s="12"/>
      <c r="AL33" s="12" t="s">
        <v>167</v>
      </c>
      <c r="AM33" s="12"/>
      <c r="AN33" s="12"/>
      <c r="AO33" s="12"/>
    </row>
    <row r="34" spans="1:41" ht="30">
      <c r="A34" s="12" t="s">
        <v>41</v>
      </c>
      <c r="B34" s="13" t="s">
        <v>195</v>
      </c>
      <c r="C34" s="12" t="s">
        <v>196</v>
      </c>
      <c r="D34" s="12" t="s">
        <v>44</v>
      </c>
      <c r="E34" s="12" t="s">
        <v>45</v>
      </c>
      <c r="F34" s="12" t="s">
        <v>66</v>
      </c>
      <c r="G34" s="14" t="s">
        <v>47</v>
      </c>
      <c r="H34" s="14" t="s">
        <v>48</v>
      </c>
      <c r="I34" s="12" t="s">
        <v>67</v>
      </c>
      <c r="J34" s="15">
        <v>41144.658333333333</v>
      </c>
      <c r="K34" s="15">
        <v>41145.457638888889</v>
      </c>
      <c r="L34" s="12"/>
      <c r="M34" s="12"/>
      <c r="N34" s="12" t="s">
        <v>189</v>
      </c>
      <c r="O34" s="12" t="s">
        <v>50</v>
      </c>
      <c r="P34" s="12"/>
      <c r="Q34" s="12">
        <v>0</v>
      </c>
      <c r="R34" s="12"/>
      <c r="S34" s="12"/>
      <c r="T34" s="12"/>
      <c r="U34" s="12"/>
      <c r="V34" s="12"/>
      <c r="W34" s="12"/>
      <c r="X34" s="12"/>
      <c r="Y34" s="12"/>
      <c r="Z34" s="12" t="s">
        <v>190</v>
      </c>
      <c r="AA34" s="12"/>
      <c r="AB34" s="12"/>
      <c r="AC34" s="12"/>
      <c r="AD34" s="12"/>
      <c r="AE34" s="12"/>
      <c r="AF34" s="12"/>
      <c r="AG34" s="12" t="s">
        <v>191</v>
      </c>
      <c r="AH34" s="12" t="s">
        <v>53</v>
      </c>
      <c r="AI34" s="12" t="s">
        <v>71</v>
      </c>
      <c r="AJ34" s="12"/>
      <c r="AK34" s="12"/>
      <c r="AL34" s="12" t="s">
        <v>167</v>
      </c>
      <c r="AM34" s="12"/>
      <c r="AN34" s="12"/>
      <c r="AO34" s="12"/>
    </row>
    <row r="35" spans="1:41" ht="75">
      <c r="A35" s="12" t="s">
        <v>41</v>
      </c>
      <c r="B35" s="13" t="s">
        <v>197</v>
      </c>
      <c r="C35" s="12" t="s">
        <v>198</v>
      </c>
      <c r="D35" s="12" t="s">
        <v>44</v>
      </c>
      <c r="E35" s="12" t="s">
        <v>45</v>
      </c>
      <c r="F35" s="12" t="s">
        <v>66</v>
      </c>
      <c r="G35" s="14" t="s">
        <v>47</v>
      </c>
      <c r="H35" s="14" t="s">
        <v>48</v>
      </c>
      <c r="I35" s="12" t="s">
        <v>67</v>
      </c>
      <c r="J35" s="15">
        <v>41144.656944444447</v>
      </c>
      <c r="K35" s="15">
        <v>41145.457638888889</v>
      </c>
      <c r="L35" s="12"/>
      <c r="M35" s="12"/>
      <c r="N35" s="12" t="s">
        <v>199</v>
      </c>
      <c r="O35" s="12" t="s">
        <v>50</v>
      </c>
      <c r="P35" s="12"/>
      <c r="Q35" s="12">
        <v>0</v>
      </c>
      <c r="R35" s="12"/>
      <c r="S35" s="12"/>
      <c r="T35" s="12"/>
      <c r="U35" s="12"/>
      <c r="V35" s="12"/>
      <c r="W35" s="12"/>
      <c r="X35" s="12"/>
      <c r="Y35" s="12"/>
      <c r="Z35" s="12" t="s">
        <v>200</v>
      </c>
      <c r="AA35" s="12"/>
      <c r="AB35" s="12"/>
      <c r="AC35" s="12"/>
      <c r="AD35" s="12"/>
      <c r="AE35" s="12"/>
      <c r="AF35" s="12"/>
      <c r="AG35" s="12" t="s">
        <v>191</v>
      </c>
      <c r="AH35" s="12" t="s">
        <v>53</v>
      </c>
      <c r="AI35" s="12" t="s">
        <v>71</v>
      </c>
      <c r="AJ35" s="12"/>
      <c r="AK35" s="12"/>
      <c r="AL35" s="12" t="s">
        <v>167</v>
      </c>
      <c r="AM35" s="12"/>
      <c r="AN35" s="12"/>
      <c r="AO35" s="12"/>
    </row>
    <row r="36" spans="1:41" ht="105">
      <c r="A36" s="12" t="s">
        <v>41</v>
      </c>
      <c r="B36" s="13" t="s">
        <v>201</v>
      </c>
      <c r="C36" s="12" t="s">
        <v>202</v>
      </c>
      <c r="D36" s="12" t="s">
        <v>44</v>
      </c>
      <c r="E36" s="12" t="s">
        <v>45</v>
      </c>
      <c r="F36" s="12" t="s">
        <v>66</v>
      </c>
      <c r="G36" s="14" t="s">
        <v>47</v>
      </c>
      <c r="H36" s="14" t="s">
        <v>48</v>
      </c>
      <c r="I36" s="12" t="s">
        <v>67</v>
      </c>
      <c r="J36" s="15">
        <v>41144.654861111114</v>
      </c>
      <c r="K36" s="15">
        <v>41145.457638888889</v>
      </c>
      <c r="L36" s="12"/>
      <c r="M36" s="12"/>
      <c r="N36" s="12" t="s">
        <v>189</v>
      </c>
      <c r="O36" s="12" t="s">
        <v>50</v>
      </c>
      <c r="P36" s="12"/>
      <c r="Q36" s="12">
        <v>0</v>
      </c>
      <c r="R36" s="12"/>
      <c r="S36" s="12"/>
      <c r="T36" s="12"/>
      <c r="U36" s="12"/>
      <c r="V36" s="12"/>
      <c r="W36" s="12"/>
      <c r="X36" s="12"/>
      <c r="Y36" s="12"/>
      <c r="Z36" s="12" t="s">
        <v>203</v>
      </c>
      <c r="AA36" s="12"/>
      <c r="AB36" s="12"/>
      <c r="AC36" s="12"/>
      <c r="AD36" s="12"/>
      <c r="AE36" s="12"/>
      <c r="AF36" s="12"/>
      <c r="AG36" s="12" t="s">
        <v>204</v>
      </c>
      <c r="AH36" s="12" t="s">
        <v>53</v>
      </c>
      <c r="AI36" s="12" t="s">
        <v>71</v>
      </c>
      <c r="AJ36" s="12"/>
      <c r="AK36" s="12"/>
      <c r="AL36" s="12" t="s">
        <v>167</v>
      </c>
      <c r="AM36" s="12"/>
      <c r="AN36" s="12"/>
      <c r="AO36" s="12"/>
    </row>
    <row r="37" spans="1:41" ht="30">
      <c r="A37" s="12" t="s">
        <v>41</v>
      </c>
      <c r="B37" s="13" t="s">
        <v>205</v>
      </c>
      <c r="C37" s="12" t="s">
        <v>206</v>
      </c>
      <c r="D37" s="12" t="s">
        <v>44</v>
      </c>
      <c r="E37" s="12" t="s">
        <v>45</v>
      </c>
      <c r="F37" s="12" t="s">
        <v>46</v>
      </c>
      <c r="G37" s="14" t="s">
        <v>47</v>
      </c>
      <c r="H37" s="14" t="s">
        <v>48</v>
      </c>
      <c r="I37" s="12" t="s">
        <v>67</v>
      </c>
      <c r="J37" s="15">
        <v>41144.654166666667</v>
      </c>
      <c r="K37" s="15">
        <v>41145.457638888889</v>
      </c>
      <c r="L37" s="12"/>
      <c r="M37" s="12"/>
      <c r="N37" s="12" t="s">
        <v>199</v>
      </c>
      <c r="O37" s="12" t="s">
        <v>207</v>
      </c>
      <c r="P37" s="12"/>
      <c r="Q37" s="12">
        <v>0</v>
      </c>
      <c r="R37" s="12"/>
      <c r="S37" s="12"/>
      <c r="T37" s="12"/>
      <c r="U37" s="12"/>
      <c r="V37" s="12"/>
      <c r="W37" s="12"/>
      <c r="X37" s="12"/>
      <c r="Y37" s="12"/>
      <c r="Z37" s="12"/>
      <c r="AA37" s="12"/>
      <c r="AB37" s="12"/>
      <c r="AC37" s="12"/>
      <c r="AD37" s="12"/>
      <c r="AE37" s="12"/>
      <c r="AF37" s="12"/>
      <c r="AG37" s="12" t="s">
        <v>204</v>
      </c>
      <c r="AH37" s="12" t="s">
        <v>53</v>
      </c>
      <c r="AI37" s="12" t="s">
        <v>71</v>
      </c>
      <c r="AJ37" s="12"/>
      <c r="AK37" s="12"/>
      <c r="AL37" s="12" t="s">
        <v>167</v>
      </c>
      <c r="AM37" s="12"/>
      <c r="AN37" s="12"/>
      <c r="AO37" s="12"/>
    </row>
    <row r="38" spans="1:41" ht="75">
      <c r="A38" s="12" t="s">
        <v>41</v>
      </c>
      <c r="B38" s="13" t="s">
        <v>208</v>
      </c>
      <c r="C38" s="12" t="s">
        <v>209</v>
      </c>
      <c r="D38" s="12" t="s">
        <v>44</v>
      </c>
      <c r="E38" s="12" t="s">
        <v>45</v>
      </c>
      <c r="F38" s="12" t="s">
        <v>143</v>
      </c>
      <c r="G38" s="14" t="s">
        <v>47</v>
      </c>
      <c r="H38" s="14" t="s">
        <v>48</v>
      </c>
      <c r="I38" s="12" t="s">
        <v>174</v>
      </c>
      <c r="J38" s="15">
        <v>41144.65347222222</v>
      </c>
      <c r="K38" s="15">
        <v>41145.458333333336</v>
      </c>
      <c r="L38" s="12"/>
      <c r="M38" s="12"/>
      <c r="N38" s="12"/>
      <c r="O38" s="12" t="s">
        <v>50</v>
      </c>
      <c r="P38" s="12"/>
      <c r="Q38" s="12">
        <v>0</v>
      </c>
      <c r="R38" s="13">
        <v>13649</v>
      </c>
      <c r="S38" s="12"/>
      <c r="T38" s="12"/>
      <c r="U38" s="12"/>
      <c r="V38" s="12"/>
      <c r="W38" s="12"/>
      <c r="X38" s="12"/>
      <c r="Y38" s="12"/>
      <c r="Z38" s="12" t="s">
        <v>210</v>
      </c>
      <c r="AA38" s="12"/>
      <c r="AB38" s="12"/>
      <c r="AC38" s="12"/>
      <c r="AD38" s="12"/>
      <c r="AE38" s="12"/>
      <c r="AF38" s="12"/>
      <c r="AG38" s="12" t="s">
        <v>211</v>
      </c>
      <c r="AH38" s="12" t="s">
        <v>53</v>
      </c>
      <c r="AI38" s="12" t="s">
        <v>54</v>
      </c>
      <c r="AJ38" s="12"/>
      <c r="AK38" s="12"/>
      <c r="AL38" s="12" t="s">
        <v>55</v>
      </c>
      <c r="AM38" s="12"/>
      <c r="AN38" s="12"/>
      <c r="AO38" s="12"/>
    </row>
    <row r="39" spans="1:41" ht="165">
      <c r="A39" s="12" t="s">
        <v>41</v>
      </c>
      <c r="B39" s="13" t="s">
        <v>212</v>
      </c>
      <c r="C39" s="12" t="s">
        <v>213</v>
      </c>
      <c r="D39" s="12" t="s">
        <v>44</v>
      </c>
      <c r="E39" s="12" t="s">
        <v>45</v>
      </c>
      <c r="F39" s="12" t="s">
        <v>46</v>
      </c>
      <c r="G39" s="14" t="s">
        <v>47</v>
      </c>
      <c r="H39" s="14" t="s">
        <v>48</v>
      </c>
      <c r="I39" s="12" t="s">
        <v>67</v>
      </c>
      <c r="J39" s="15">
        <v>41144.65347222222</v>
      </c>
      <c r="K39" s="15">
        <v>41144.65625</v>
      </c>
      <c r="L39" s="12"/>
      <c r="M39" s="12"/>
      <c r="N39" s="12" t="s">
        <v>68</v>
      </c>
      <c r="O39" s="12" t="s">
        <v>50</v>
      </c>
      <c r="P39" s="12"/>
      <c r="Q39" s="12">
        <v>0</v>
      </c>
      <c r="R39" s="12"/>
      <c r="S39" s="12"/>
      <c r="T39" s="12"/>
      <c r="U39" s="12"/>
      <c r="V39" s="12"/>
      <c r="W39" s="12"/>
      <c r="X39" s="12"/>
      <c r="Y39" s="12"/>
      <c r="Z39" s="12" t="s">
        <v>214</v>
      </c>
      <c r="AA39" s="12"/>
      <c r="AB39" s="12"/>
      <c r="AC39" s="12"/>
      <c r="AD39" s="12"/>
      <c r="AE39" s="12"/>
      <c r="AF39" s="12"/>
      <c r="AG39" s="12"/>
      <c r="AH39" s="12" t="s">
        <v>53</v>
      </c>
      <c r="AI39" s="12" t="s">
        <v>71</v>
      </c>
      <c r="AJ39" s="12"/>
      <c r="AK39" s="12"/>
      <c r="AL39" s="12" t="s">
        <v>167</v>
      </c>
      <c r="AM39" s="12"/>
      <c r="AN39" s="12"/>
      <c r="AO39" s="12"/>
    </row>
    <row r="40" spans="1:41" ht="45">
      <c r="A40" s="12" t="s">
        <v>41</v>
      </c>
      <c r="B40" s="13" t="s">
        <v>215</v>
      </c>
      <c r="C40" s="12" t="s">
        <v>216</v>
      </c>
      <c r="D40" s="12" t="s">
        <v>44</v>
      </c>
      <c r="E40" s="12" t="s">
        <v>45</v>
      </c>
      <c r="F40" s="12" t="s">
        <v>66</v>
      </c>
      <c r="G40" s="14" t="s">
        <v>47</v>
      </c>
      <c r="H40" s="14" t="s">
        <v>48</v>
      </c>
      <c r="I40" s="12" t="s">
        <v>59</v>
      </c>
      <c r="J40" s="15">
        <v>41144.651388888888</v>
      </c>
      <c r="K40" s="15">
        <v>41144.651388888888</v>
      </c>
      <c r="L40" s="12"/>
      <c r="M40" s="12"/>
      <c r="N40" s="12"/>
      <c r="O40" s="12" t="s">
        <v>50</v>
      </c>
      <c r="P40" s="12"/>
      <c r="Q40" s="12">
        <v>0</v>
      </c>
      <c r="R40" s="12"/>
      <c r="S40" s="12"/>
      <c r="T40" s="12"/>
      <c r="U40" s="12"/>
      <c r="V40" s="12"/>
      <c r="W40" s="12"/>
      <c r="X40" s="12"/>
      <c r="Y40" s="12"/>
      <c r="Z40" s="12" t="s">
        <v>217</v>
      </c>
      <c r="AA40" s="12"/>
      <c r="AB40" s="12"/>
      <c r="AC40" s="12"/>
      <c r="AD40" s="12"/>
      <c r="AE40" s="12"/>
      <c r="AF40" s="12"/>
      <c r="AG40" s="12"/>
      <c r="AH40" s="12" t="s">
        <v>53</v>
      </c>
      <c r="AI40" s="12" t="s">
        <v>62</v>
      </c>
      <c r="AJ40" s="12"/>
      <c r="AK40" s="12"/>
      <c r="AL40" s="12"/>
      <c r="AM40" s="12"/>
      <c r="AN40" s="12"/>
      <c r="AO40" s="12" t="s">
        <v>63</v>
      </c>
    </row>
    <row r="41" spans="1:41" ht="30">
      <c r="A41" s="12" t="s">
        <v>41</v>
      </c>
      <c r="B41" s="13" t="s">
        <v>218</v>
      </c>
      <c r="C41" s="12" t="s">
        <v>219</v>
      </c>
      <c r="D41" s="12" t="s">
        <v>44</v>
      </c>
      <c r="E41" s="12" t="s">
        <v>45</v>
      </c>
      <c r="F41" s="12" t="s">
        <v>46</v>
      </c>
      <c r="G41" s="14" t="s">
        <v>47</v>
      </c>
      <c r="H41" s="14" t="s">
        <v>48</v>
      </c>
      <c r="I41" s="12" t="s">
        <v>67</v>
      </c>
      <c r="J41" s="15">
        <v>41144.650694444441</v>
      </c>
      <c r="K41" s="15">
        <v>41144.650694444441</v>
      </c>
      <c r="L41" s="12"/>
      <c r="M41" s="12"/>
      <c r="N41" s="12" t="s">
        <v>189</v>
      </c>
      <c r="O41" s="12" t="s">
        <v>220</v>
      </c>
      <c r="P41" s="12"/>
      <c r="Q41" s="12">
        <v>0</v>
      </c>
      <c r="R41" s="12"/>
      <c r="S41" s="12"/>
      <c r="T41" s="12"/>
      <c r="U41" s="12"/>
      <c r="V41" s="12"/>
      <c r="W41" s="12"/>
      <c r="X41" s="12"/>
      <c r="Y41" s="12"/>
      <c r="Z41" s="12" t="s">
        <v>190</v>
      </c>
      <c r="AA41" s="12"/>
      <c r="AB41" s="12"/>
      <c r="AC41" s="12"/>
      <c r="AD41" s="12"/>
      <c r="AE41" s="12"/>
      <c r="AF41" s="12"/>
      <c r="AG41" s="12"/>
      <c r="AH41" s="12" t="s">
        <v>53</v>
      </c>
      <c r="AI41" s="12" t="s">
        <v>71</v>
      </c>
      <c r="AJ41" s="12"/>
      <c r="AK41" s="12"/>
      <c r="AL41" s="12" t="s">
        <v>167</v>
      </c>
      <c r="AM41" s="12"/>
      <c r="AN41" s="12"/>
      <c r="AO41" s="12"/>
    </row>
    <row r="42" spans="1:41" ht="90">
      <c r="A42" s="12" t="s">
        <v>41</v>
      </c>
      <c r="B42" s="13" t="s">
        <v>221</v>
      </c>
      <c r="C42" s="12" t="s">
        <v>222</v>
      </c>
      <c r="D42" s="12" t="s">
        <v>44</v>
      </c>
      <c r="E42" s="12" t="s">
        <v>45</v>
      </c>
      <c r="F42" s="12" t="s">
        <v>46</v>
      </c>
      <c r="G42" s="14" t="s">
        <v>47</v>
      </c>
      <c r="H42" s="14" t="s">
        <v>48</v>
      </c>
      <c r="I42" s="12" t="s">
        <v>174</v>
      </c>
      <c r="J42" s="15">
        <v>41144.650694444441</v>
      </c>
      <c r="K42" s="15">
        <v>41144.71597222222</v>
      </c>
      <c r="L42" s="12"/>
      <c r="M42" s="12"/>
      <c r="N42" s="12"/>
      <c r="O42" s="12" t="s">
        <v>50</v>
      </c>
      <c r="P42" s="12"/>
      <c r="Q42" s="12">
        <v>0</v>
      </c>
      <c r="R42" s="12"/>
      <c r="S42" s="12"/>
      <c r="T42" s="12"/>
      <c r="U42" s="12"/>
      <c r="V42" s="12"/>
      <c r="W42" s="12"/>
      <c r="X42" s="12"/>
      <c r="Y42" s="12"/>
      <c r="Z42" s="12" t="s">
        <v>223</v>
      </c>
      <c r="AA42" s="12"/>
      <c r="AB42" s="12"/>
      <c r="AC42" s="12"/>
      <c r="AD42" s="12"/>
      <c r="AE42" s="12"/>
      <c r="AF42" s="12"/>
      <c r="AG42" s="12"/>
      <c r="AH42" s="12" t="s">
        <v>53</v>
      </c>
      <c r="AI42" s="12" t="s">
        <v>54</v>
      </c>
      <c r="AJ42" s="12"/>
      <c r="AK42" s="12"/>
      <c r="AL42" s="12" t="s">
        <v>55</v>
      </c>
      <c r="AM42" s="12"/>
      <c r="AN42" s="12"/>
      <c r="AO42" s="12"/>
    </row>
    <row r="43" spans="1:41" ht="105">
      <c r="A43" s="12" t="s">
        <v>41</v>
      </c>
      <c r="B43" s="13" t="s">
        <v>224</v>
      </c>
      <c r="C43" s="12" t="s">
        <v>225</v>
      </c>
      <c r="D43" s="12" t="s">
        <v>44</v>
      </c>
      <c r="E43" s="12" t="s">
        <v>13</v>
      </c>
      <c r="F43" s="12" t="s">
        <v>66</v>
      </c>
      <c r="G43" s="12" t="s">
        <v>118</v>
      </c>
      <c r="H43" s="12" t="s">
        <v>59</v>
      </c>
      <c r="I43" s="12" t="s">
        <v>174</v>
      </c>
      <c r="J43" s="15">
        <v>41144.649305555555</v>
      </c>
      <c r="K43" s="15">
        <v>41144.716666666667</v>
      </c>
      <c r="L43" s="15">
        <v>41144.716666666667</v>
      </c>
      <c r="M43" s="12"/>
      <c r="N43" s="12"/>
      <c r="O43" s="12" t="s">
        <v>50</v>
      </c>
      <c r="P43" s="12"/>
      <c r="Q43" s="12">
        <v>0</v>
      </c>
      <c r="R43" s="12"/>
      <c r="S43" s="12"/>
      <c r="T43" s="12"/>
      <c r="U43" s="12"/>
      <c r="V43" s="12"/>
      <c r="W43" s="12"/>
      <c r="X43" s="12"/>
      <c r="Y43" s="12"/>
      <c r="Z43" s="12" t="s">
        <v>226</v>
      </c>
      <c r="AA43" s="12"/>
      <c r="AB43" s="12"/>
      <c r="AC43" s="12"/>
      <c r="AD43" s="12"/>
      <c r="AE43" s="12"/>
      <c r="AF43" s="12"/>
      <c r="AG43" s="12"/>
      <c r="AH43" s="12" t="s">
        <v>53</v>
      </c>
      <c r="AI43" s="12" t="s">
        <v>54</v>
      </c>
      <c r="AJ43" s="12"/>
      <c r="AK43" s="12"/>
      <c r="AL43" s="12" t="s">
        <v>55</v>
      </c>
      <c r="AM43" s="12"/>
      <c r="AN43" s="12"/>
      <c r="AO43" s="12"/>
    </row>
    <row r="44" spans="1:41" ht="105">
      <c r="A44" s="12" t="s">
        <v>41</v>
      </c>
      <c r="B44" s="13" t="s">
        <v>227</v>
      </c>
      <c r="C44" s="12" t="s">
        <v>228</v>
      </c>
      <c r="D44" s="12" t="s">
        <v>44</v>
      </c>
      <c r="E44" s="12" t="s">
        <v>45</v>
      </c>
      <c r="F44" s="12" t="s">
        <v>46</v>
      </c>
      <c r="G44" s="14" t="s">
        <v>47</v>
      </c>
      <c r="H44" s="14" t="s">
        <v>48</v>
      </c>
      <c r="I44" s="12" t="s">
        <v>59</v>
      </c>
      <c r="J44" s="15">
        <v>41144.649305555555</v>
      </c>
      <c r="K44" s="15">
        <v>41144.649305555555</v>
      </c>
      <c r="L44" s="12"/>
      <c r="M44" s="12"/>
      <c r="N44" s="12"/>
      <c r="O44" s="12" t="s">
        <v>50</v>
      </c>
      <c r="P44" s="12"/>
      <c r="Q44" s="12">
        <v>0</v>
      </c>
      <c r="R44" s="12"/>
      <c r="S44" s="12"/>
      <c r="T44" s="12"/>
      <c r="U44" s="12"/>
      <c r="V44" s="12"/>
      <c r="W44" s="12"/>
      <c r="X44" s="12"/>
      <c r="Y44" s="12"/>
      <c r="Z44" s="12" t="s">
        <v>229</v>
      </c>
      <c r="AA44" s="12"/>
      <c r="AB44" s="12"/>
      <c r="AC44" s="12"/>
      <c r="AD44" s="12"/>
      <c r="AE44" s="12"/>
      <c r="AF44" s="12"/>
      <c r="AG44" s="12"/>
      <c r="AH44" s="12" t="s">
        <v>53</v>
      </c>
      <c r="AI44" s="12" t="s">
        <v>62</v>
      </c>
      <c r="AJ44" s="12"/>
      <c r="AK44" s="12"/>
      <c r="AL44" s="12" t="s">
        <v>110</v>
      </c>
      <c r="AM44" s="12"/>
      <c r="AN44" s="12"/>
      <c r="AO44" s="12" t="s">
        <v>63</v>
      </c>
    </row>
    <row r="45" spans="1:41" ht="90">
      <c r="A45" s="12" t="s">
        <v>41</v>
      </c>
      <c r="B45" s="13" t="s">
        <v>230</v>
      </c>
      <c r="C45" s="12" t="s">
        <v>231</v>
      </c>
      <c r="D45" s="12" t="s">
        <v>44</v>
      </c>
      <c r="E45" s="12" t="s">
        <v>13</v>
      </c>
      <c r="F45" s="12" t="s">
        <v>46</v>
      </c>
      <c r="G45" s="12" t="s">
        <v>118</v>
      </c>
      <c r="H45" s="12" t="s">
        <v>59</v>
      </c>
      <c r="I45" s="12" t="s">
        <v>59</v>
      </c>
      <c r="J45" s="15">
        <v>41144.643055555556</v>
      </c>
      <c r="K45" s="15">
        <v>41144.844444444447</v>
      </c>
      <c r="L45" s="15">
        <v>41144.718055555553</v>
      </c>
      <c r="M45" s="12"/>
      <c r="N45" s="12" t="s">
        <v>106</v>
      </c>
      <c r="O45" s="12" t="s">
        <v>50</v>
      </c>
      <c r="P45" s="12"/>
      <c r="Q45" s="12">
        <v>0</v>
      </c>
      <c r="R45" s="12"/>
      <c r="S45" s="12"/>
      <c r="T45" s="12"/>
      <c r="U45" s="12"/>
      <c r="V45" s="12"/>
      <c r="W45" s="12"/>
      <c r="X45" s="12" t="s">
        <v>232</v>
      </c>
      <c r="Y45" s="12"/>
      <c r="Z45" s="12" t="s">
        <v>233</v>
      </c>
      <c r="AA45" s="12"/>
      <c r="AB45" s="12"/>
      <c r="AC45" s="12"/>
      <c r="AD45" s="12"/>
      <c r="AE45" s="12"/>
      <c r="AF45" s="12"/>
      <c r="AG45" s="12"/>
      <c r="AH45" s="12" t="s">
        <v>53</v>
      </c>
      <c r="AI45" s="12" t="s">
        <v>62</v>
      </c>
      <c r="AJ45" s="12"/>
      <c r="AK45" s="12"/>
      <c r="AL45" s="12"/>
      <c r="AM45" s="12"/>
      <c r="AN45" s="12"/>
      <c r="AO45" s="12" t="s">
        <v>63</v>
      </c>
    </row>
    <row r="46" spans="1:41" ht="75">
      <c r="A46" s="12" t="s">
        <v>41</v>
      </c>
      <c r="B46" s="13" t="s">
        <v>234</v>
      </c>
      <c r="C46" s="12" t="s">
        <v>235</v>
      </c>
      <c r="D46" s="12" t="s">
        <v>44</v>
      </c>
      <c r="E46" s="12" t="s">
        <v>45</v>
      </c>
      <c r="F46" s="12" t="s">
        <v>143</v>
      </c>
      <c r="G46" s="14" t="s">
        <v>47</v>
      </c>
      <c r="H46" s="14" t="s">
        <v>48</v>
      </c>
      <c r="I46" s="12" t="s">
        <v>174</v>
      </c>
      <c r="J46" s="15">
        <v>41144.64166666667</v>
      </c>
      <c r="K46" s="15">
        <v>41144.64166666667</v>
      </c>
      <c r="L46" s="12"/>
      <c r="M46" s="12"/>
      <c r="N46" s="12"/>
      <c r="O46" s="12" t="s">
        <v>207</v>
      </c>
      <c r="P46" s="12"/>
      <c r="Q46" s="12">
        <v>0</v>
      </c>
      <c r="R46" s="13">
        <v>13648</v>
      </c>
      <c r="S46" s="12"/>
      <c r="T46" s="12"/>
      <c r="U46" s="12"/>
      <c r="V46" s="12"/>
      <c r="W46" s="12"/>
      <c r="X46" s="12"/>
      <c r="Y46" s="12"/>
      <c r="Z46" s="12" t="s">
        <v>236</v>
      </c>
      <c r="AA46" s="12"/>
      <c r="AB46" s="12"/>
      <c r="AC46" s="12"/>
      <c r="AD46" s="12"/>
      <c r="AE46" s="12"/>
      <c r="AF46" s="12"/>
      <c r="AG46" s="12"/>
      <c r="AH46" s="12" t="s">
        <v>53</v>
      </c>
      <c r="AI46" s="12" t="s">
        <v>54</v>
      </c>
      <c r="AJ46" s="12"/>
      <c r="AK46" s="12"/>
      <c r="AL46" s="12" t="s">
        <v>55</v>
      </c>
      <c r="AM46" s="12"/>
      <c r="AN46" s="12"/>
      <c r="AO46" s="12"/>
    </row>
    <row r="47" spans="1:41" ht="240">
      <c r="A47" s="12" t="s">
        <v>41</v>
      </c>
      <c r="B47" s="13" t="s">
        <v>237</v>
      </c>
      <c r="C47" s="12" t="s">
        <v>238</v>
      </c>
      <c r="D47" s="12" t="s">
        <v>44</v>
      </c>
      <c r="E47" s="12" t="s">
        <v>45</v>
      </c>
      <c r="F47" s="12" t="s">
        <v>46</v>
      </c>
      <c r="G47" s="14" t="s">
        <v>47</v>
      </c>
      <c r="H47" s="14" t="s">
        <v>48</v>
      </c>
      <c r="I47" s="12" t="s">
        <v>148</v>
      </c>
      <c r="J47" s="15">
        <v>41144.632638888892</v>
      </c>
      <c r="K47" s="15">
        <v>41144.632638888892</v>
      </c>
      <c r="L47" s="12"/>
      <c r="M47" s="12"/>
      <c r="N47" s="12"/>
      <c r="O47" s="12" t="s">
        <v>50</v>
      </c>
      <c r="P47" s="12"/>
      <c r="Q47" s="12">
        <v>0</v>
      </c>
      <c r="R47" s="12"/>
      <c r="S47" s="12"/>
      <c r="T47" s="12"/>
      <c r="U47" s="12"/>
      <c r="V47" s="12"/>
      <c r="W47" s="12"/>
      <c r="X47" s="12"/>
      <c r="Y47" s="12"/>
      <c r="Z47" s="12" t="s">
        <v>239</v>
      </c>
      <c r="AA47" s="12"/>
      <c r="AB47" s="12"/>
      <c r="AC47" s="12"/>
      <c r="AD47" s="12"/>
      <c r="AE47" s="12"/>
      <c r="AF47" s="12"/>
      <c r="AG47" s="12"/>
      <c r="AH47" s="12" t="s">
        <v>53</v>
      </c>
      <c r="AI47" s="12" t="s">
        <v>151</v>
      </c>
      <c r="AJ47" s="12"/>
      <c r="AK47" s="12"/>
      <c r="AL47" s="12"/>
      <c r="AM47" s="12"/>
      <c r="AN47" s="12"/>
      <c r="AO47" s="12" t="s">
        <v>63</v>
      </c>
    </row>
    <row r="48" spans="1:41" ht="60">
      <c r="A48" s="12" t="s">
        <v>41</v>
      </c>
      <c r="B48" s="13" t="s">
        <v>240</v>
      </c>
      <c r="C48" s="12" t="s">
        <v>241</v>
      </c>
      <c r="D48" s="12" t="s">
        <v>44</v>
      </c>
      <c r="E48" s="12" t="s">
        <v>117</v>
      </c>
      <c r="F48" s="12" t="s">
        <v>103</v>
      </c>
      <c r="G48" s="12" t="s">
        <v>242</v>
      </c>
      <c r="H48" s="14" t="s">
        <v>48</v>
      </c>
      <c r="I48" s="12" t="s">
        <v>59</v>
      </c>
      <c r="J48" s="15">
        <v>41144.630555555559</v>
      </c>
      <c r="K48" s="15">
        <v>41144.719444444447</v>
      </c>
      <c r="L48" s="15">
        <v>41144.719444444447</v>
      </c>
      <c r="M48" s="12"/>
      <c r="N48" s="12"/>
      <c r="O48" s="12" t="s">
        <v>50</v>
      </c>
      <c r="P48" s="12"/>
      <c r="Q48" s="12">
        <v>0</v>
      </c>
      <c r="R48" s="12"/>
      <c r="S48" s="12"/>
      <c r="T48" s="12"/>
      <c r="U48" s="12"/>
      <c r="V48" s="12"/>
      <c r="W48" s="12"/>
      <c r="X48" s="12"/>
      <c r="Y48" s="12"/>
      <c r="Z48" s="12" t="s">
        <v>243</v>
      </c>
      <c r="AA48" s="12"/>
      <c r="AB48" s="12"/>
      <c r="AC48" s="12"/>
      <c r="AD48" s="12"/>
      <c r="AE48" s="12"/>
      <c r="AF48" s="12"/>
      <c r="AG48" s="12"/>
      <c r="AH48" s="12" t="s">
        <v>53</v>
      </c>
      <c r="AI48" s="12" t="s">
        <v>62</v>
      </c>
      <c r="AJ48" s="12"/>
      <c r="AK48" s="12"/>
      <c r="AL48" s="12"/>
      <c r="AM48" s="12"/>
      <c r="AN48" s="12"/>
      <c r="AO48" s="12" t="s">
        <v>63</v>
      </c>
    </row>
    <row r="49" spans="1:41" ht="90">
      <c r="A49" s="12" t="s">
        <v>41</v>
      </c>
      <c r="B49" s="13" t="s">
        <v>244</v>
      </c>
      <c r="C49" s="12" t="s">
        <v>245</v>
      </c>
      <c r="D49" s="12" t="s">
        <v>44</v>
      </c>
      <c r="E49" s="12" t="s">
        <v>117</v>
      </c>
      <c r="F49" s="12" t="s">
        <v>46</v>
      </c>
      <c r="G49" s="12" t="s">
        <v>118</v>
      </c>
      <c r="H49" s="14" t="s">
        <v>48</v>
      </c>
      <c r="I49" s="12" t="s">
        <v>148</v>
      </c>
      <c r="J49" s="15">
        <v>41144.62777777778</v>
      </c>
      <c r="K49" s="15">
        <v>41144.720138888886</v>
      </c>
      <c r="L49" s="15">
        <v>41144.720138888886</v>
      </c>
      <c r="M49" s="12"/>
      <c r="N49" s="12"/>
      <c r="O49" s="12" t="s">
        <v>50</v>
      </c>
      <c r="P49" s="12"/>
      <c r="Q49" s="12">
        <v>0</v>
      </c>
      <c r="R49" s="12" t="s">
        <v>246</v>
      </c>
      <c r="S49" s="12"/>
      <c r="T49" s="12"/>
      <c r="U49" s="12"/>
      <c r="V49" s="12"/>
      <c r="W49" s="12"/>
      <c r="X49" s="12"/>
      <c r="Y49" s="12"/>
      <c r="Z49" s="12" t="s">
        <v>247</v>
      </c>
      <c r="AA49" s="12"/>
      <c r="AB49" s="12"/>
      <c r="AC49" s="12"/>
      <c r="AD49" s="12"/>
      <c r="AE49" s="12"/>
      <c r="AF49" s="12"/>
      <c r="AG49" s="12"/>
      <c r="AH49" s="12" t="s">
        <v>53</v>
      </c>
      <c r="AI49" s="12" t="s">
        <v>151</v>
      </c>
      <c r="AJ49" s="12"/>
      <c r="AK49" s="12"/>
      <c r="AL49" s="12" t="s">
        <v>100</v>
      </c>
      <c r="AM49" s="12"/>
      <c r="AN49" s="12"/>
      <c r="AO49" s="12" t="s">
        <v>63</v>
      </c>
    </row>
    <row r="50" spans="1:41" ht="120">
      <c r="A50" s="12" t="s">
        <v>41</v>
      </c>
      <c r="B50" s="13" t="s">
        <v>248</v>
      </c>
      <c r="C50" s="12" t="s">
        <v>249</v>
      </c>
      <c r="D50" s="12" t="s">
        <v>44</v>
      </c>
      <c r="E50" s="12" t="s">
        <v>45</v>
      </c>
      <c r="F50" s="12" t="s">
        <v>46</v>
      </c>
      <c r="G50" s="14" t="s">
        <v>47</v>
      </c>
      <c r="H50" s="14" t="s">
        <v>48</v>
      </c>
      <c r="I50" s="12" t="s">
        <v>174</v>
      </c>
      <c r="J50" s="15">
        <v>41144.62222222222</v>
      </c>
      <c r="K50" s="15">
        <v>41144.62222222222</v>
      </c>
      <c r="L50" s="12"/>
      <c r="M50" s="12"/>
      <c r="N50" s="12"/>
      <c r="O50" s="12" t="s">
        <v>50</v>
      </c>
      <c r="P50" s="12"/>
      <c r="Q50" s="12">
        <v>0</v>
      </c>
      <c r="R50" s="12"/>
      <c r="S50" s="12"/>
      <c r="T50" s="12"/>
      <c r="U50" s="12"/>
      <c r="V50" s="12"/>
      <c r="W50" s="12"/>
      <c r="X50" s="12"/>
      <c r="Y50" s="12"/>
      <c r="Z50" s="12" t="s">
        <v>250</v>
      </c>
      <c r="AA50" s="12"/>
      <c r="AB50" s="12"/>
      <c r="AC50" s="12"/>
      <c r="AD50" s="12"/>
      <c r="AE50" s="12"/>
      <c r="AF50" s="12"/>
      <c r="AG50" s="12"/>
      <c r="AH50" s="12" t="s">
        <v>53</v>
      </c>
      <c r="AI50" s="12" t="s">
        <v>54</v>
      </c>
      <c r="AJ50" s="12"/>
      <c r="AK50" s="12"/>
      <c r="AL50" s="12" t="s">
        <v>55</v>
      </c>
      <c r="AM50" s="12"/>
      <c r="AN50" s="12"/>
      <c r="AO50" s="12"/>
    </row>
    <row r="51" spans="1:41" ht="90">
      <c r="A51" s="12" t="s">
        <v>41</v>
      </c>
      <c r="B51" s="13" t="s">
        <v>251</v>
      </c>
      <c r="C51" s="12" t="s">
        <v>252</v>
      </c>
      <c r="D51" s="12" t="s">
        <v>44</v>
      </c>
      <c r="E51" s="12" t="s">
        <v>117</v>
      </c>
      <c r="F51" s="12" t="s">
        <v>46</v>
      </c>
      <c r="G51" s="12" t="s">
        <v>118</v>
      </c>
      <c r="H51" s="14" t="s">
        <v>48</v>
      </c>
      <c r="I51" s="12" t="s">
        <v>148</v>
      </c>
      <c r="J51" s="15">
        <v>41144.620833333334</v>
      </c>
      <c r="K51" s="15">
        <v>41144.720833333333</v>
      </c>
      <c r="L51" s="15">
        <v>41144.720833333333</v>
      </c>
      <c r="M51" s="12"/>
      <c r="N51" s="12"/>
      <c r="O51" s="12" t="s">
        <v>50</v>
      </c>
      <c r="P51" s="12"/>
      <c r="Q51" s="12">
        <v>0</v>
      </c>
      <c r="R51" s="12"/>
      <c r="S51" s="12"/>
      <c r="T51" s="12"/>
      <c r="U51" s="12"/>
      <c r="V51" s="12"/>
      <c r="W51" s="12"/>
      <c r="X51" s="12"/>
      <c r="Y51" s="12"/>
      <c r="Z51" s="12" t="s">
        <v>253</v>
      </c>
      <c r="AA51" s="12"/>
      <c r="AB51" s="12"/>
      <c r="AC51" s="12"/>
      <c r="AD51" s="12"/>
      <c r="AE51" s="12"/>
      <c r="AF51" s="12"/>
      <c r="AG51" s="12"/>
      <c r="AH51" s="12" t="s">
        <v>53</v>
      </c>
      <c r="AI51" s="12" t="s">
        <v>71</v>
      </c>
      <c r="AJ51" s="12"/>
      <c r="AK51" s="12"/>
      <c r="AL51" s="12" t="s">
        <v>100</v>
      </c>
      <c r="AM51" s="12"/>
      <c r="AN51" s="12"/>
      <c r="AO51" s="12" t="s">
        <v>63</v>
      </c>
    </row>
    <row r="52" spans="1:41" ht="30">
      <c r="A52" s="12" t="s">
        <v>41</v>
      </c>
      <c r="B52" s="13" t="s">
        <v>254</v>
      </c>
      <c r="C52" s="12" t="s">
        <v>255</v>
      </c>
      <c r="D52" s="12" t="s">
        <v>44</v>
      </c>
      <c r="E52" s="12" t="s">
        <v>45</v>
      </c>
      <c r="F52" s="12" t="s">
        <v>66</v>
      </c>
      <c r="G52" s="14" t="s">
        <v>47</v>
      </c>
      <c r="H52" s="14" t="s">
        <v>48</v>
      </c>
      <c r="I52" s="12" t="s">
        <v>59</v>
      </c>
      <c r="J52" s="15">
        <v>41144.620138888888</v>
      </c>
      <c r="K52" s="15">
        <v>41144.620138888888</v>
      </c>
      <c r="L52" s="12"/>
      <c r="M52" s="12"/>
      <c r="N52" s="12"/>
      <c r="O52" s="12" t="s">
        <v>50</v>
      </c>
      <c r="P52" s="12"/>
      <c r="Q52" s="12">
        <v>0</v>
      </c>
      <c r="R52" s="12"/>
      <c r="S52" s="12"/>
      <c r="T52" s="12"/>
      <c r="U52" s="12"/>
      <c r="V52" s="12"/>
      <c r="W52" s="12"/>
      <c r="X52" s="12"/>
      <c r="Y52" s="12"/>
      <c r="Z52" s="12" t="s">
        <v>256</v>
      </c>
      <c r="AA52" s="12"/>
      <c r="AB52" s="12"/>
      <c r="AC52" s="12"/>
      <c r="AD52" s="12"/>
      <c r="AE52" s="12"/>
      <c r="AF52" s="12"/>
      <c r="AG52" s="12"/>
      <c r="AH52" s="12" t="s">
        <v>53</v>
      </c>
      <c r="AI52" s="12" t="s">
        <v>62</v>
      </c>
      <c r="AJ52" s="12"/>
      <c r="AK52" s="12"/>
      <c r="AL52" s="12"/>
      <c r="AM52" s="12"/>
      <c r="AN52" s="12"/>
      <c r="AO52" s="12" t="s">
        <v>91</v>
      </c>
    </row>
    <row r="53" spans="1:41" ht="45">
      <c r="A53" s="12" t="s">
        <v>41</v>
      </c>
      <c r="B53" s="13" t="s">
        <v>107</v>
      </c>
      <c r="C53" s="12" t="s">
        <v>257</v>
      </c>
      <c r="D53" s="12" t="s">
        <v>44</v>
      </c>
      <c r="E53" s="12" t="s">
        <v>13</v>
      </c>
      <c r="F53" s="12" t="s">
        <v>103</v>
      </c>
      <c r="G53" s="12" t="s">
        <v>104</v>
      </c>
      <c r="H53" s="12" t="s">
        <v>59</v>
      </c>
      <c r="I53" s="12" t="s">
        <v>59</v>
      </c>
      <c r="J53" s="15">
        <v>41144.618750000001</v>
      </c>
      <c r="K53" s="15">
        <v>41144.837500000001</v>
      </c>
      <c r="L53" s="15">
        <v>41144.818055555559</v>
      </c>
      <c r="M53" s="12"/>
      <c r="N53" s="12" t="s">
        <v>106</v>
      </c>
      <c r="O53" s="12" t="s">
        <v>50</v>
      </c>
      <c r="P53" s="12"/>
      <c r="Q53" s="12">
        <v>0</v>
      </c>
      <c r="R53" s="12"/>
      <c r="S53" s="12"/>
      <c r="T53" s="12"/>
      <c r="U53" s="12"/>
      <c r="V53" s="12"/>
      <c r="W53" s="12"/>
      <c r="X53" s="12" t="s">
        <v>101</v>
      </c>
      <c r="Y53" s="12"/>
      <c r="Z53" s="12" t="s">
        <v>258</v>
      </c>
      <c r="AA53" s="12"/>
      <c r="AB53" s="12"/>
      <c r="AC53" s="12"/>
      <c r="AD53" s="12"/>
      <c r="AE53" s="12"/>
      <c r="AF53" s="12"/>
      <c r="AG53" s="12"/>
      <c r="AH53" s="12" t="s">
        <v>53</v>
      </c>
      <c r="AI53" s="12" t="s">
        <v>62</v>
      </c>
      <c r="AJ53" s="12"/>
      <c r="AK53" s="12"/>
      <c r="AL53" s="12"/>
      <c r="AM53" s="12"/>
      <c r="AN53" s="12"/>
      <c r="AO53" s="12" t="s">
        <v>63</v>
      </c>
    </row>
    <row r="54" spans="1:41" ht="105">
      <c r="A54" s="12" t="s">
        <v>41</v>
      </c>
      <c r="B54" s="13" t="s">
        <v>259</v>
      </c>
      <c r="C54" s="12" t="s">
        <v>260</v>
      </c>
      <c r="D54" s="12" t="s">
        <v>44</v>
      </c>
      <c r="E54" s="12" t="s">
        <v>13</v>
      </c>
      <c r="F54" s="12" t="s">
        <v>66</v>
      </c>
      <c r="G54" s="12" t="s">
        <v>261</v>
      </c>
      <c r="H54" s="12" t="s">
        <v>127</v>
      </c>
      <c r="I54" s="12" t="s">
        <v>174</v>
      </c>
      <c r="J54" s="15">
        <v>41144.618055555555</v>
      </c>
      <c r="K54" s="15">
        <v>41144.868055555555</v>
      </c>
      <c r="L54" s="15">
        <v>41144.720833333333</v>
      </c>
      <c r="M54" s="12"/>
      <c r="N54" s="12" t="s">
        <v>106</v>
      </c>
      <c r="O54" s="12" t="s">
        <v>50</v>
      </c>
      <c r="P54" s="12"/>
      <c r="Q54" s="12">
        <v>0</v>
      </c>
      <c r="R54" s="12"/>
      <c r="S54" s="12"/>
      <c r="T54" s="12"/>
      <c r="U54" s="12"/>
      <c r="V54" s="12"/>
      <c r="W54" s="12"/>
      <c r="X54" s="12"/>
      <c r="Y54" s="12"/>
      <c r="Z54" s="12" t="s">
        <v>262</v>
      </c>
      <c r="AA54" s="12"/>
      <c r="AB54" s="12"/>
      <c r="AC54" s="12"/>
      <c r="AD54" s="12"/>
      <c r="AE54" s="12"/>
      <c r="AF54" s="12"/>
      <c r="AG54" s="12"/>
      <c r="AH54" s="12" t="s">
        <v>53</v>
      </c>
      <c r="AI54" s="12" t="s">
        <v>54</v>
      </c>
      <c r="AJ54" s="12"/>
      <c r="AK54" s="12"/>
      <c r="AL54" s="12" t="s">
        <v>55</v>
      </c>
      <c r="AM54" s="12"/>
      <c r="AN54" s="12"/>
      <c r="AO54" s="12"/>
    </row>
    <row r="55" spans="1:41" ht="120">
      <c r="A55" s="12" t="s">
        <v>41</v>
      </c>
      <c r="B55" s="13" t="s">
        <v>263</v>
      </c>
      <c r="C55" s="12" t="s">
        <v>264</v>
      </c>
      <c r="D55" s="12" t="s">
        <v>44</v>
      </c>
      <c r="E55" s="12" t="s">
        <v>45</v>
      </c>
      <c r="F55" s="12" t="s">
        <v>143</v>
      </c>
      <c r="G55" s="14" t="s">
        <v>47</v>
      </c>
      <c r="H55" s="14" t="s">
        <v>48</v>
      </c>
      <c r="I55" s="12" t="s">
        <v>174</v>
      </c>
      <c r="J55" s="15">
        <v>41144.615972222222</v>
      </c>
      <c r="K55" s="15">
        <v>41144.615972222222</v>
      </c>
      <c r="L55" s="12"/>
      <c r="M55" s="12"/>
      <c r="N55" s="12"/>
      <c r="O55" s="12"/>
      <c r="P55" s="12"/>
      <c r="Q55" s="12">
        <v>0</v>
      </c>
      <c r="R55" s="13">
        <v>13644</v>
      </c>
      <c r="S55" s="12"/>
      <c r="T55" s="12"/>
      <c r="U55" s="12"/>
      <c r="V55" s="12"/>
      <c r="W55" s="12"/>
      <c r="X55" s="12"/>
      <c r="Y55" s="12"/>
      <c r="Z55" s="12" t="s">
        <v>265</v>
      </c>
      <c r="AA55" s="12"/>
      <c r="AB55" s="12"/>
      <c r="AC55" s="12"/>
      <c r="AD55" s="12"/>
      <c r="AE55" s="12"/>
      <c r="AF55" s="12"/>
      <c r="AG55" s="12"/>
      <c r="AH55" s="12" t="s">
        <v>53</v>
      </c>
      <c r="AI55" s="12" t="s">
        <v>54</v>
      </c>
      <c r="AJ55" s="12"/>
      <c r="AK55" s="12"/>
      <c r="AL55" s="12" t="s">
        <v>55</v>
      </c>
      <c r="AM55" s="12"/>
      <c r="AN55" s="12"/>
      <c r="AO55" s="12"/>
    </row>
    <row r="56" spans="1:41" ht="60">
      <c r="A56" s="12" t="s">
        <v>41</v>
      </c>
      <c r="B56" s="13" t="s">
        <v>266</v>
      </c>
      <c r="C56" s="12" t="s">
        <v>267</v>
      </c>
      <c r="D56" s="12" t="s">
        <v>44</v>
      </c>
      <c r="E56" s="12" t="s">
        <v>13</v>
      </c>
      <c r="F56" s="12" t="s">
        <v>46</v>
      </c>
      <c r="G56" s="12" t="s">
        <v>261</v>
      </c>
      <c r="H56" s="12" t="s">
        <v>58</v>
      </c>
      <c r="I56" s="12" t="s">
        <v>59</v>
      </c>
      <c r="J56" s="15">
        <v>41144.615972222222</v>
      </c>
      <c r="K56" s="15">
        <v>41144.874305555553</v>
      </c>
      <c r="L56" s="15">
        <v>41144.628472222219</v>
      </c>
      <c r="M56" s="12"/>
      <c r="N56" s="12" t="s">
        <v>268</v>
      </c>
      <c r="O56" s="12" t="s">
        <v>50</v>
      </c>
      <c r="P56" s="12"/>
      <c r="Q56" s="12">
        <v>0</v>
      </c>
      <c r="R56" s="13">
        <v>13645</v>
      </c>
      <c r="S56" s="12"/>
      <c r="T56" s="12"/>
      <c r="U56" s="12"/>
      <c r="V56" s="12"/>
      <c r="W56" s="12"/>
      <c r="X56" s="12"/>
      <c r="Y56" s="12"/>
      <c r="Z56" s="12" t="s">
        <v>269</v>
      </c>
      <c r="AA56" s="12"/>
      <c r="AB56" s="12"/>
      <c r="AC56" s="12"/>
      <c r="AD56" s="12"/>
      <c r="AE56" s="12"/>
      <c r="AF56" s="12"/>
      <c r="AG56" s="12"/>
      <c r="AH56" s="12" t="s">
        <v>53</v>
      </c>
      <c r="AI56" s="12" t="s">
        <v>62</v>
      </c>
      <c r="AJ56" s="12"/>
      <c r="AK56" s="12"/>
      <c r="AL56" s="12"/>
      <c r="AM56" s="12"/>
      <c r="AN56" s="12"/>
      <c r="AO56" s="12" t="s">
        <v>63</v>
      </c>
    </row>
    <row r="57" spans="1:41" ht="225">
      <c r="A57" s="12" t="s">
        <v>41</v>
      </c>
      <c r="B57" s="13" t="s">
        <v>270</v>
      </c>
      <c r="C57" s="12" t="s">
        <v>271</v>
      </c>
      <c r="D57" s="12" t="s">
        <v>44</v>
      </c>
      <c r="E57" s="12" t="s">
        <v>117</v>
      </c>
      <c r="F57" s="12" t="s">
        <v>66</v>
      </c>
      <c r="G57" s="12" t="s">
        <v>118</v>
      </c>
      <c r="H57" s="14" t="s">
        <v>48</v>
      </c>
      <c r="I57" s="12" t="s">
        <v>148</v>
      </c>
      <c r="J57" s="15">
        <v>41144.613888888889</v>
      </c>
      <c r="K57" s="15">
        <v>41144.72152777778</v>
      </c>
      <c r="L57" s="15">
        <v>41144.72152777778</v>
      </c>
      <c r="M57" s="12"/>
      <c r="N57" s="12"/>
      <c r="O57" s="12" t="s">
        <v>50</v>
      </c>
      <c r="P57" s="12"/>
      <c r="Q57" s="12">
        <v>0</v>
      </c>
      <c r="R57" s="13">
        <v>13643</v>
      </c>
      <c r="S57" s="12"/>
      <c r="T57" s="12"/>
      <c r="U57" s="12"/>
      <c r="V57" s="12"/>
      <c r="W57" s="12"/>
      <c r="X57" s="12"/>
      <c r="Y57" s="12"/>
      <c r="Z57" s="12" t="s">
        <v>272</v>
      </c>
      <c r="AA57" s="12"/>
      <c r="AB57" s="12"/>
      <c r="AC57" s="12"/>
      <c r="AD57" s="12"/>
      <c r="AE57" s="12"/>
      <c r="AF57" s="12"/>
      <c r="AG57" s="12"/>
      <c r="AH57" s="12" t="s">
        <v>53</v>
      </c>
      <c r="AI57" s="12" t="s">
        <v>62</v>
      </c>
      <c r="AJ57" s="12"/>
      <c r="AK57" s="12"/>
      <c r="AL57" s="12" t="s">
        <v>100</v>
      </c>
      <c r="AM57" s="12"/>
      <c r="AN57" s="12"/>
      <c r="AO57" s="12" t="s">
        <v>63</v>
      </c>
    </row>
    <row r="58" spans="1:41" ht="90">
      <c r="A58" s="12" t="s">
        <v>41</v>
      </c>
      <c r="B58" s="13" t="s">
        <v>273</v>
      </c>
      <c r="C58" s="12" t="s">
        <v>274</v>
      </c>
      <c r="D58" s="12" t="s">
        <v>44</v>
      </c>
      <c r="E58" s="12" t="s">
        <v>45</v>
      </c>
      <c r="F58" s="12" t="s">
        <v>143</v>
      </c>
      <c r="G58" s="14" t="s">
        <v>47</v>
      </c>
      <c r="H58" s="14" t="s">
        <v>48</v>
      </c>
      <c r="I58" s="12" t="s">
        <v>174</v>
      </c>
      <c r="J58" s="15">
        <v>41144.613194444442</v>
      </c>
      <c r="K58" s="15">
        <v>41144.613194444442</v>
      </c>
      <c r="L58" s="12"/>
      <c r="M58" s="12"/>
      <c r="N58" s="12"/>
      <c r="O58" s="12" t="s">
        <v>50</v>
      </c>
      <c r="P58" s="12"/>
      <c r="Q58" s="12">
        <v>0</v>
      </c>
      <c r="R58" s="13">
        <v>13642</v>
      </c>
      <c r="S58" s="12"/>
      <c r="T58" s="12"/>
      <c r="U58" s="12"/>
      <c r="V58" s="12"/>
      <c r="W58" s="12"/>
      <c r="X58" s="12"/>
      <c r="Y58" s="12"/>
      <c r="Z58" s="12" t="s">
        <v>275</v>
      </c>
      <c r="AA58" s="12"/>
      <c r="AB58" s="12"/>
      <c r="AC58" s="12"/>
      <c r="AD58" s="12"/>
      <c r="AE58" s="12"/>
      <c r="AF58" s="12"/>
      <c r="AG58" s="12"/>
      <c r="AH58" s="12" t="s">
        <v>53</v>
      </c>
      <c r="AI58" s="12" t="s">
        <v>54</v>
      </c>
      <c r="AJ58" s="12"/>
      <c r="AK58" s="12"/>
      <c r="AL58" s="12" t="s">
        <v>55</v>
      </c>
      <c r="AM58" s="12"/>
      <c r="AN58" s="12"/>
      <c r="AO58" s="12"/>
    </row>
    <row r="59" spans="1:41" ht="90">
      <c r="A59" s="12" t="s">
        <v>41</v>
      </c>
      <c r="B59" s="13" t="s">
        <v>276</v>
      </c>
      <c r="C59" s="12" t="s">
        <v>277</v>
      </c>
      <c r="D59" s="12" t="s">
        <v>44</v>
      </c>
      <c r="E59" s="12" t="s">
        <v>45</v>
      </c>
      <c r="F59" s="12" t="s">
        <v>46</v>
      </c>
      <c r="G59" s="14" t="s">
        <v>47</v>
      </c>
      <c r="H59" s="12" t="s">
        <v>58</v>
      </c>
      <c r="I59" s="12" t="s">
        <v>59</v>
      </c>
      <c r="J59" s="15">
        <v>41144.612500000003</v>
      </c>
      <c r="K59" s="15">
        <v>41144.98333333333</v>
      </c>
      <c r="L59" s="12"/>
      <c r="M59" s="12"/>
      <c r="N59" s="12" t="s">
        <v>113</v>
      </c>
      <c r="O59" s="12" t="s">
        <v>50</v>
      </c>
      <c r="P59" s="12"/>
      <c r="Q59" s="12">
        <v>0</v>
      </c>
      <c r="R59" s="12"/>
      <c r="S59" s="12"/>
      <c r="T59" s="12"/>
      <c r="U59" s="12"/>
      <c r="V59" s="12"/>
      <c r="W59" s="12"/>
      <c r="X59" s="12"/>
      <c r="Y59" s="12"/>
      <c r="Z59" s="12" t="s">
        <v>278</v>
      </c>
      <c r="AA59" s="12"/>
      <c r="AB59" s="12"/>
      <c r="AC59" s="12"/>
      <c r="AD59" s="12"/>
      <c r="AE59" s="12"/>
      <c r="AF59" s="12"/>
      <c r="AG59" s="12"/>
      <c r="AH59" s="12" t="s">
        <v>53</v>
      </c>
      <c r="AI59" s="12" t="s">
        <v>62</v>
      </c>
      <c r="AJ59" s="12"/>
      <c r="AK59" s="12"/>
      <c r="AL59" s="12"/>
      <c r="AM59" s="12"/>
      <c r="AN59" s="12"/>
      <c r="AO59" s="12" t="s">
        <v>91</v>
      </c>
    </row>
    <row r="60" spans="1:41" ht="105">
      <c r="A60" s="12" t="s">
        <v>41</v>
      </c>
      <c r="B60" s="13" t="s">
        <v>279</v>
      </c>
      <c r="C60" s="12" t="s">
        <v>280</v>
      </c>
      <c r="D60" s="12" t="s">
        <v>44</v>
      </c>
      <c r="E60" s="12" t="s">
        <v>45</v>
      </c>
      <c r="F60" s="12" t="s">
        <v>143</v>
      </c>
      <c r="G60" s="14" t="s">
        <v>47</v>
      </c>
      <c r="H60" s="14" t="s">
        <v>48</v>
      </c>
      <c r="I60" s="12" t="s">
        <v>174</v>
      </c>
      <c r="J60" s="15">
        <v>41144.611111111109</v>
      </c>
      <c r="K60" s="15">
        <v>41144.611111111109</v>
      </c>
      <c r="L60" s="12"/>
      <c r="M60" s="12"/>
      <c r="N60" s="12"/>
      <c r="O60" s="12" t="s">
        <v>50</v>
      </c>
      <c r="P60" s="12"/>
      <c r="Q60" s="12">
        <v>0</v>
      </c>
      <c r="R60" s="13">
        <v>13641</v>
      </c>
      <c r="S60" s="12"/>
      <c r="T60" s="12"/>
      <c r="U60" s="12"/>
      <c r="V60" s="12"/>
      <c r="W60" s="12"/>
      <c r="X60" s="12"/>
      <c r="Y60" s="12"/>
      <c r="Z60" s="12" t="s">
        <v>281</v>
      </c>
      <c r="AA60" s="12"/>
      <c r="AB60" s="12"/>
      <c r="AC60" s="12"/>
      <c r="AD60" s="12"/>
      <c r="AE60" s="12"/>
      <c r="AF60" s="12"/>
      <c r="AG60" s="12" t="s">
        <v>282</v>
      </c>
      <c r="AH60" s="12" t="s">
        <v>53</v>
      </c>
      <c r="AI60" s="12" t="s">
        <v>54</v>
      </c>
      <c r="AJ60" s="12"/>
      <c r="AK60" s="12"/>
      <c r="AL60" s="12" t="s">
        <v>55</v>
      </c>
      <c r="AM60" s="12"/>
      <c r="AN60" s="12"/>
      <c r="AO60" s="12"/>
    </row>
    <row r="61" spans="1:41" ht="120">
      <c r="A61" s="12" t="s">
        <v>41</v>
      </c>
      <c r="B61" s="13" t="s">
        <v>283</v>
      </c>
      <c r="C61" s="12" t="s">
        <v>284</v>
      </c>
      <c r="D61" s="12" t="s">
        <v>44</v>
      </c>
      <c r="E61" s="12" t="s">
        <v>117</v>
      </c>
      <c r="F61" s="12" t="s">
        <v>46</v>
      </c>
      <c r="G61" s="12" t="s">
        <v>118</v>
      </c>
      <c r="H61" s="14" t="s">
        <v>48</v>
      </c>
      <c r="I61" s="12" t="s">
        <v>148</v>
      </c>
      <c r="J61" s="15">
        <v>41144.609027777777</v>
      </c>
      <c r="K61" s="15">
        <v>41144.724305555559</v>
      </c>
      <c r="L61" s="15">
        <v>41144.724305555559</v>
      </c>
      <c r="M61" s="12"/>
      <c r="N61" s="12"/>
      <c r="O61" s="12" t="s">
        <v>50</v>
      </c>
      <c r="P61" s="12"/>
      <c r="Q61" s="12">
        <v>0</v>
      </c>
      <c r="R61" s="12" t="s">
        <v>285</v>
      </c>
      <c r="S61" s="12"/>
      <c r="T61" s="12"/>
      <c r="U61" s="12"/>
      <c r="V61" s="12"/>
      <c r="W61" s="12"/>
      <c r="X61" s="12"/>
      <c r="Y61" s="12"/>
      <c r="Z61" s="12" t="s">
        <v>286</v>
      </c>
      <c r="AA61" s="12"/>
      <c r="AB61" s="12"/>
      <c r="AC61" s="12"/>
      <c r="AD61" s="12"/>
      <c r="AE61" s="12"/>
      <c r="AF61" s="12"/>
      <c r="AG61" s="12"/>
      <c r="AH61" s="12" t="s">
        <v>53</v>
      </c>
      <c r="AI61" s="12" t="s">
        <v>151</v>
      </c>
      <c r="AJ61" s="12"/>
      <c r="AK61" s="12"/>
      <c r="AL61" s="12" t="s">
        <v>100</v>
      </c>
      <c r="AM61" s="12"/>
      <c r="AN61" s="12"/>
      <c r="AO61" s="12" t="s">
        <v>63</v>
      </c>
    </row>
    <row r="62" spans="1:41" ht="45">
      <c r="A62" s="12" t="s">
        <v>41</v>
      </c>
      <c r="B62" s="13" t="s">
        <v>287</v>
      </c>
      <c r="C62" s="12" t="s">
        <v>288</v>
      </c>
      <c r="D62" s="12" t="s">
        <v>44</v>
      </c>
      <c r="E62" s="12" t="s">
        <v>45</v>
      </c>
      <c r="F62" s="12" t="s">
        <v>143</v>
      </c>
      <c r="G62" s="14" t="s">
        <v>47</v>
      </c>
      <c r="H62" s="14" t="s">
        <v>48</v>
      </c>
      <c r="I62" s="12" t="s">
        <v>49</v>
      </c>
      <c r="J62" s="15">
        <v>41144.602083333331</v>
      </c>
      <c r="K62" s="15">
        <v>41144.725694444445</v>
      </c>
      <c r="L62" s="12"/>
      <c r="M62" s="12"/>
      <c r="N62" s="12"/>
      <c r="O62" s="12" t="s">
        <v>50</v>
      </c>
      <c r="P62" s="12"/>
      <c r="Q62" s="12">
        <v>0</v>
      </c>
      <c r="R62" s="12"/>
      <c r="S62" s="12"/>
      <c r="T62" s="12"/>
      <c r="U62" s="12"/>
      <c r="V62" s="12"/>
      <c r="W62" s="12"/>
      <c r="X62" s="12"/>
      <c r="Y62" s="12"/>
      <c r="Z62" s="12" t="s">
        <v>289</v>
      </c>
      <c r="AA62" s="12"/>
      <c r="AB62" s="12"/>
      <c r="AC62" s="12"/>
      <c r="AD62" s="12"/>
      <c r="AE62" s="12"/>
      <c r="AF62" s="12"/>
      <c r="AG62" s="12" t="s">
        <v>52</v>
      </c>
      <c r="AH62" s="12" t="s">
        <v>53</v>
      </c>
      <c r="AI62" s="12" t="s">
        <v>62</v>
      </c>
      <c r="AJ62" s="12"/>
      <c r="AK62" s="12"/>
      <c r="AL62" s="12" t="s">
        <v>290</v>
      </c>
      <c r="AM62" s="12"/>
      <c r="AN62" s="12"/>
      <c r="AO62" s="12"/>
    </row>
    <row r="63" spans="1:41" ht="75">
      <c r="A63" s="12" t="s">
        <v>41</v>
      </c>
      <c r="B63" s="13" t="s">
        <v>291</v>
      </c>
      <c r="C63" s="12" t="s">
        <v>292</v>
      </c>
      <c r="D63" s="12" t="s">
        <v>44</v>
      </c>
      <c r="E63" s="12" t="s">
        <v>45</v>
      </c>
      <c r="F63" s="12" t="s">
        <v>46</v>
      </c>
      <c r="G63" s="14" t="s">
        <v>47</v>
      </c>
      <c r="H63" s="14" t="s">
        <v>48</v>
      </c>
      <c r="I63" s="12" t="s">
        <v>49</v>
      </c>
      <c r="J63" s="15">
        <v>41144.597916666666</v>
      </c>
      <c r="K63" s="15">
        <v>41144.966666666667</v>
      </c>
      <c r="L63" s="12"/>
      <c r="M63" s="12"/>
      <c r="N63" s="12" t="s">
        <v>133</v>
      </c>
      <c r="O63" s="12" t="s">
        <v>50</v>
      </c>
      <c r="P63" s="12"/>
      <c r="Q63" s="12">
        <v>0</v>
      </c>
      <c r="R63" s="12"/>
      <c r="S63" s="12"/>
      <c r="T63" s="12"/>
      <c r="U63" s="12"/>
      <c r="V63" s="12"/>
      <c r="W63" s="12"/>
      <c r="X63" s="12"/>
      <c r="Y63" s="12"/>
      <c r="Z63" s="12" t="s">
        <v>293</v>
      </c>
      <c r="AA63" s="12"/>
      <c r="AB63" s="12"/>
      <c r="AC63" s="12"/>
      <c r="AD63" s="12"/>
      <c r="AE63" s="12"/>
      <c r="AF63" s="12"/>
      <c r="AG63" s="12" t="s">
        <v>52</v>
      </c>
      <c r="AH63" s="12" t="s">
        <v>53</v>
      </c>
      <c r="AI63" s="12" t="s">
        <v>54</v>
      </c>
      <c r="AJ63" s="12"/>
      <c r="AK63" s="12"/>
      <c r="AL63" s="12" t="s">
        <v>55</v>
      </c>
      <c r="AM63" s="12"/>
      <c r="AN63" s="12"/>
      <c r="AO63" s="12"/>
    </row>
    <row r="64" spans="1:41" ht="45">
      <c r="A64" s="12" t="s">
        <v>41</v>
      </c>
      <c r="B64" s="13" t="s">
        <v>294</v>
      </c>
      <c r="C64" s="12" t="s">
        <v>295</v>
      </c>
      <c r="D64" s="12" t="s">
        <v>44</v>
      </c>
      <c r="E64" s="12" t="s">
        <v>45</v>
      </c>
      <c r="F64" s="12" t="s">
        <v>66</v>
      </c>
      <c r="G64" s="14" t="s">
        <v>47</v>
      </c>
      <c r="H64" s="14" t="s">
        <v>48</v>
      </c>
      <c r="I64" s="12" t="s">
        <v>127</v>
      </c>
      <c r="J64" s="15">
        <v>41144.595833333333</v>
      </c>
      <c r="K64" s="15">
        <v>41144.595833333333</v>
      </c>
      <c r="L64" s="12"/>
      <c r="M64" s="12"/>
      <c r="N64" s="12"/>
      <c r="O64" s="12" t="s">
        <v>50</v>
      </c>
      <c r="P64" s="12"/>
      <c r="Q64" s="12">
        <v>0</v>
      </c>
      <c r="R64" s="12" t="s">
        <v>296</v>
      </c>
      <c r="S64" s="12"/>
      <c r="T64" s="12"/>
      <c r="U64" s="12"/>
      <c r="V64" s="12"/>
      <c r="W64" s="12"/>
      <c r="X64" s="12"/>
      <c r="Y64" s="12"/>
      <c r="Z64" s="12" t="s">
        <v>297</v>
      </c>
      <c r="AA64" s="12"/>
      <c r="AB64" s="12"/>
      <c r="AC64" s="12"/>
      <c r="AD64" s="12"/>
      <c r="AE64" s="12"/>
      <c r="AF64" s="12"/>
      <c r="AG64" s="12"/>
      <c r="AH64" s="12" t="s">
        <v>53</v>
      </c>
      <c r="AI64" s="12" t="s">
        <v>54</v>
      </c>
      <c r="AJ64" s="12"/>
      <c r="AK64" s="12"/>
      <c r="AL64" s="12" t="s">
        <v>140</v>
      </c>
      <c r="AM64" s="12"/>
      <c r="AN64" s="12"/>
      <c r="AO64" s="12"/>
    </row>
    <row r="65" spans="1:41" ht="135">
      <c r="A65" s="12" t="s">
        <v>41</v>
      </c>
      <c r="B65" s="13" t="s">
        <v>298</v>
      </c>
      <c r="C65" s="12" t="s">
        <v>299</v>
      </c>
      <c r="D65" s="12" t="s">
        <v>44</v>
      </c>
      <c r="E65" s="12" t="s">
        <v>45</v>
      </c>
      <c r="F65" s="12" t="s">
        <v>46</v>
      </c>
      <c r="G65" s="14" t="s">
        <v>47</v>
      </c>
      <c r="H65" s="14" t="s">
        <v>48</v>
      </c>
      <c r="I65" s="12" t="s">
        <v>148</v>
      </c>
      <c r="J65" s="15">
        <v>41144.59375</v>
      </c>
      <c r="K65" s="15">
        <v>41144.59375</v>
      </c>
      <c r="L65" s="12"/>
      <c r="M65" s="12"/>
      <c r="N65" s="12"/>
      <c r="O65" s="12"/>
      <c r="P65" s="12"/>
      <c r="Q65" s="12">
        <v>0</v>
      </c>
      <c r="R65" s="12"/>
      <c r="S65" s="12"/>
      <c r="T65" s="12"/>
      <c r="U65" s="12"/>
      <c r="V65" s="12"/>
      <c r="W65" s="12"/>
      <c r="X65" s="12"/>
      <c r="Y65" s="12"/>
      <c r="Z65" s="12" t="s">
        <v>300</v>
      </c>
      <c r="AA65" s="12"/>
      <c r="AB65" s="12"/>
      <c r="AC65" s="12"/>
      <c r="AD65" s="12"/>
      <c r="AE65" s="12"/>
      <c r="AF65" s="12"/>
      <c r="AG65" s="12"/>
      <c r="AH65" s="12" t="s">
        <v>53</v>
      </c>
      <c r="AI65" s="12" t="s">
        <v>151</v>
      </c>
      <c r="AJ65" s="12"/>
      <c r="AK65" s="12"/>
      <c r="AL65" s="12" t="s">
        <v>100</v>
      </c>
      <c r="AM65" s="12"/>
      <c r="AN65" s="12"/>
      <c r="AO65" s="12" t="s">
        <v>63</v>
      </c>
    </row>
    <row r="66" spans="1:41" ht="150">
      <c r="A66" s="12" t="s">
        <v>41</v>
      </c>
      <c r="B66" s="13" t="s">
        <v>301</v>
      </c>
      <c r="C66" s="12" t="s">
        <v>302</v>
      </c>
      <c r="D66" s="12" t="s">
        <v>44</v>
      </c>
      <c r="E66" s="12" t="s">
        <v>45</v>
      </c>
      <c r="F66" s="12" t="s">
        <v>66</v>
      </c>
      <c r="G66" s="14" t="s">
        <v>47</v>
      </c>
      <c r="H66" s="14" t="s">
        <v>48</v>
      </c>
      <c r="I66" s="12" t="s">
        <v>127</v>
      </c>
      <c r="J66" s="15">
        <v>41144.593055555553</v>
      </c>
      <c r="K66" s="15">
        <v>41144.593055555553</v>
      </c>
      <c r="L66" s="12"/>
      <c r="M66" s="12"/>
      <c r="N66" s="12"/>
      <c r="O66" s="12" t="s">
        <v>50</v>
      </c>
      <c r="P66" s="12"/>
      <c r="Q66" s="12">
        <v>0</v>
      </c>
      <c r="R66" s="13">
        <v>13636</v>
      </c>
      <c r="S66" s="12"/>
      <c r="T66" s="12"/>
      <c r="U66" s="12"/>
      <c r="V66" s="12"/>
      <c r="W66" s="12"/>
      <c r="X66" s="12"/>
      <c r="Y66" s="12"/>
      <c r="Z66" s="12" t="s">
        <v>303</v>
      </c>
      <c r="AA66" s="12"/>
      <c r="AB66" s="12"/>
      <c r="AC66" s="12"/>
      <c r="AD66" s="12"/>
      <c r="AE66" s="12"/>
      <c r="AF66" s="12"/>
      <c r="AG66" s="12"/>
      <c r="AH66" s="12" t="s">
        <v>53</v>
      </c>
      <c r="AI66" s="12" t="s">
        <v>54</v>
      </c>
      <c r="AJ66" s="12"/>
      <c r="AK66" s="12"/>
      <c r="AL66" s="12" t="s">
        <v>140</v>
      </c>
      <c r="AM66" s="12"/>
      <c r="AN66" s="12"/>
      <c r="AO66" s="12"/>
    </row>
    <row r="67" spans="1:41" ht="150">
      <c r="A67" s="12" t="s">
        <v>41</v>
      </c>
      <c r="B67" s="13" t="s">
        <v>304</v>
      </c>
      <c r="C67" s="12" t="s">
        <v>305</v>
      </c>
      <c r="D67" s="12" t="s">
        <v>44</v>
      </c>
      <c r="E67" s="12" t="s">
        <v>117</v>
      </c>
      <c r="F67" s="12" t="s">
        <v>103</v>
      </c>
      <c r="G67" s="12" t="s">
        <v>261</v>
      </c>
      <c r="H67" s="12" t="s">
        <v>148</v>
      </c>
      <c r="I67" s="12" t="s">
        <v>148</v>
      </c>
      <c r="J67" s="15">
        <v>41144.592361111114</v>
      </c>
      <c r="K67" s="15">
        <v>41145.404861111114</v>
      </c>
      <c r="L67" s="15">
        <v>41144.819444444445</v>
      </c>
      <c r="M67" s="12"/>
      <c r="N67" s="12" t="s">
        <v>106</v>
      </c>
      <c r="O67" s="12" t="s">
        <v>50</v>
      </c>
      <c r="P67" s="12"/>
      <c r="Q67" s="12">
        <v>0</v>
      </c>
      <c r="R67" s="12"/>
      <c r="S67" s="12"/>
      <c r="T67" s="12"/>
      <c r="U67" s="12"/>
      <c r="V67" s="12"/>
      <c r="W67" s="12"/>
      <c r="X67" s="12"/>
      <c r="Y67" s="12"/>
      <c r="Z67" s="12" t="s">
        <v>306</v>
      </c>
      <c r="AA67" s="12"/>
      <c r="AB67" s="12"/>
      <c r="AC67" s="12"/>
      <c r="AD67" s="12"/>
      <c r="AE67" s="12"/>
      <c r="AF67" s="12"/>
      <c r="AG67" s="12"/>
      <c r="AH67" s="12" t="s">
        <v>53</v>
      </c>
      <c r="AI67" s="12" t="s">
        <v>307</v>
      </c>
      <c r="AJ67" s="12"/>
      <c r="AK67" s="12"/>
      <c r="AL67" s="12" t="s">
        <v>100</v>
      </c>
      <c r="AM67" s="12"/>
      <c r="AN67" s="12"/>
      <c r="AO67" s="12" t="s">
        <v>63</v>
      </c>
    </row>
    <row r="68" spans="1:41" ht="135">
      <c r="A68" s="12" t="s">
        <v>41</v>
      </c>
      <c r="B68" s="13" t="s">
        <v>308</v>
      </c>
      <c r="C68" s="12" t="s">
        <v>309</v>
      </c>
      <c r="D68" s="12" t="s">
        <v>44</v>
      </c>
      <c r="E68" s="12" t="s">
        <v>45</v>
      </c>
      <c r="F68" s="12" t="s">
        <v>46</v>
      </c>
      <c r="G68" s="14" t="s">
        <v>47</v>
      </c>
      <c r="H68" s="14" t="s">
        <v>48</v>
      </c>
      <c r="I68" s="12" t="s">
        <v>127</v>
      </c>
      <c r="J68" s="15">
        <v>41144.591666666667</v>
      </c>
      <c r="K68" s="15">
        <v>41144.591666666667</v>
      </c>
      <c r="L68" s="12"/>
      <c r="M68" s="12"/>
      <c r="N68" s="12"/>
      <c r="O68" s="12" t="s">
        <v>50</v>
      </c>
      <c r="P68" s="12"/>
      <c r="Q68" s="12">
        <v>0</v>
      </c>
      <c r="R68" s="13">
        <v>13635</v>
      </c>
      <c r="S68" s="12"/>
      <c r="T68" s="12"/>
      <c r="U68" s="12"/>
      <c r="V68" s="12"/>
      <c r="W68" s="12"/>
      <c r="X68" s="12"/>
      <c r="Y68" s="12"/>
      <c r="Z68" s="12" t="s">
        <v>310</v>
      </c>
      <c r="AA68" s="12"/>
      <c r="AB68" s="12"/>
      <c r="AC68" s="12"/>
      <c r="AD68" s="12"/>
      <c r="AE68" s="12"/>
      <c r="AF68" s="12"/>
      <c r="AG68" s="12"/>
      <c r="AH68" s="12" t="s">
        <v>53</v>
      </c>
      <c r="AI68" s="12" t="s">
        <v>54</v>
      </c>
      <c r="AJ68" s="12"/>
      <c r="AK68" s="12"/>
      <c r="AL68" s="12" t="s">
        <v>140</v>
      </c>
      <c r="AM68" s="12"/>
      <c r="AN68" s="12"/>
      <c r="AO68" s="12"/>
    </row>
    <row r="69" spans="1:41" ht="105">
      <c r="A69" s="12" t="s">
        <v>41</v>
      </c>
      <c r="B69" s="13" t="s">
        <v>311</v>
      </c>
      <c r="C69" s="12" t="s">
        <v>312</v>
      </c>
      <c r="D69" s="12" t="s">
        <v>44</v>
      </c>
      <c r="E69" s="12" t="s">
        <v>117</v>
      </c>
      <c r="F69" s="12" t="s">
        <v>46</v>
      </c>
      <c r="G69" s="12" t="s">
        <v>118</v>
      </c>
      <c r="H69" s="14" t="s">
        <v>48</v>
      </c>
      <c r="I69" s="12" t="s">
        <v>148</v>
      </c>
      <c r="J69" s="15">
        <v>41144.59097222222</v>
      </c>
      <c r="K69" s="15">
        <v>41144.729861111111</v>
      </c>
      <c r="L69" s="15">
        <v>41144.729861111111</v>
      </c>
      <c r="M69" s="12"/>
      <c r="N69" s="12"/>
      <c r="O69" s="12" t="s">
        <v>50</v>
      </c>
      <c r="P69" s="12"/>
      <c r="Q69" s="12">
        <v>0</v>
      </c>
      <c r="R69" s="13">
        <v>13634</v>
      </c>
      <c r="S69" s="12"/>
      <c r="T69" s="12"/>
      <c r="U69" s="12"/>
      <c r="V69" s="12"/>
      <c r="W69" s="12"/>
      <c r="X69" s="12"/>
      <c r="Y69" s="12"/>
      <c r="Z69" s="12" t="s">
        <v>313</v>
      </c>
      <c r="AA69" s="12"/>
      <c r="AB69" s="12"/>
      <c r="AC69" s="12"/>
      <c r="AD69" s="12"/>
      <c r="AE69" s="12"/>
      <c r="AF69" s="12"/>
      <c r="AG69" s="12"/>
      <c r="AH69" s="12" t="s">
        <v>53</v>
      </c>
      <c r="AI69" s="12" t="s">
        <v>151</v>
      </c>
      <c r="AJ69" s="12"/>
      <c r="AK69" s="12"/>
      <c r="AL69" s="12" t="s">
        <v>100</v>
      </c>
      <c r="AM69" s="12"/>
      <c r="AN69" s="12"/>
      <c r="AO69" s="12" t="s">
        <v>63</v>
      </c>
    </row>
    <row r="70" spans="1:41" ht="105">
      <c r="A70" s="12" t="s">
        <v>41</v>
      </c>
      <c r="B70" s="13" t="s">
        <v>314</v>
      </c>
      <c r="C70" s="12" t="s">
        <v>315</v>
      </c>
      <c r="D70" s="12" t="s">
        <v>44</v>
      </c>
      <c r="E70" s="12" t="s">
        <v>45</v>
      </c>
      <c r="F70" s="12" t="s">
        <v>66</v>
      </c>
      <c r="G70" s="14" t="s">
        <v>47</v>
      </c>
      <c r="H70" s="14" t="s">
        <v>48</v>
      </c>
      <c r="I70" s="12" t="s">
        <v>148</v>
      </c>
      <c r="J70" s="15">
        <v>41144.585416666669</v>
      </c>
      <c r="K70" s="15">
        <v>41144.765972222223</v>
      </c>
      <c r="L70" s="12"/>
      <c r="M70" s="12"/>
      <c r="N70" s="12"/>
      <c r="O70" s="12" t="s">
        <v>50</v>
      </c>
      <c r="P70" s="12"/>
      <c r="Q70" s="12">
        <v>0</v>
      </c>
      <c r="R70" s="12"/>
      <c r="S70" s="12"/>
      <c r="T70" s="12"/>
      <c r="U70" s="12"/>
      <c r="V70" s="12"/>
      <c r="W70" s="12"/>
      <c r="X70" s="12"/>
      <c r="Y70" s="12"/>
      <c r="Z70" s="12" t="s">
        <v>316</v>
      </c>
      <c r="AA70" s="12"/>
      <c r="AB70" s="12"/>
      <c r="AC70" s="12"/>
      <c r="AD70" s="12"/>
      <c r="AE70" s="12"/>
      <c r="AF70" s="12"/>
      <c r="AG70" s="12"/>
      <c r="AH70" s="12" t="s">
        <v>53</v>
      </c>
      <c r="AI70" s="12" t="s">
        <v>71</v>
      </c>
      <c r="AJ70" s="12"/>
      <c r="AK70" s="12"/>
      <c r="AL70" s="12" t="s">
        <v>290</v>
      </c>
      <c r="AM70" s="12"/>
      <c r="AN70" s="12"/>
      <c r="AO70" s="12" t="s">
        <v>63</v>
      </c>
    </row>
    <row r="71" spans="1:41" ht="255">
      <c r="A71" s="12" t="s">
        <v>41</v>
      </c>
      <c r="B71" s="13" t="s">
        <v>317</v>
      </c>
      <c r="C71" s="12" t="s">
        <v>318</v>
      </c>
      <c r="D71" s="12" t="s">
        <v>44</v>
      </c>
      <c r="E71" s="12" t="s">
        <v>13</v>
      </c>
      <c r="F71" s="12" t="s">
        <v>103</v>
      </c>
      <c r="G71" s="12" t="s">
        <v>242</v>
      </c>
      <c r="H71" s="12" t="s">
        <v>127</v>
      </c>
      <c r="I71" s="12" t="s">
        <v>127</v>
      </c>
      <c r="J71" s="15">
        <v>41144.580555555556</v>
      </c>
      <c r="K71" s="15">
        <v>41145.456944444442</v>
      </c>
      <c r="L71" s="15">
        <v>41144.829861111109</v>
      </c>
      <c r="M71" s="12"/>
      <c r="N71" s="12" t="s">
        <v>106</v>
      </c>
      <c r="O71" s="12" t="s">
        <v>50</v>
      </c>
      <c r="P71" s="12"/>
      <c r="Q71" s="12">
        <v>0</v>
      </c>
      <c r="R71" s="12"/>
      <c r="S71" s="12"/>
      <c r="T71" s="12"/>
      <c r="U71" s="12"/>
      <c r="V71" s="12"/>
      <c r="W71" s="12"/>
      <c r="X71" s="12"/>
      <c r="Y71" s="12"/>
      <c r="Z71" s="12" t="s">
        <v>319</v>
      </c>
      <c r="AA71" s="12"/>
      <c r="AB71" s="12"/>
      <c r="AC71" s="12"/>
      <c r="AD71" s="12"/>
      <c r="AE71" s="12"/>
      <c r="AF71" s="12"/>
      <c r="AG71" s="12"/>
      <c r="AH71" s="12" t="s">
        <v>53</v>
      </c>
      <c r="AI71" s="12" t="s">
        <v>54</v>
      </c>
      <c r="AJ71" s="12"/>
      <c r="AK71" s="12"/>
      <c r="AL71" s="12" t="s">
        <v>55</v>
      </c>
      <c r="AM71" s="12"/>
      <c r="AN71" s="12"/>
      <c r="AO71" s="12" t="s">
        <v>63</v>
      </c>
    </row>
    <row r="72" spans="1:41" ht="180">
      <c r="A72" s="12" t="s">
        <v>41</v>
      </c>
      <c r="B72" s="13" t="s">
        <v>320</v>
      </c>
      <c r="C72" s="12" t="s">
        <v>321</v>
      </c>
      <c r="D72" s="12" t="s">
        <v>44</v>
      </c>
      <c r="E72" s="12" t="s">
        <v>45</v>
      </c>
      <c r="F72" s="12" t="s">
        <v>66</v>
      </c>
      <c r="G72" s="14" t="s">
        <v>47</v>
      </c>
      <c r="H72" s="14" t="s">
        <v>48</v>
      </c>
      <c r="I72" s="12" t="s">
        <v>127</v>
      </c>
      <c r="J72" s="15">
        <v>41144.576388888891</v>
      </c>
      <c r="K72" s="15">
        <v>41144.576388888891</v>
      </c>
      <c r="L72" s="12"/>
      <c r="M72" s="12"/>
      <c r="N72" s="12"/>
      <c r="O72" s="12" t="s">
        <v>50</v>
      </c>
      <c r="P72" s="12"/>
      <c r="Q72" s="12">
        <v>0</v>
      </c>
      <c r="R72" s="13">
        <v>13633</v>
      </c>
      <c r="S72" s="12"/>
      <c r="T72" s="12"/>
      <c r="U72" s="12"/>
      <c r="V72" s="12"/>
      <c r="W72" s="12"/>
      <c r="X72" s="12"/>
      <c r="Y72" s="12"/>
      <c r="Z72" s="12" t="s">
        <v>322</v>
      </c>
      <c r="AA72" s="12"/>
      <c r="AB72" s="12"/>
      <c r="AC72" s="12"/>
      <c r="AD72" s="12"/>
      <c r="AE72" s="12"/>
      <c r="AF72" s="12"/>
      <c r="AG72" s="12"/>
      <c r="AH72" s="12" t="s">
        <v>53</v>
      </c>
      <c r="AI72" s="12" t="s">
        <v>54</v>
      </c>
      <c r="AJ72" s="12"/>
      <c r="AK72" s="12"/>
      <c r="AL72" s="12" t="s">
        <v>55</v>
      </c>
      <c r="AM72" s="12"/>
      <c r="AN72" s="12"/>
      <c r="AO72" s="12"/>
    </row>
    <row r="73" spans="1:41" ht="30">
      <c r="A73" s="12" t="s">
        <v>41</v>
      </c>
      <c r="B73" s="13" t="s">
        <v>323</v>
      </c>
      <c r="C73" s="12" t="s">
        <v>324</v>
      </c>
      <c r="D73" s="12" t="s">
        <v>44</v>
      </c>
      <c r="E73" s="12" t="s">
        <v>117</v>
      </c>
      <c r="F73" s="12" t="s">
        <v>46</v>
      </c>
      <c r="G73" s="12" t="s">
        <v>118</v>
      </c>
      <c r="H73" s="14" t="s">
        <v>48</v>
      </c>
      <c r="I73" s="12" t="s">
        <v>49</v>
      </c>
      <c r="J73" s="15">
        <v>41144.574999999997</v>
      </c>
      <c r="K73" s="15">
        <v>41144.732638888891</v>
      </c>
      <c r="L73" s="15">
        <v>41144.732638888891</v>
      </c>
      <c r="M73" s="12"/>
      <c r="N73" s="12"/>
      <c r="O73" s="12" t="s">
        <v>50</v>
      </c>
      <c r="P73" s="12"/>
      <c r="Q73" s="12">
        <v>0</v>
      </c>
      <c r="R73" s="12"/>
      <c r="S73" s="12"/>
      <c r="T73" s="12"/>
      <c r="U73" s="12"/>
      <c r="V73" s="12"/>
      <c r="W73" s="12"/>
      <c r="X73" s="12"/>
      <c r="Y73" s="12"/>
      <c r="Z73" s="12" t="s">
        <v>325</v>
      </c>
      <c r="AA73" s="12"/>
      <c r="AB73" s="12"/>
      <c r="AC73" s="12"/>
      <c r="AD73" s="12"/>
      <c r="AE73" s="12"/>
      <c r="AF73" s="12"/>
      <c r="AG73" s="12" t="s">
        <v>82</v>
      </c>
      <c r="AH73" s="12" t="s">
        <v>53</v>
      </c>
      <c r="AI73" s="12" t="s">
        <v>62</v>
      </c>
      <c r="AJ73" s="12"/>
      <c r="AK73" s="12"/>
      <c r="AL73" s="12" t="s">
        <v>290</v>
      </c>
      <c r="AM73" s="12"/>
      <c r="AN73" s="12"/>
      <c r="AO73" s="12"/>
    </row>
    <row r="74" spans="1:41" ht="30">
      <c r="A74" s="12" t="s">
        <v>41</v>
      </c>
      <c r="B74" s="13" t="s">
        <v>326</v>
      </c>
      <c r="C74" s="12" t="s">
        <v>327</v>
      </c>
      <c r="D74" s="12" t="s">
        <v>44</v>
      </c>
      <c r="E74" s="12" t="s">
        <v>45</v>
      </c>
      <c r="F74" s="12" t="s">
        <v>66</v>
      </c>
      <c r="G74" s="14" t="s">
        <v>47</v>
      </c>
      <c r="H74" s="12" t="s">
        <v>328</v>
      </c>
      <c r="I74" s="12" t="s">
        <v>328</v>
      </c>
      <c r="J74" s="15">
        <v>41144.571527777778</v>
      </c>
      <c r="K74" s="15">
        <v>41145.018750000003</v>
      </c>
      <c r="L74" s="12"/>
      <c r="M74" s="12"/>
      <c r="N74" s="12" t="s">
        <v>199</v>
      </c>
      <c r="O74" s="12" t="s">
        <v>329</v>
      </c>
      <c r="P74" s="12"/>
      <c r="Q74" s="12">
        <v>0</v>
      </c>
      <c r="R74" s="12"/>
      <c r="S74" s="12"/>
      <c r="T74" s="12"/>
      <c r="U74" s="12"/>
      <c r="V74" s="12"/>
      <c r="W74" s="12"/>
      <c r="X74" s="12"/>
      <c r="Y74" s="12"/>
      <c r="Z74" s="12"/>
      <c r="AA74" s="12"/>
      <c r="AB74" s="12"/>
      <c r="AC74" s="12"/>
      <c r="AD74" s="12"/>
      <c r="AE74" s="12"/>
      <c r="AF74" s="12"/>
      <c r="AG74" s="12"/>
      <c r="AH74" s="12" t="s">
        <v>53</v>
      </c>
      <c r="AI74" s="12" t="s">
        <v>151</v>
      </c>
      <c r="AJ74" s="12"/>
      <c r="AK74" s="12"/>
      <c r="AL74" s="12" t="s">
        <v>110</v>
      </c>
      <c r="AM74" s="12"/>
      <c r="AN74" s="12"/>
      <c r="AO74" s="12" t="s">
        <v>91</v>
      </c>
    </row>
    <row r="75" spans="1:41" ht="30">
      <c r="A75" s="12" t="s">
        <v>41</v>
      </c>
      <c r="B75" s="13" t="s">
        <v>330</v>
      </c>
      <c r="C75" s="12" t="s">
        <v>331</v>
      </c>
      <c r="D75" s="12" t="s">
        <v>44</v>
      </c>
      <c r="E75" s="12" t="s">
        <v>117</v>
      </c>
      <c r="F75" s="12" t="s">
        <v>46</v>
      </c>
      <c r="G75" s="12" t="s">
        <v>261</v>
      </c>
      <c r="H75" s="12" t="s">
        <v>67</v>
      </c>
      <c r="I75" s="12" t="s">
        <v>67</v>
      </c>
      <c r="J75" s="15">
        <v>41144.569444444445</v>
      </c>
      <c r="K75" s="15">
        <v>41144.756944444445</v>
      </c>
      <c r="L75" s="15">
        <v>41144.570138888892</v>
      </c>
      <c r="M75" s="12"/>
      <c r="N75" s="12" t="s">
        <v>189</v>
      </c>
      <c r="O75" s="12" t="s">
        <v>207</v>
      </c>
      <c r="P75" s="12"/>
      <c r="Q75" s="12">
        <v>0</v>
      </c>
      <c r="R75" s="12"/>
      <c r="S75" s="12"/>
      <c r="T75" s="12"/>
      <c r="U75" s="12"/>
      <c r="V75" s="12"/>
      <c r="W75" s="12"/>
      <c r="X75" s="12"/>
      <c r="Y75" s="12"/>
      <c r="Z75" s="12"/>
      <c r="AA75" s="12"/>
      <c r="AB75" s="12"/>
      <c r="AC75" s="12"/>
      <c r="AD75" s="12"/>
      <c r="AE75" s="12"/>
      <c r="AF75" s="12"/>
      <c r="AG75" s="12"/>
      <c r="AH75" s="12" t="s">
        <v>53</v>
      </c>
      <c r="AI75" s="12" t="s">
        <v>71</v>
      </c>
      <c r="AJ75" s="12"/>
      <c r="AK75" s="12"/>
      <c r="AL75" s="12" t="s">
        <v>100</v>
      </c>
      <c r="AM75" s="12"/>
      <c r="AN75" s="12"/>
      <c r="AO75" s="12" t="s">
        <v>91</v>
      </c>
    </row>
    <row r="76" spans="1:41" ht="30">
      <c r="A76" s="12" t="s">
        <v>41</v>
      </c>
      <c r="B76" s="13" t="s">
        <v>332</v>
      </c>
      <c r="C76" s="12" t="s">
        <v>333</v>
      </c>
      <c r="D76" s="12" t="s">
        <v>44</v>
      </c>
      <c r="E76" s="12" t="s">
        <v>117</v>
      </c>
      <c r="F76" s="12" t="s">
        <v>103</v>
      </c>
      <c r="G76" s="12" t="s">
        <v>261</v>
      </c>
      <c r="H76" s="12" t="s">
        <v>49</v>
      </c>
      <c r="I76" s="12" t="s">
        <v>49</v>
      </c>
      <c r="J76" s="15">
        <v>41144.569444444445</v>
      </c>
      <c r="K76" s="15">
        <v>41145.455555555556</v>
      </c>
      <c r="L76" s="15">
        <v>41144.827777777777</v>
      </c>
      <c r="M76" s="12"/>
      <c r="N76" s="12" t="s">
        <v>106</v>
      </c>
      <c r="O76" s="12" t="s">
        <v>50</v>
      </c>
      <c r="P76" s="12"/>
      <c r="Q76" s="12">
        <v>0</v>
      </c>
      <c r="R76" s="13">
        <v>13632</v>
      </c>
      <c r="S76" s="12"/>
      <c r="T76" s="12"/>
      <c r="U76" s="12"/>
      <c r="V76" s="12"/>
      <c r="W76" s="12"/>
      <c r="X76" s="12"/>
      <c r="Y76" s="12"/>
      <c r="Z76" s="12" t="s">
        <v>334</v>
      </c>
      <c r="AA76" s="12"/>
      <c r="AB76" s="12"/>
      <c r="AC76" s="12"/>
      <c r="AD76" s="12"/>
      <c r="AE76" s="12"/>
      <c r="AF76" s="12"/>
      <c r="AG76" s="12" t="s">
        <v>52</v>
      </c>
      <c r="AH76" s="12" t="s">
        <v>53</v>
      </c>
      <c r="AI76" s="12" t="s">
        <v>54</v>
      </c>
      <c r="AJ76" s="12"/>
      <c r="AK76" s="12"/>
      <c r="AL76" s="12" t="s">
        <v>55</v>
      </c>
      <c r="AM76" s="12"/>
      <c r="AN76" s="12"/>
      <c r="AO76" s="12" t="s">
        <v>63</v>
      </c>
    </row>
    <row r="77" spans="1:41" ht="300">
      <c r="A77" s="12" t="s">
        <v>41</v>
      </c>
      <c r="B77" s="13" t="s">
        <v>335</v>
      </c>
      <c r="C77" s="12" t="s">
        <v>336</v>
      </c>
      <c r="D77" s="12" t="s">
        <v>44</v>
      </c>
      <c r="E77" s="12" t="s">
        <v>45</v>
      </c>
      <c r="F77" s="12" t="s">
        <v>46</v>
      </c>
      <c r="G77" s="14" t="s">
        <v>47</v>
      </c>
      <c r="H77" s="14" t="s">
        <v>48</v>
      </c>
      <c r="I77" s="12" t="s">
        <v>148</v>
      </c>
      <c r="J77" s="15">
        <v>41144.563888888886</v>
      </c>
      <c r="K77" s="15">
        <v>41144.563888888886</v>
      </c>
      <c r="L77" s="12"/>
      <c r="M77" s="12"/>
      <c r="N77" s="12"/>
      <c r="O77" s="12"/>
      <c r="P77" s="12"/>
      <c r="Q77" s="12">
        <v>0</v>
      </c>
      <c r="R77" s="13">
        <v>13631</v>
      </c>
      <c r="S77" s="12"/>
      <c r="T77" s="12"/>
      <c r="U77" s="12"/>
      <c r="V77" s="12"/>
      <c r="W77" s="12"/>
      <c r="X77" s="12"/>
      <c r="Y77" s="12"/>
      <c r="Z77" s="12" t="s">
        <v>337</v>
      </c>
      <c r="AA77" s="12"/>
      <c r="AB77" s="12"/>
      <c r="AC77" s="12"/>
      <c r="AD77" s="12"/>
      <c r="AE77" s="12"/>
      <c r="AF77" s="12"/>
      <c r="AG77" s="12"/>
      <c r="AH77" s="12" t="s">
        <v>53</v>
      </c>
      <c r="AI77" s="12" t="s">
        <v>62</v>
      </c>
      <c r="AJ77" s="12"/>
      <c r="AK77" s="12"/>
      <c r="AL77" s="12" t="s">
        <v>100</v>
      </c>
      <c r="AM77" s="12"/>
      <c r="AN77" s="12"/>
      <c r="AO77" s="12" t="s">
        <v>63</v>
      </c>
    </row>
    <row r="78" spans="1:41" ht="240">
      <c r="A78" s="12" t="s">
        <v>41</v>
      </c>
      <c r="B78" s="13" t="s">
        <v>232</v>
      </c>
      <c r="C78" s="12" t="s">
        <v>338</v>
      </c>
      <c r="D78" s="12" t="s">
        <v>44</v>
      </c>
      <c r="E78" s="12" t="s">
        <v>13</v>
      </c>
      <c r="F78" s="12" t="s">
        <v>46</v>
      </c>
      <c r="G78" s="12" t="s">
        <v>261</v>
      </c>
      <c r="H78" s="12" t="s">
        <v>127</v>
      </c>
      <c r="I78" s="12" t="s">
        <v>127</v>
      </c>
      <c r="J78" s="15">
        <v>41144.561111111114</v>
      </c>
      <c r="K78" s="15">
        <v>41144.856944444444</v>
      </c>
      <c r="L78" s="15">
        <v>41144.734027777777</v>
      </c>
      <c r="M78" s="12"/>
      <c r="N78" s="12" t="s">
        <v>106</v>
      </c>
      <c r="O78" s="12" t="s">
        <v>50</v>
      </c>
      <c r="P78" s="12"/>
      <c r="Q78" s="12">
        <v>0</v>
      </c>
      <c r="R78" s="13">
        <v>13630</v>
      </c>
      <c r="S78" s="12"/>
      <c r="T78" s="12"/>
      <c r="U78" s="12"/>
      <c r="V78" s="12"/>
      <c r="W78" s="12"/>
      <c r="X78" s="12" t="s">
        <v>230</v>
      </c>
      <c r="Y78" s="12"/>
      <c r="Z78" s="12" t="s">
        <v>339</v>
      </c>
      <c r="AA78" s="12"/>
      <c r="AB78" s="12"/>
      <c r="AC78" s="12"/>
      <c r="AD78" s="12"/>
      <c r="AE78" s="12"/>
      <c r="AF78" s="12"/>
      <c r="AG78" s="12"/>
      <c r="AH78" s="12" t="s">
        <v>53</v>
      </c>
      <c r="AI78" s="12" t="s">
        <v>62</v>
      </c>
      <c r="AJ78" s="12"/>
      <c r="AK78" s="12"/>
      <c r="AL78" s="12" t="s">
        <v>340</v>
      </c>
      <c r="AM78" s="12"/>
      <c r="AN78" s="12"/>
      <c r="AO78" s="12" t="s">
        <v>63</v>
      </c>
    </row>
    <row r="79" spans="1:41" ht="165">
      <c r="A79" s="12" t="s">
        <v>41</v>
      </c>
      <c r="B79" s="13" t="s">
        <v>341</v>
      </c>
      <c r="C79" s="12" t="s">
        <v>342</v>
      </c>
      <c r="D79" s="12" t="s">
        <v>44</v>
      </c>
      <c r="E79" s="12" t="s">
        <v>117</v>
      </c>
      <c r="F79" s="12" t="s">
        <v>46</v>
      </c>
      <c r="G79" s="12" t="s">
        <v>118</v>
      </c>
      <c r="H79" s="14" t="s">
        <v>48</v>
      </c>
      <c r="I79" s="12" t="s">
        <v>148</v>
      </c>
      <c r="J79" s="15">
        <v>41144.556250000001</v>
      </c>
      <c r="K79" s="15">
        <v>41144.734722222223</v>
      </c>
      <c r="L79" s="15">
        <v>41144.734722222223</v>
      </c>
      <c r="M79" s="12"/>
      <c r="N79" s="12"/>
      <c r="O79" s="12" t="s">
        <v>50</v>
      </c>
      <c r="P79" s="12"/>
      <c r="Q79" s="12">
        <v>0</v>
      </c>
      <c r="R79" s="12" t="s">
        <v>343</v>
      </c>
      <c r="S79" s="12"/>
      <c r="T79" s="12"/>
      <c r="U79" s="12"/>
      <c r="V79" s="12"/>
      <c r="W79" s="12"/>
      <c r="X79" s="12"/>
      <c r="Y79" s="12"/>
      <c r="Z79" s="12" t="s">
        <v>344</v>
      </c>
      <c r="AA79" s="12"/>
      <c r="AB79" s="12"/>
      <c r="AC79" s="12"/>
      <c r="AD79" s="12"/>
      <c r="AE79" s="12"/>
      <c r="AF79" s="12"/>
      <c r="AG79" s="12"/>
      <c r="AH79" s="12" t="s">
        <v>53</v>
      </c>
      <c r="AI79" s="12" t="s">
        <v>151</v>
      </c>
      <c r="AJ79" s="12"/>
      <c r="AK79" s="12"/>
      <c r="AL79" s="12" t="s">
        <v>345</v>
      </c>
      <c r="AM79" s="12"/>
      <c r="AN79" s="12"/>
      <c r="AO79" s="12" t="s">
        <v>63</v>
      </c>
    </row>
    <row r="80" spans="1:41" ht="150">
      <c r="A80" s="12" t="s">
        <v>41</v>
      </c>
      <c r="B80" s="13" t="s">
        <v>346</v>
      </c>
      <c r="C80" s="12" t="s">
        <v>347</v>
      </c>
      <c r="D80" s="12" t="s">
        <v>44</v>
      </c>
      <c r="E80" s="12" t="s">
        <v>45</v>
      </c>
      <c r="F80" s="12" t="s">
        <v>143</v>
      </c>
      <c r="G80" s="14" t="s">
        <v>47</v>
      </c>
      <c r="H80" s="12" t="s">
        <v>59</v>
      </c>
      <c r="I80" s="12" t="s">
        <v>127</v>
      </c>
      <c r="J80" s="15">
        <v>41144.554166666669</v>
      </c>
      <c r="K80" s="15">
        <v>41144.706250000003</v>
      </c>
      <c r="L80" s="12"/>
      <c r="M80" s="12"/>
      <c r="N80" s="12"/>
      <c r="O80" s="12" t="s">
        <v>128</v>
      </c>
      <c r="P80" s="12"/>
      <c r="Q80" s="12">
        <v>0</v>
      </c>
      <c r="R80" s="13">
        <v>13627</v>
      </c>
      <c r="S80" s="12"/>
      <c r="T80" s="12"/>
      <c r="U80" s="12"/>
      <c r="V80" s="12"/>
      <c r="W80" s="12"/>
      <c r="X80" s="12"/>
      <c r="Y80" s="12"/>
      <c r="Z80" s="12" t="s">
        <v>348</v>
      </c>
      <c r="AA80" s="12"/>
      <c r="AB80" s="12"/>
      <c r="AC80" s="12"/>
      <c r="AD80" s="12"/>
      <c r="AE80" s="12"/>
      <c r="AF80" s="12"/>
      <c r="AG80" s="12"/>
      <c r="AH80" s="12" t="s">
        <v>53</v>
      </c>
      <c r="AI80" s="12" t="s">
        <v>62</v>
      </c>
      <c r="AJ80" s="12"/>
      <c r="AK80" s="12"/>
      <c r="AL80" s="12" t="s">
        <v>349</v>
      </c>
      <c r="AM80" s="12"/>
      <c r="AN80" s="12"/>
      <c r="AO80" s="12"/>
    </row>
    <row r="81" spans="1:41" ht="105">
      <c r="A81" s="12" t="s">
        <v>41</v>
      </c>
      <c r="B81" s="13" t="s">
        <v>350</v>
      </c>
      <c r="C81" s="12" t="s">
        <v>351</v>
      </c>
      <c r="D81" s="12" t="s">
        <v>44</v>
      </c>
      <c r="E81" s="12" t="s">
        <v>45</v>
      </c>
      <c r="F81" s="12" t="s">
        <v>46</v>
      </c>
      <c r="G81" s="14" t="s">
        <v>47</v>
      </c>
      <c r="H81" s="14" t="s">
        <v>48</v>
      </c>
      <c r="I81" s="12" t="s">
        <v>148</v>
      </c>
      <c r="J81" s="15">
        <v>41144.553472222222</v>
      </c>
      <c r="K81" s="15">
        <v>41144.553472222222</v>
      </c>
      <c r="L81" s="12"/>
      <c r="M81" s="12"/>
      <c r="N81" s="12"/>
      <c r="O81" s="12" t="s">
        <v>50</v>
      </c>
      <c r="P81" s="12"/>
      <c r="Q81" s="12">
        <v>0</v>
      </c>
      <c r="R81" s="13">
        <v>13626</v>
      </c>
      <c r="S81" s="12"/>
      <c r="T81" s="12"/>
      <c r="U81" s="12"/>
      <c r="V81" s="12"/>
      <c r="W81" s="12"/>
      <c r="X81" s="12"/>
      <c r="Y81" s="12"/>
      <c r="Z81" s="12" t="s">
        <v>352</v>
      </c>
      <c r="AA81" s="12"/>
      <c r="AB81" s="12"/>
      <c r="AC81" s="12"/>
      <c r="AD81" s="12"/>
      <c r="AE81" s="12"/>
      <c r="AF81" s="12"/>
      <c r="AG81" s="12"/>
      <c r="AH81" s="12" t="s">
        <v>53</v>
      </c>
      <c r="AI81" s="12" t="s">
        <v>151</v>
      </c>
      <c r="AJ81" s="12"/>
      <c r="AK81" s="12"/>
      <c r="AL81" s="12" t="s">
        <v>345</v>
      </c>
      <c r="AM81" s="12"/>
      <c r="AN81" s="12"/>
      <c r="AO81" s="12" t="s">
        <v>63</v>
      </c>
    </row>
    <row r="82" spans="1:41" ht="165">
      <c r="A82" s="12" t="s">
        <v>41</v>
      </c>
      <c r="B82" s="13" t="s">
        <v>353</v>
      </c>
      <c r="C82" s="12" t="s">
        <v>354</v>
      </c>
      <c r="D82" s="12" t="s">
        <v>44</v>
      </c>
      <c r="E82" s="12" t="s">
        <v>117</v>
      </c>
      <c r="F82" s="12" t="s">
        <v>46</v>
      </c>
      <c r="G82" s="12" t="s">
        <v>118</v>
      </c>
      <c r="H82" s="14" t="s">
        <v>48</v>
      </c>
      <c r="I82" s="12" t="s">
        <v>127</v>
      </c>
      <c r="J82" s="15">
        <v>41144.553472222222</v>
      </c>
      <c r="K82" s="15">
        <v>41144.73333333333</v>
      </c>
      <c r="L82" s="15">
        <v>41144.73333333333</v>
      </c>
      <c r="M82" s="12"/>
      <c r="N82" s="12"/>
      <c r="O82" s="12" t="s">
        <v>50</v>
      </c>
      <c r="P82" s="12"/>
      <c r="Q82" s="12">
        <v>0</v>
      </c>
      <c r="R82" s="12"/>
      <c r="S82" s="12"/>
      <c r="T82" s="12"/>
      <c r="U82" s="12"/>
      <c r="V82" s="12"/>
      <c r="W82" s="12"/>
      <c r="X82" s="12"/>
      <c r="Y82" s="12"/>
      <c r="Z82" s="12" t="s">
        <v>355</v>
      </c>
      <c r="AA82" s="12"/>
      <c r="AB82" s="12"/>
      <c r="AC82" s="12"/>
      <c r="AD82" s="12"/>
      <c r="AE82" s="12"/>
      <c r="AF82" s="12"/>
      <c r="AG82" s="12"/>
      <c r="AH82" s="12" t="s">
        <v>53</v>
      </c>
      <c r="AI82" s="12" t="s">
        <v>62</v>
      </c>
      <c r="AJ82" s="12"/>
      <c r="AK82" s="12"/>
      <c r="AL82" s="12" t="s">
        <v>349</v>
      </c>
      <c r="AM82" s="12"/>
      <c r="AN82" s="12"/>
      <c r="AO82" s="12"/>
    </row>
    <row r="83" spans="1:41" ht="285">
      <c r="A83" s="12" t="s">
        <v>41</v>
      </c>
      <c r="B83" s="13" t="s">
        <v>356</v>
      </c>
      <c r="C83" s="12" t="s">
        <v>357</v>
      </c>
      <c r="D83" s="12" t="s">
        <v>44</v>
      </c>
      <c r="E83" s="12" t="s">
        <v>13</v>
      </c>
      <c r="F83" s="12" t="s">
        <v>46</v>
      </c>
      <c r="G83" s="12" t="s">
        <v>261</v>
      </c>
      <c r="H83" s="12" t="s">
        <v>127</v>
      </c>
      <c r="I83" s="12" t="s">
        <v>127</v>
      </c>
      <c r="J83" s="15">
        <v>41144.552083333336</v>
      </c>
      <c r="K83" s="15">
        <v>41144.861111111109</v>
      </c>
      <c r="L83" s="15">
        <v>41144.73541666667</v>
      </c>
      <c r="M83" s="12"/>
      <c r="N83" s="12" t="s">
        <v>268</v>
      </c>
      <c r="O83" s="12" t="s">
        <v>50</v>
      </c>
      <c r="P83" s="12"/>
      <c r="Q83" s="12">
        <v>0</v>
      </c>
      <c r="R83" s="12" t="s">
        <v>358</v>
      </c>
      <c r="S83" s="12"/>
      <c r="T83" s="12"/>
      <c r="U83" s="12"/>
      <c r="V83" s="12"/>
      <c r="W83" s="12"/>
      <c r="X83" s="12"/>
      <c r="Y83" s="12"/>
      <c r="Z83" s="12" t="s">
        <v>359</v>
      </c>
      <c r="AA83" s="12"/>
      <c r="AB83" s="12"/>
      <c r="AC83" s="12"/>
      <c r="AD83" s="12"/>
      <c r="AE83" s="12"/>
      <c r="AF83" s="12"/>
      <c r="AG83" s="12"/>
      <c r="AH83" s="12" t="s">
        <v>53</v>
      </c>
      <c r="AI83" s="12" t="s">
        <v>62</v>
      </c>
      <c r="AJ83" s="12"/>
      <c r="AK83" s="12"/>
      <c r="AL83" s="12" t="s">
        <v>349</v>
      </c>
      <c r="AM83" s="12"/>
      <c r="AN83" s="12"/>
      <c r="AO83" s="12" t="s">
        <v>63</v>
      </c>
    </row>
    <row r="84" spans="1:41" ht="210">
      <c r="A84" s="12" t="s">
        <v>41</v>
      </c>
      <c r="B84" s="13" t="s">
        <v>360</v>
      </c>
      <c r="C84" s="12" t="s">
        <v>361</v>
      </c>
      <c r="D84" s="12" t="s">
        <v>44</v>
      </c>
      <c r="E84" s="12" t="s">
        <v>45</v>
      </c>
      <c r="F84" s="12" t="s">
        <v>46</v>
      </c>
      <c r="G84" s="14" t="s">
        <v>47</v>
      </c>
      <c r="H84" s="14" t="s">
        <v>48</v>
      </c>
      <c r="I84" s="12" t="s">
        <v>105</v>
      </c>
      <c r="J84" s="15">
        <v>41144.551388888889</v>
      </c>
      <c r="K84" s="15">
        <v>41144.757638888892</v>
      </c>
      <c r="L84" s="12"/>
      <c r="M84" s="12"/>
      <c r="N84" s="12"/>
      <c r="O84" s="12" t="s">
        <v>50</v>
      </c>
      <c r="P84" s="12"/>
      <c r="Q84" s="12">
        <v>0</v>
      </c>
      <c r="R84" s="12" t="s">
        <v>362</v>
      </c>
      <c r="S84" s="12"/>
      <c r="T84" s="12"/>
      <c r="U84" s="12"/>
      <c r="V84" s="12"/>
      <c r="W84" s="12"/>
      <c r="X84" s="12"/>
      <c r="Y84" s="12"/>
      <c r="Z84" s="12" t="s">
        <v>363</v>
      </c>
      <c r="AA84" s="12"/>
      <c r="AB84" s="12"/>
      <c r="AC84" s="12"/>
      <c r="AD84" s="12"/>
      <c r="AE84" s="12"/>
      <c r="AF84" s="12"/>
      <c r="AG84" s="12"/>
      <c r="AH84" s="12" t="s">
        <v>53</v>
      </c>
      <c r="AI84" s="12" t="s">
        <v>62</v>
      </c>
      <c r="AJ84" s="12"/>
      <c r="AK84" s="12"/>
      <c r="AL84" s="12" t="s">
        <v>290</v>
      </c>
      <c r="AM84" s="12"/>
      <c r="AN84" s="12"/>
      <c r="AO84" s="12"/>
    </row>
    <row r="85" spans="1:41" ht="135">
      <c r="A85" s="12" t="s">
        <v>41</v>
      </c>
      <c r="B85" s="13" t="s">
        <v>364</v>
      </c>
      <c r="C85" s="12" t="s">
        <v>365</v>
      </c>
      <c r="D85" s="12" t="s">
        <v>44</v>
      </c>
      <c r="E85" s="12" t="s">
        <v>45</v>
      </c>
      <c r="F85" s="12" t="s">
        <v>46</v>
      </c>
      <c r="G85" s="14" t="s">
        <v>47</v>
      </c>
      <c r="H85" s="14" t="s">
        <v>48</v>
      </c>
      <c r="I85" s="12" t="s">
        <v>148</v>
      </c>
      <c r="J85" s="15">
        <v>41144.548611111109</v>
      </c>
      <c r="K85" s="15">
        <v>41144.552083333336</v>
      </c>
      <c r="L85" s="12"/>
      <c r="M85" s="12"/>
      <c r="N85" s="12"/>
      <c r="O85" s="12" t="s">
        <v>50</v>
      </c>
      <c r="P85" s="12"/>
      <c r="Q85" s="12">
        <v>0</v>
      </c>
      <c r="R85" s="13">
        <v>13619</v>
      </c>
      <c r="S85" s="12"/>
      <c r="T85" s="12"/>
      <c r="U85" s="12"/>
      <c r="V85" s="12"/>
      <c r="W85" s="12"/>
      <c r="X85" s="12"/>
      <c r="Y85" s="12"/>
      <c r="Z85" s="12" t="s">
        <v>366</v>
      </c>
      <c r="AA85" s="12"/>
      <c r="AB85" s="12"/>
      <c r="AC85" s="12"/>
      <c r="AD85" s="12"/>
      <c r="AE85" s="12"/>
      <c r="AF85" s="12"/>
      <c r="AG85" s="12"/>
      <c r="AH85" s="12" t="s">
        <v>53</v>
      </c>
      <c r="AI85" s="12" t="s">
        <v>151</v>
      </c>
      <c r="AJ85" s="12"/>
      <c r="AK85" s="12"/>
      <c r="AL85" s="12" t="s">
        <v>100</v>
      </c>
      <c r="AM85" s="12"/>
      <c r="AN85" s="12"/>
      <c r="AO85" s="12" t="s">
        <v>63</v>
      </c>
    </row>
    <row r="86" spans="1:41" ht="165">
      <c r="A86" s="12" t="s">
        <v>41</v>
      </c>
      <c r="B86" s="13" t="s">
        <v>367</v>
      </c>
      <c r="C86" s="12" t="s">
        <v>368</v>
      </c>
      <c r="D86" s="12" t="s">
        <v>44</v>
      </c>
      <c r="E86" s="12" t="s">
        <v>45</v>
      </c>
      <c r="F86" s="12" t="s">
        <v>46</v>
      </c>
      <c r="G86" s="14" t="s">
        <v>47</v>
      </c>
      <c r="H86" s="14" t="s">
        <v>48</v>
      </c>
      <c r="I86" s="12" t="s">
        <v>86</v>
      </c>
      <c r="J86" s="15">
        <v>41144.495833333334</v>
      </c>
      <c r="K86" s="15">
        <v>41144.495833333334</v>
      </c>
      <c r="L86" s="12"/>
      <c r="M86" s="12"/>
      <c r="N86" s="12"/>
      <c r="O86" s="12" t="s">
        <v>369</v>
      </c>
      <c r="P86" s="12"/>
      <c r="Q86" s="12">
        <v>0</v>
      </c>
      <c r="R86" s="12"/>
      <c r="S86" s="12"/>
      <c r="T86" s="12"/>
      <c r="U86" s="12"/>
      <c r="V86" s="12"/>
      <c r="W86" s="12"/>
      <c r="X86" s="12"/>
      <c r="Y86" s="12"/>
      <c r="Z86" s="12" t="s">
        <v>370</v>
      </c>
      <c r="AA86" s="12"/>
      <c r="AB86" s="12"/>
      <c r="AC86" s="12"/>
      <c r="AD86" s="12"/>
      <c r="AE86" s="12"/>
      <c r="AF86" s="12"/>
      <c r="AG86" s="12" t="s">
        <v>371</v>
      </c>
      <c r="AH86" s="12" t="s">
        <v>53</v>
      </c>
      <c r="AI86" s="12" t="s">
        <v>62</v>
      </c>
      <c r="AJ86" s="12"/>
      <c r="AK86" s="12"/>
      <c r="AL86" s="12" t="s">
        <v>340</v>
      </c>
      <c r="AM86" s="12"/>
      <c r="AN86" s="12"/>
      <c r="AO86" s="12" t="s">
        <v>91</v>
      </c>
    </row>
    <row r="87" spans="1:41" ht="195">
      <c r="A87" s="12" t="s">
        <v>41</v>
      </c>
      <c r="B87" s="13" t="s">
        <v>372</v>
      </c>
      <c r="C87" s="12" t="s">
        <v>373</v>
      </c>
      <c r="D87" s="12" t="s">
        <v>44</v>
      </c>
      <c r="E87" s="12" t="s">
        <v>45</v>
      </c>
      <c r="F87" s="12" t="s">
        <v>66</v>
      </c>
      <c r="G87" s="14" t="s">
        <v>47</v>
      </c>
      <c r="H87" s="14" t="s">
        <v>48</v>
      </c>
      <c r="I87" s="12" t="s">
        <v>127</v>
      </c>
      <c r="J87" s="15">
        <v>41144.480555555558</v>
      </c>
      <c r="K87" s="15">
        <v>41144.480555555558</v>
      </c>
      <c r="L87" s="12"/>
      <c r="M87" s="12"/>
      <c r="N87" s="12" t="s">
        <v>68</v>
      </c>
      <c r="O87" s="12" t="s">
        <v>369</v>
      </c>
      <c r="P87" s="12"/>
      <c r="Q87" s="12">
        <v>0</v>
      </c>
      <c r="R87" s="12" t="s">
        <v>374</v>
      </c>
      <c r="S87" s="12"/>
      <c r="T87" s="12"/>
      <c r="U87" s="12"/>
      <c r="V87" s="12"/>
      <c r="W87" s="12"/>
      <c r="X87" s="12"/>
      <c r="Y87" s="12"/>
      <c r="Z87" s="12" t="s">
        <v>375</v>
      </c>
      <c r="AA87" s="12"/>
      <c r="AB87" s="12"/>
      <c r="AC87" s="12"/>
      <c r="AD87" s="12"/>
      <c r="AE87" s="12"/>
      <c r="AF87" s="12"/>
      <c r="AG87" s="12"/>
      <c r="AH87" s="12" t="s">
        <v>53</v>
      </c>
      <c r="AI87" s="12" t="s">
        <v>62</v>
      </c>
      <c r="AJ87" s="12"/>
      <c r="AK87" s="12"/>
      <c r="AL87" s="12" t="s">
        <v>340</v>
      </c>
      <c r="AM87" s="12"/>
      <c r="AN87" s="12"/>
      <c r="AO87" s="12"/>
    </row>
    <row r="88" spans="1:41" ht="210">
      <c r="A88" s="12" t="s">
        <v>41</v>
      </c>
      <c r="B88" s="13" t="s">
        <v>376</v>
      </c>
      <c r="C88" s="12" t="s">
        <v>377</v>
      </c>
      <c r="D88" s="12" t="s">
        <v>44</v>
      </c>
      <c r="E88" s="12" t="s">
        <v>45</v>
      </c>
      <c r="F88" s="12" t="s">
        <v>46</v>
      </c>
      <c r="G88" s="14" t="s">
        <v>47</v>
      </c>
      <c r="H88" s="12" t="s">
        <v>58</v>
      </c>
      <c r="I88" s="12" t="s">
        <v>148</v>
      </c>
      <c r="J88" s="15">
        <v>41144.455555555556</v>
      </c>
      <c r="K88" s="15">
        <v>41145.02847222222</v>
      </c>
      <c r="L88" s="12"/>
      <c r="M88" s="12"/>
      <c r="N88" s="12" t="s">
        <v>80</v>
      </c>
      <c r="O88" s="12" t="s">
        <v>50</v>
      </c>
      <c r="P88" s="12"/>
      <c r="Q88" s="12">
        <v>0</v>
      </c>
      <c r="R88" s="13">
        <v>13616</v>
      </c>
      <c r="S88" s="12"/>
      <c r="T88" s="12"/>
      <c r="U88" s="12"/>
      <c r="V88" s="12"/>
      <c r="W88" s="12"/>
      <c r="X88" s="12" t="s">
        <v>378</v>
      </c>
      <c r="Y88" s="12"/>
      <c r="Z88" s="12" t="s">
        <v>379</v>
      </c>
      <c r="AA88" s="12"/>
      <c r="AB88" s="12"/>
      <c r="AC88" s="12"/>
      <c r="AD88" s="12"/>
      <c r="AE88" s="12"/>
      <c r="AF88" s="12"/>
      <c r="AG88" s="12"/>
      <c r="AH88" s="12" t="s">
        <v>53</v>
      </c>
      <c r="AI88" s="12" t="s">
        <v>62</v>
      </c>
      <c r="AJ88" s="12"/>
      <c r="AK88" s="12"/>
      <c r="AL88" s="12" t="s">
        <v>340</v>
      </c>
      <c r="AM88" s="12"/>
      <c r="AN88" s="12"/>
      <c r="AO88" s="12"/>
    </row>
    <row r="89" spans="1:41" ht="90">
      <c r="A89" s="12" t="s">
        <v>41</v>
      </c>
      <c r="B89" s="13" t="s">
        <v>380</v>
      </c>
      <c r="C89" s="12" t="s">
        <v>381</v>
      </c>
      <c r="D89" s="12" t="s">
        <v>44</v>
      </c>
      <c r="E89" s="12" t="s">
        <v>45</v>
      </c>
      <c r="F89" s="12" t="s">
        <v>66</v>
      </c>
      <c r="G89" s="14" t="s">
        <v>47</v>
      </c>
      <c r="H89" s="14" t="s">
        <v>48</v>
      </c>
      <c r="I89" s="12" t="s">
        <v>127</v>
      </c>
      <c r="J89" s="15">
        <v>41143.751388888886</v>
      </c>
      <c r="K89" s="15">
        <v>41145.018055555556</v>
      </c>
      <c r="L89" s="12"/>
      <c r="M89" s="12"/>
      <c r="N89" s="12"/>
      <c r="O89" s="12" t="s">
        <v>382</v>
      </c>
      <c r="P89" s="12"/>
      <c r="Q89" s="12">
        <v>0</v>
      </c>
      <c r="R89" s="12"/>
      <c r="S89" s="12"/>
      <c r="T89" s="12"/>
      <c r="U89" s="12"/>
      <c r="V89" s="12"/>
      <c r="W89" s="12"/>
      <c r="X89" s="12"/>
      <c r="Y89" s="12"/>
      <c r="Z89" s="12" t="s">
        <v>383</v>
      </c>
      <c r="AA89" s="12"/>
      <c r="AB89" s="12"/>
      <c r="AC89" s="12"/>
      <c r="AD89" s="12"/>
      <c r="AE89" s="12"/>
      <c r="AF89" s="12"/>
      <c r="AG89" s="12"/>
      <c r="AH89" s="12" t="s">
        <v>53</v>
      </c>
      <c r="AI89" s="12" t="s">
        <v>62</v>
      </c>
      <c r="AJ89" s="12"/>
      <c r="AK89" s="12"/>
      <c r="AL89" s="12" t="s">
        <v>340</v>
      </c>
      <c r="AM89" s="12"/>
      <c r="AN89" s="12"/>
      <c r="AO89" s="12"/>
    </row>
    <row r="90" spans="1:41" ht="300">
      <c r="A90" s="12" t="s">
        <v>41</v>
      </c>
      <c r="B90" s="13" t="s">
        <v>384</v>
      </c>
      <c r="C90" s="12" t="s">
        <v>385</v>
      </c>
      <c r="D90" s="12" t="s">
        <v>44</v>
      </c>
      <c r="E90" s="12" t="s">
        <v>45</v>
      </c>
      <c r="F90" s="12" t="s">
        <v>66</v>
      </c>
      <c r="G90" s="14" t="s">
        <v>47</v>
      </c>
      <c r="H90" s="14" t="s">
        <v>48</v>
      </c>
      <c r="I90" s="12" t="s">
        <v>127</v>
      </c>
      <c r="J90" s="15">
        <v>41143.747916666667</v>
      </c>
      <c r="K90" s="15">
        <v>41143.752083333333</v>
      </c>
      <c r="L90" s="12"/>
      <c r="M90" s="12"/>
      <c r="N90" s="12" t="s">
        <v>68</v>
      </c>
      <c r="O90" s="12" t="s">
        <v>382</v>
      </c>
      <c r="P90" s="12"/>
      <c r="Q90" s="12">
        <v>0</v>
      </c>
      <c r="R90" s="13">
        <v>13614</v>
      </c>
      <c r="S90" s="12"/>
      <c r="T90" s="12"/>
      <c r="U90" s="12"/>
      <c r="V90" s="12"/>
      <c r="W90" s="12"/>
      <c r="X90" s="12"/>
      <c r="Y90" s="12"/>
      <c r="Z90" s="12" t="s">
        <v>386</v>
      </c>
      <c r="AA90" s="12"/>
      <c r="AB90" s="12"/>
      <c r="AC90" s="12"/>
      <c r="AD90" s="12"/>
      <c r="AE90" s="12"/>
      <c r="AF90" s="12"/>
      <c r="AG90" s="12"/>
      <c r="AH90" s="12" t="s">
        <v>53</v>
      </c>
      <c r="AI90" s="12" t="s">
        <v>62</v>
      </c>
      <c r="AJ90" s="12"/>
      <c r="AK90" s="12"/>
      <c r="AL90" s="12" t="s">
        <v>340</v>
      </c>
      <c r="AM90" s="12"/>
      <c r="AN90" s="12"/>
      <c r="AO90" s="12"/>
    </row>
    <row r="91" spans="1:41" ht="150">
      <c r="A91" s="12" t="s">
        <v>41</v>
      </c>
      <c r="B91" s="13" t="s">
        <v>387</v>
      </c>
      <c r="C91" s="12" t="s">
        <v>388</v>
      </c>
      <c r="D91" s="12" t="s">
        <v>44</v>
      </c>
      <c r="E91" s="12" t="s">
        <v>117</v>
      </c>
      <c r="F91" s="12" t="s">
        <v>46</v>
      </c>
      <c r="G91" s="12" t="s">
        <v>261</v>
      </c>
      <c r="H91" s="14" t="s">
        <v>48</v>
      </c>
      <c r="I91" s="12" t="s">
        <v>148</v>
      </c>
      <c r="J91" s="15">
        <v>41143.74722222222</v>
      </c>
      <c r="K91" s="15">
        <v>41143.782638888886</v>
      </c>
      <c r="L91" s="15">
        <v>41143.782638888886</v>
      </c>
      <c r="M91" s="12"/>
      <c r="N91" s="12" t="s">
        <v>68</v>
      </c>
      <c r="O91" s="12" t="s">
        <v>389</v>
      </c>
      <c r="P91" s="12"/>
      <c r="Q91" s="12">
        <v>0</v>
      </c>
      <c r="R91" s="13">
        <v>13613</v>
      </c>
      <c r="S91" s="12"/>
      <c r="T91" s="12"/>
      <c r="U91" s="12"/>
      <c r="V91" s="12"/>
      <c r="W91" s="12"/>
      <c r="X91" s="12"/>
      <c r="Y91" s="12"/>
      <c r="Z91" s="12" t="s">
        <v>390</v>
      </c>
      <c r="AA91" s="12"/>
      <c r="AB91" s="12"/>
      <c r="AC91" s="12"/>
      <c r="AD91" s="12"/>
      <c r="AE91" s="12"/>
      <c r="AF91" s="12"/>
      <c r="AG91" s="12"/>
      <c r="AH91" s="12" t="s">
        <v>53</v>
      </c>
      <c r="AI91" s="12" t="s">
        <v>71</v>
      </c>
      <c r="AJ91" s="12"/>
      <c r="AK91" s="12"/>
      <c r="AL91" s="12" t="s">
        <v>100</v>
      </c>
      <c r="AM91" s="12"/>
      <c r="AN91" s="12"/>
      <c r="AO91" s="12" t="s">
        <v>91</v>
      </c>
    </row>
    <row r="92" spans="1:41" ht="75">
      <c r="A92" s="12" t="s">
        <v>41</v>
      </c>
      <c r="B92" s="13" t="s">
        <v>391</v>
      </c>
      <c r="C92" s="12" t="s">
        <v>392</v>
      </c>
      <c r="D92" s="12" t="s">
        <v>44</v>
      </c>
      <c r="E92" s="12" t="s">
        <v>45</v>
      </c>
      <c r="F92" s="12" t="s">
        <v>46</v>
      </c>
      <c r="G92" s="14" t="s">
        <v>47</v>
      </c>
      <c r="H92" s="14" t="s">
        <v>48</v>
      </c>
      <c r="I92" s="12" t="s">
        <v>127</v>
      </c>
      <c r="J92" s="15">
        <v>41143.63958333333</v>
      </c>
      <c r="K92" s="15">
        <v>41143.640277777777</v>
      </c>
      <c r="L92" s="12"/>
      <c r="M92" s="12"/>
      <c r="N92" s="12" t="s">
        <v>68</v>
      </c>
      <c r="O92" s="12" t="s">
        <v>393</v>
      </c>
      <c r="P92" s="12"/>
      <c r="Q92" s="12">
        <v>0</v>
      </c>
      <c r="R92" s="13">
        <v>13612</v>
      </c>
      <c r="S92" s="12"/>
      <c r="T92" s="12"/>
      <c r="U92" s="12"/>
      <c r="V92" s="12"/>
      <c r="W92" s="12"/>
      <c r="X92" s="12"/>
      <c r="Y92" s="12"/>
      <c r="Z92" s="12" t="s">
        <v>394</v>
      </c>
      <c r="AA92" s="12"/>
      <c r="AB92" s="12"/>
      <c r="AC92" s="12"/>
      <c r="AD92" s="12"/>
      <c r="AE92" s="12"/>
      <c r="AF92" s="12"/>
      <c r="AG92" s="12"/>
      <c r="AH92" s="12" t="s">
        <v>53</v>
      </c>
      <c r="AI92" s="12" t="s">
        <v>54</v>
      </c>
      <c r="AJ92" s="12"/>
      <c r="AK92" s="12"/>
      <c r="AL92" s="12" t="s">
        <v>140</v>
      </c>
      <c r="AM92" s="12"/>
      <c r="AN92" s="12"/>
      <c r="AO92" s="12"/>
    </row>
    <row r="93" spans="1:41" ht="105">
      <c r="A93" s="12" t="s">
        <v>41</v>
      </c>
      <c r="B93" s="13" t="s">
        <v>395</v>
      </c>
      <c r="C93" s="12" t="s">
        <v>396</v>
      </c>
      <c r="D93" s="12" t="s">
        <v>44</v>
      </c>
      <c r="E93" s="12" t="s">
        <v>45</v>
      </c>
      <c r="F93" s="12" t="s">
        <v>66</v>
      </c>
      <c r="G93" s="14" t="s">
        <v>47</v>
      </c>
      <c r="H93" s="14" t="s">
        <v>48</v>
      </c>
      <c r="I93" s="12" t="s">
        <v>127</v>
      </c>
      <c r="J93" s="15">
        <v>41143.625694444447</v>
      </c>
      <c r="K93" s="15">
        <v>41143.625694444447</v>
      </c>
      <c r="L93" s="12"/>
      <c r="M93" s="12"/>
      <c r="N93" s="12"/>
      <c r="O93" s="12" t="s">
        <v>50</v>
      </c>
      <c r="P93" s="12"/>
      <c r="Q93" s="12">
        <v>0</v>
      </c>
      <c r="R93" s="13">
        <v>13611</v>
      </c>
      <c r="S93" s="12"/>
      <c r="T93" s="12"/>
      <c r="U93" s="12"/>
      <c r="V93" s="12"/>
      <c r="W93" s="12"/>
      <c r="X93" s="12"/>
      <c r="Y93" s="12"/>
      <c r="Z93" s="12" t="s">
        <v>397</v>
      </c>
      <c r="AA93" s="12"/>
      <c r="AB93" s="12"/>
      <c r="AC93" s="12"/>
      <c r="AD93" s="12"/>
      <c r="AE93" s="12"/>
      <c r="AF93" s="12"/>
      <c r="AG93" s="12"/>
      <c r="AH93" s="12" t="s">
        <v>53</v>
      </c>
      <c r="AI93" s="12" t="s">
        <v>62</v>
      </c>
      <c r="AJ93" s="12"/>
      <c r="AK93" s="12"/>
      <c r="AL93" s="12" t="s">
        <v>340</v>
      </c>
      <c r="AM93" s="12"/>
      <c r="AN93" s="12"/>
      <c r="AO93" s="12"/>
    </row>
    <row r="94" spans="1:41" ht="195">
      <c r="A94" s="12" t="s">
        <v>41</v>
      </c>
      <c r="B94" s="13" t="s">
        <v>398</v>
      </c>
      <c r="C94" s="12" t="s">
        <v>399</v>
      </c>
      <c r="D94" s="12" t="s">
        <v>44</v>
      </c>
      <c r="E94" s="12" t="s">
        <v>45</v>
      </c>
      <c r="F94" s="12" t="s">
        <v>46</v>
      </c>
      <c r="G94" s="14" t="s">
        <v>47</v>
      </c>
      <c r="H94" s="14" t="s">
        <v>48</v>
      </c>
      <c r="I94" s="12" t="s">
        <v>127</v>
      </c>
      <c r="J94" s="15">
        <v>41143.624305555553</v>
      </c>
      <c r="K94" s="15">
        <v>41143.64166666667</v>
      </c>
      <c r="L94" s="12"/>
      <c r="M94" s="12"/>
      <c r="N94" s="12"/>
      <c r="O94" s="12" t="s">
        <v>369</v>
      </c>
      <c r="P94" s="12"/>
      <c r="Q94" s="12">
        <v>0</v>
      </c>
      <c r="R94" s="12"/>
      <c r="S94" s="12"/>
      <c r="T94" s="12"/>
      <c r="U94" s="12"/>
      <c r="V94" s="12"/>
      <c r="W94" s="12"/>
      <c r="X94" s="12" t="s">
        <v>400</v>
      </c>
      <c r="Y94" s="12"/>
      <c r="Z94" s="12" t="s">
        <v>401</v>
      </c>
      <c r="AA94" s="12"/>
      <c r="AB94" s="12"/>
      <c r="AC94" s="12"/>
      <c r="AD94" s="12"/>
      <c r="AE94" s="12"/>
      <c r="AF94" s="12"/>
      <c r="AG94" s="12"/>
      <c r="AH94" s="12" t="s">
        <v>53</v>
      </c>
      <c r="AI94" s="12" t="s">
        <v>62</v>
      </c>
      <c r="AJ94" s="12"/>
      <c r="AK94" s="12"/>
      <c r="AL94" s="12" t="s">
        <v>340</v>
      </c>
      <c r="AM94" s="12"/>
      <c r="AN94" s="12"/>
      <c r="AO94" s="12"/>
    </row>
    <row r="95" spans="1:41" ht="45">
      <c r="A95" s="12" t="s">
        <v>41</v>
      </c>
      <c r="B95" s="13" t="s">
        <v>402</v>
      </c>
      <c r="C95" s="12" t="s">
        <v>403</v>
      </c>
      <c r="D95" s="12" t="s">
        <v>44</v>
      </c>
      <c r="E95" s="12" t="s">
        <v>45</v>
      </c>
      <c r="F95" s="12" t="s">
        <v>66</v>
      </c>
      <c r="G95" s="14" t="s">
        <v>47</v>
      </c>
      <c r="H95" s="14" t="s">
        <v>48</v>
      </c>
      <c r="I95" s="12" t="s">
        <v>86</v>
      </c>
      <c r="J95" s="15">
        <v>41143.43472222222</v>
      </c>
      <c r="K95" s="15">
        <v>41143.43472222222</v>
      </c>
      <c r="L95" s="12"/>
      <c r="M95" s="12"/>
      <c r="N95" s="12"/>
      <c r="O95" s="12" t="s">
        <v>87</v>
      </c>
      <c r="P95" s="12"/>
      <c r="Q95" s="12">
        <v>0</v>
      </c>
      <c r="R95" s="13">
        <v>13608</v>
      </c>
      <c r="S95" s="12"/>
      <c r="T95" s="12"/>
      <c r="U95" s="12"/>
      <c r="V95" s="12"/>
      <c r="W95" s="12"/>
      <c r="X95" s="12"/>
      <c r="Y95" s="12"/>
      <c r="Z95" s="12" t="s">
        <v>404</v>
      </c>
      <c r="AA95" s="12"/>
      <c r="AB95" s="12"/>
      <c r="AC95" s="12"/>
      <c r="AD95" s="12"/>
      <c r="AE95" s="12"/>
      <c r="AF95" s="12"/>
      <c r="AG95" s="12" t="s">
        <v>405</v>
      </c>
      <c r="AH95" s="12" t="s">
        <v>53</v>
      </c>
      <c r="AI95" s="12" t="s">
        <v>54</v>
      </c>
      <c r="AJ95" s="12"/>
      <c r="AK95" s="12"/>
      <c r="AL95" s="12" t="s">
        <v>140</v>
      </c>
      <c r="AM95" s="12"/>
      <c r="AN95" s="12"/>
      <c r="AO95" s="12" t="s">
        <v>91</v>
      </c>
    </row>
    <row r="96" spans="1:41" ht="150">
      <c r="A96" s="12" t="s">
        <v>41</v>
      </c>
      <c r="B96" s="13" t="s">
        <v>406</v>
      </c>
      <c r="C96" s="12" t="s">
        <v>407</v>
      </c>
      <c r="D96" s="12" t="s">
        <v>44</v>
      </c>
      <c r="E96" s="12" t="s">
        <v>45</v>
      </c>
      <c r="F96" s="12" t="s">
        <v>46</v>
      </c>
      <c r="G96" s="14" t="s">
        <v>47</v>
      </c>
      <c r="H96" s="14" t="s">
        <v>48</v>
      </c>
      <c r="I96" s="12" t="s">
        <v>59</v>
      </c>
      <c r="J96" s="15">
        <v>41143.055555555555</v>
      </c>
      <c r="K96" s="15">
        <v>41143.416666666664</v>
      </c>
      <c r="L96" s="12"/>
      <c r="M96" s="12"/>
      <c r="N96" s="12" t="s">
        <v>68</v>
      </c>
      <c r="O96" s="12" t="s">
        <v>408</v>
      </c>
      <c r="P96" s="12"/>
      <c r="Q96" s="12">
        <v>0</v>
      </c>
      <c r="R96" s="12"/>
      <c r="S96" s="12"/>
      <c r="T96" s="12"/>
      <c r="U96" s="12"/>
      <c r="V96" s="12"/>
      <c r="W96" s="12"/>
      <c r="X96" s="12"/>
      <c r="Y96" s="12"/>
      <c r="Z96" s="12" t="s">
        <v>409</v>
      </c>
      <c r="AA96" s="12"/>
      <c r="AB96" s="12"/>
      <c r="AC96" s="12"/>
      <c r="AD96" s="12"/>
      <c r="AE96" s="12"/>
      <c r="AF96" s="12"/>
      <c r="AG96" s="12" t="s">
        <v>410</v>
      </c>
      <c r="AH96" s="12" t="s">
        <v>53</v>
      </c>
      <c r="AI96" s="12" t="s">
        <v>411</v>
      </c>
      <c r="AJ96" s="12"/>
      <c r="AK96" s="12"/>
      <c r="AL96" s="12" t="s">
        <v>110</v>
      </c>
      <c r="AM96" s="12"/>
      <c r="AN96" s="12"/>
      <c r="AO96" s="12" t="s">
        <v>91</v>
      </c>
    </row>
    <row r="97" spans="1:41" ht="30">
      <c r="A97" s="12" t="s">
        <v>41</v>
      </c>
      <c r="B97" s="13" t="s">
        <v>412</v>
      </c>
      <c r="C97" s="12" t="s">
        <v>413</v>
      </c>
      <c r="D97" s="12" t="s">
        <v>44</v>
      </c>
      <c r="E97" s="12" t="s">
        <v>45</v>
      </c>
      <c r="F97" s="12" t="s">
        <v>66</v>
      </c>
      <c r="G97" s="14" t="s">
        <v>47</v>
      </c>
      <c r="H97" s="14" t="s">
        <v>48</v>
      </c>
      <c r="I97" s="12" t="s">
        <v>67</v>
      </c>
      <c r="J97" s="15">
        <v>41142.674305555556</v>
      </c>
      <c r="K97" s="15">
        <v>41143.417361111111</v>
      </c>
      <c r="L97" s="12"/>
      <c r="M97" s="12"/>
      <c r="N97" s="12"/>
      <c r="O97" s="12" t="s">
        <v>369</v>
      </c>
      <c r="P97" s="12"/>
      <c r="Q97" s="12">
        <v>0</v>
      </c>
      <c r="R97" s="13">
        <v>13607</v>
      </c>
      <c r="S97" s="12"/>
      <c r="T97" s="12"/>
      <c r="U97" s="12"/>
      <c r="V97" s="12"/>
      <c r="W97" s="12"/>
      <c r="X97" s="12"/>
      <c r="Y97" s="12"/>
      <c r="Z97" s="12" t="s">
        <v>414</v>
      </c>
      <c r="AA97" s="12"/>
      <c r="AB97" s="12"/>
      <c r="AC97" s="12"/>
      <c r="AD97" s="12"/>
      <c r="AE97" s="12"/>
      <c r="AF97" s="12"/>
      <c r="AG97" s="12" t="s">
        <v>415</v>
      </c>
      <c r="AH97" s="12" t="s">
        <v>53</v>
      </c>
      <c r="AI97" s="12" t="s">
        <v>62</v>
      </c>
      <c r="AJ97" s="12"/>
      <c r="AK97" s="12"/>
      <c r="AL97" s="12" t="s">
        <v>77</v>
      </c>
      <c r="AM97" s="12"/>
      <c r="AN97" s="12"/>
      <c r="AO97" s="12"/>
    </row>
    <row r="98" spans="1:41" ht="45">
      <c r="A98" s="12" t="s">
        <v>41</v>
      </c>
      <c r="B98" s="13" t="s">
        <v>416</v>
      </c>
      <c r="C98" s="12" t="s">
        <v>417</v>
      </c>
      <c r="D98" s="12" t="s">
        <v>44</v>
      </c>
      <c r="E98" s="12" t="s">
        <v>117</v>
      </c>
      <c r="F98" s="12" t="s">
        <v>46</v>
      </c>
      <c r="G98" s="12" t="s">
        <v>261</v>
      </c>
      <c r="H98" s="12" t="s">
        <v>67</v>
      </c>
      <c r="I98" s="12" t="s">
        <v>67</v>
      </c>
      <c r="J98" s="15">
        <v>41142.606249999997</v>
      </c>
      <c r="K98" s="15">
        <v>41144.761805555558</v>
      </c>
      <c r="L98" s="15">
        <v>41144.484027777777</v>
      </c>
      <c r="M98" s="12"/>
      <c r="N98" s="12" t="s">
        <v>68</v>
      </c>
      <c r="O98" s="12" t="s">
        <v>369</v>
      </c>
      <c r="P98" s="12"/>
      <c r="Q98" s="12">
        <v>0</v>
      </c>
      <c r="R98" s="12"/>
      <c r="S98" s="12">
        <v>0</v>
      </c>
      <c r="T98" s="12">
        <v>0</v>
      </c>
      <c r="U98" s="12"/>
      <c r="V98" s="16">
        <v>0</v>
      </c>
      <c r="W98" s="12"/>
      <c r="X98" s="12"/>
      <c r="Y98" s="12"/>
      <c r="Z98" s="12" t="s">
        <v>418</v>
      </c>
      <c r="AA98" s="12"/>
      <c r="AB98" s="16">
        <v>0</v>
      </c>
      <c r="AC98" s="16">
        <v>0</v>
      </c>
      <c r="AD98" s="12"/>
      <c r="AE98" s="12">
        <v>0</v>
      </c>
      <c r="AF98" s="12">
        <v>0</v>
      </c>
      <c r="AG98" s="12" t="s">
        <v>419</v>
      </c>
      <c r="AH98" s="12" t="s">
        <v>53</v>
      </c>
      <c r="AI98" s="12" t="s">
        <v>71</v>
      </c>
      <c r="AJ98" s="12"/>
      <c r="AK98" s="12"/>
      <c r="AL98" s="12" t="s">
        <v>100</v>
      </c>
      <c r="AM98" s="12"/>
      <c r="AN98" s="12"/>
      <c r="AO98" s="12" t="s">
        <v>91</v>
      </c>
    </row>
    <row r="99" spans="1:41" ht="60">
      <c r="A99" s="12" t="s">
        <v>41</v>
      </c>
      <c r="B99" s="13" t="s">
        <v>420</v>
      </c>
      <c r="C99" s="12" t="s">
        <v>421</v>
      </c>
      <c r="D99" s="12" t="s">
        <v>44</v>
      </c>
      <c r="E99" s="12" t="s">
        <v>45</v>
      </c>
      <c r="F99" s="12" t="s">
        <v>46</v>
      </c>
      <c r="G99" s="14" t="s">
        <v>47</v>
      </c>
      <c r="H99" s="14" t="s">
        <v>48</v>
      </c>
      <c r="I99" s="12" t="s">
        <v>422</v>
      </c>
      <c r="J99" s="15">
        <v>41142.604166666664</v>
      </c>
      <c r="K99" s="15">
        <v>41143.418055555558</v>
      </c>
      <c r="L99" s="12"/>
      <c r="M99" s="12"/>
      <c r="N99" s="12"/>
      <c r="O99" s="12" t="s">
        <v>423</v>
      </c>
      <c r="P99" s="12"/>
      <c r="Q99" s="12">
        <v>0</v>
      </c>
      <c r="R99" s="13">
        <v>13605</v>
      </c>
      <c r="S99" s="12"/>
      <c r="T99" s="12"/>
      <c r="U99" s="12"/>
      <c r="V99" s="12"/>
      <c r="W99" s="12"/>
      <c r="X99" s="12"/>
      <c r="Y99" s="12"/>
      <c r="Z99" s="12" t="s">
        <v>424</v>
      </c>
      <c r="AA99" s="12"/>
      <c r="AB99" s="12"/>
      <c r="AC99" s="12"/>
      <c r="AD99" s="12"/>
      <c r="AE99" s="12"/>
      <c r="AF99" s="12"/>
      <c r="AG99" s="12" t="s">
        <v>425</v>
      </c>
      <c r="AH99" s="12" t="s">
        <v>53</v>
      </c>
      <c r="AI99" s="12" t="s">
        <v>62</v>
      </c>
      <c r="AJ99" s="12"/>
      <c r="AK99" s="12"/>
      <c r="AL99" s="12" t="s">
        <v>290</v>
      </c>
      <c r="AM99" s="12"/>
      <c r="AN99" s="12"/>
      <c r="AO99" s="12"/>
    </row>
    <row r="100" spans="1:41" ht="135">
      <c r="A100" s="12" t="s">
        <v>41</v>
      </c>
      <c r="B100" s="13" t="s">
        <v>426</v>
      </c>
      <c r="C100" s="12" t="s">
        <v>427</v>
      </c>
      <c r="D100" s="12" t="s">
        <v>44</v>
      </c>
      <c r="E100" s="12" t="s">
        <v>45</v>
      </c>
      <c r="F100" s="12" t="s">
        <v>46</v>
      </c>
      <c r="G100" s="14" t="s">
        <v>47</v>
      </c>
      <c r="H100" s="14" t="s">
        <v>48</v>
      </c>
      <c r="I100" s="12" t="s">
        <v>86</v>
      </c>
      <c r="J100" s="15">
        <v>41142.539583333331</v>
      </c>
      <c r="K100" s="15">
        <v>41142.542361111111</v>
      </c>
      <c r="L100" s="12"/>
      <c r="M100" s="12"/>
      <c r="N100" s="12"/>
      <c r="O100" s="12" t="s">
        <v>369</v>
      </c>
      <c r="P100" s="12"/>
      <c r="Q100" s="12">
        <v>0</v>
      </c>
      <c r="R100" s="12" t="s">
        <v>428</v>
      </c>
      <c r="S100" s="12"/>
      <c r="T100" s="12"/>
      <c r="U100" s="12"/>
      <c r="V100" s="12"/>
      <c r="W100" s="12"/>
      <c r="X100" s="12" t="s">
        <v>429</v>
      </c>
      <c r="Y100" s="12"/>
      <c r="Z100" s="12" t="s">
        <v>430</v>
      </c>
      <c r="AA100" s="12"/>
      <c r="AB100" s="12"/>
      <c r="AC100" s="12"/>
      <c r="AD100" s="12"/>
      <c r="AE100" s="12"/>
      <c r="AF100" s="12"/>
      <c r="AG100" s="12" t="s">
        <v>415</v>
      </c>
      <c r="AH100" s="12" t="s">
        <v>53</v>
      </c>
      <c r="AI100" s="12" t="s">
        <v>62</v>
      </c>
      <c r="AJ100" s="12"/>
      <c r="AK100" s="12"/>
      <c r="AL100" s="12" t="s">
        <v>110</v>
      </c>
      <c r="AM100" s="12"/>
      <c r="AN100" s="12"/>
      <c r="AO100" s="12" t="s">
        <v>91</v>
      </c>
    </row>
    <row r="101" spans="1:41" ht="150">
      <c r="A101" s="12" t="s">
        <v>41</v>
      </c>
      <c r="B101" s="13" t="s">
        <v>431</v>
      </c>
      <c r="C101" s="12" t="s">
        <v>432</v>
      </c>
      <c r="D101" s="12" t="s">
        <v>44</v>
      </c>
      <c r="E101" s="12" t="s">
        <v>45</v>
      </c>
      <c r="F101" s="12" t="s">
        <v>143</v>
      </c>
      <c r="G101" s="14" t="s">
        <v>47</v>
      </c>
      <c r="H101" s="14" t="s">
        <v>48</v>
      </c>
      <c r="I101" s="12" t="s">
        <v>127</v>
      </c>
      <c r="J101" s="15">
        <v>41142.522916666669</v>
      </c>
      <c r="K101" s="15">
        <v>41143.418055555558</v>
      </c>
      <c r="L101" s="12"/>
      <c r="M101" s="12"/>
      <c r="N101" s="12"/>
      <c r="O101" s="12" t="s">
        <v>50</v>
      </c>
      <c r="P101" s="12"/>
      <c r="Q101" s="12">
        <v>0</v>
      </c>
      <c r="R101" s="12" t="s">
        <v>433</v>
      </c>
      <c r="S101" s="12"/>
      <c r="T101" s="12"/>
      <c r="U101" s="12"/>
      <c r="V101" s="12"/>
      <c r="W101" s="12"/>
      <c r="X101" s="12"/>
      <c r="Y101" s="12"/>
      <c r="Z101" s="12" t="s">
        <v>434</v>
      </c>
      <c r="AA101" s="12"/>
      <c r="AB101" s="12"/>
      <c r="AC101" s="12"/>
      <c r="AD101" s="12"/>
      <c r="AE101" s="12"/>
      <c r="AF101" s="12"/>
      <c r="AG101" s="12" t="s">
        <v>82</v>
      </c>
      <c r="AH101" s="12" t="s">
        <v>53</v>
      </c>
      <c r="AI101" s="12" t="s">
        <v>62</v>
      </c>
      <c r="AJ101" s="12"/>
      <c r="AK101" s="12"/>
      <c r="AL101" s="12" t="s">
        <v>340</v>
      </c>
      <c r="AM101" s="12"/>
      <c r="AN101" s="12"/>
      <c r="AO101" s="12"/>
    </row>
    <row r="102" spans="1:41" ht="165">
      <c r="A102" s="12" t="s">
        <v>41</v>
      </c>
      <c r="B102" s="13" t="s">
        <v>429</v>
      </c>
      <c r="C102" s="12" t="s">
        <v>435</v>
      </c>
      <c r="D102" s="12" t="s">
        <v>44</v>
      </c>
      <c r="E102" s="12" t="s">
        <v>117</v>
      </c>
      <c r="F102" s="12" t="s">
        <v>46</v>
      </c>
      <c r="G102" s="12" t="s">
        <v>261</v>
      </c>
      <c r="H102" s="14" t="s">
        <v>48</v>
      </c>
      <c r="I102" s="12" t="s">
        <v>436</v>
      </c>
      <c r="J102" s="15">
        <v>41142.512499999997</v>
      </c>
      <c r="K102" s="15">
        <v>41143.823611111111</v>
      </c>
      <c r="L102" s="15">
        <v>41142.51666666667</v>
      </c>
      <c r="M102" s="12" t="s">
        <v>68</v>
      </c>
      <c r="N102" s="12"/>
      <c r="O102" s="12" t="s">
        <v>369</v>
      </c>
      <c r="P102" s="12"/>
      <c r="Q102" s="12">
        <v>0</v>
      </c>
      <c r="R102" s="13">
        <v>13600</v>
      </c>
      <c r="S102" s="12"/>
      <c r="T102" s="12"/>
      <c r="U102" s="12"/>
      <c r="V102" s="12"/>
      <c r="W102" s="12"/>
      <c r="X102" s="12" t="s">
        <v>426</v>
      </c>
      <c r="Y102" s="12"/>
      <c r="Z102" s="12" t="s">
        <v>437</v>
      </c>
      <c r="AA102" s="12"/>
      <c r="AB102" s="12"/>
      <c r="AC102" s="12"/>
      <c r="AD102" s="12"/>
      <c r="AE102" s="12"/>
      <c r="AF102" s="12"/>
      <c r="AG102" s="12" t="s">
        <v>76</v>
      </c>
      <c r="AH102" s="12" t="s">
        <v>53</v>
      </c>
      <c r="AI102" s="12" t="s">
        <v>62</v>
      </c>
      <c r="AJ102" s="12"/>
      <c r="AK102" s="12"/>
      <c r="AL102" s="12" t="s">
        <v>438</v>
      </c>
      <c r="AM102" s="12"/>
      <c r="AN102" s="12"/>
      <c r="AO102" s="12" t="s">
        <v>91</v>
      </c>
    </row>
    <row r="103" spans="1:41" ht="270">
      <c r="A103" s="12" t="s">
        <v>41</v>
      </c>
      <c r="B103" s="13" t="s">
        <v>439</v>
      </c>
      <c r="C103" s="12" t="s">
        <v>440</v>
      </c>
      <c r="D103" s="12" t="s">
        <v>44</v>
      </c>
      <c r="E103" s="12" t="s">
        <v>13</v>
      </c>
      <c r="F103" s="12" t="s">
        <v>46</v>
      </c>
      <c r="G103" s="12" t="s">
        <v>261</v>
      </c>
      <c r="H103" s="12" t="s">
        <v>127</v>
      </c>
      <c r="I103" s="12" t="s">
        <v>127</v>
      </c>
      <c r="J103" s="15">
        <v>41142.506944444445</v>
      </c>
      <c r="K103" s="15">
        <v>41144.640972222223</v>
      </c>
      <c r="L103" s="15">
        <v>41144.638888888891</v>
      </c>
      <c r="M103" s="12"/>
      <c r="N103" s="12" t="s">
        <v>68</v>
      </c>
      <c r="O103" s="12" t="s">
        <v>369</v>
      </c>
      <c r="P103" s="12"/>
      <c r="Q103" s="12">
        <v>0</v>
      </c>
      <c r="R103" s="12"/>
      <c r="S103" s="12"/>
      <c r="T103" s="12"/>
      <c r="U103" s="12"/>
      <c r="V103" s="12"/>
      <c r="W103" s="12"/>
      <c r="X103" s="12"/>
      <c r="Y103" s="12"/>
      <c r="Z103" s="12" t="s">
        <v>441</v>
      </c>
      <c r="AA103" s="12"/>
      <c r="AB103" s="12"/>
      <c r="AC103" s="12"/>
      <c r="AD103" s="12"/>
      <c r="AE103" s="12"/>
      <c r="AF103" s="12"/>
      <c r="AG103" s="12"/>
      <c r="AH103" s="12" t="s">
        <v>53</v>
      </c>
      <c r="AI103" s="12" t="s">
        <v>62</v>
      </c>
      <c r="AJ103" s="12"/>
      <c r="AK103" s="12"/>
      <c r="AL103" s="12" t="s">
        <v>110</v>
      </c>
      <c r="AM103" s="12"/>
      <c r="AN103" s="12"/>
      <c r="AO103" s="12"/>
    </row>
    <row r="104" spans="1:41" ht="195">
      <c r="A104" s="12" t="s">
        <v>41</v>
      </c>
      <c r="B104" s="13" t="s">
        <v>442</v>
      </c>
      <c r="C104" s="12" t="s">
        <v>443</v>
      </c>
      <c r="D104" s="12" t="s">
        <v>44</v>
      </c>
      <c r="E104" s="12" t="s">
        <v>45</v>
      </c>
      <c r="F104" s="12" t="s">
        <v>46</v>
      </c>
      <c r="G104" s="14" t="s">
        <v>47</v>
      </c>
      <c r="H104" s="14" t="s">
        <v>48</v>
      </c>
      <c r="I104" s="12" t="s">
        <v>127</v>
      </c>
      <c r="J104" s="15">
        <v>41142.484027777777</v>
      </c>
      <c r="K104" s="15">
        <v>41145.449999999997</v>
      </c>
      <c r="L104" s="12"/>
      <c r="M104" s="12"/>
      <c r="N104" s="12" t="s">
        <v>68</v>
      </c>
      <c r="O104" s="12" t="s">
        <v>87</v>
      </c>
      <c r="P104" s="12"/>
      <c r="Q104" s="12">
        <v>0</v>
      </c>
      <c r="R104" s="12" t="s">
        <v>444</v>
      </c>
      <c r="S104" s="12"/>
      <c r="T104" s="12"/>
      <c r="U104" s="12"/>
      <c r="V104" s="12"/>
      <c r="W104" s="12"/>
      <c r="X104" s="12"/>
      <c r="Y104" s="12"/>
      <c r="Z104" s="12" t="s">
        <v>445</v>
      </c>
      <c r="AA104" s="12"/>
      <c r="AB104" s="12"/>
      <c r="AC104" s="12"/>
      <c r="AD104" s="12"/>
      <c r="AE104" s="12"/>
      <c r="AF104" s="12"/>
      <c r="AG104" s="12" t="s">
        <v>446</v>
      </c>
      <c r="AH104" s="12" t="s">
        <v>53</v>
      </c>
      <c r="AI104" s="12" t="s">
        <v>447</v>
      </c>
      <c r="AJ104" s="12"/>
      <c r="AK104" s="12"/>
      <c r="AL104" s="12" t="s">
        <v>448</v>
      </c>
      <c r="AM104" s="12"/>
      <c r="AN104" s="12"/>
      <c r="AO104" s="12"/>
    </row>
    <row r="105" spans="1:41" ht="75">
      <c r="A105" s="12" t="s">
        <v>41</v>
      </c>
      <c r="B105" s="13" t="s">
        <v>449</v>
      </c>
      <c r="C105" s="12" t="s">
        <v>450</v>
      </c>
      <c r="D105" s="12" t="s">
        <v>44</v>
      </c>
      <c r="E105" s="12" t="s">
        <v>45</v>
      </c>
      <c r="F105" s="12" t="s">
        <v>46</v>
      </c>
      <c r="G105" s="14" t="s">
        <v>47</v>
      </c>
      <c r="H105" s="14" t="s">
        <v>48</v>
      </c>
      <c r="I105" s="12" t="s">
        <v>86</v>
      </c>
      <c r="J105" s="15">
        <v>41142.48333333333</v>
      </c>
      <c r="K105" s="15">
        <v>41142.48333333333</v>
      </c>
      <c r="L105" s="12"/>
      <c r="M105" s="12"/>
      <c r="N105" s="12"/>
      <c r="O105" s="12" t="s">
        <v>87</v>
      </c>
      <c r="P105" s="12"/>
      <c r="Q105" s="12">
        <v>0</v>
      </c>
      <c r="R105" s="13">
        <v>13596</v>
      </c>
      <c r="S105" s="12"/>
      <c r="T105" s="12"/>
      <c r="U105" s="12"/>
      <c r="V105" s="12"/>
      <c r="W105" s="12"/>
      <c r="X105" s="12"/>
      <c r="Y105" s="12"/>
      <c r="Z105" s="12" t="s">
        <v>451</v>
      </c>
      <c r="AA105" s="12"/>
      <c r="AB105" s="12"/>
      <c r="AC105" s="12"/>
      <c r="AD105" s="12"/>
      <c r="AE105" s="12"/>
      <c r="AF105" s="12"/>
      <c r="AG105" s="12" t="s">
        <v>452</v>
      </c>
      <c r="AH105" s="12" t="s">
        <v>53</v>
      </c>
      <c r="AI105" s="12" t="s">
        <v>411</v>
      </c>
      <c r="AJ105" s="12"/>
      <c r="AK105" s="12"/>
      <c r="AL105" s="12" t="s">
        <v>110</v>
      </c>
      <c r="AM105" s="12"/>
      <c r="AN105" s="12"/>
      <c r="AO105" s="12" t="s">
        <v>91</v>
      </c>
    </row>
    <row r="106" spans="1:41" ht="120">
      <c r="A106" s="12" t="s">
        <v>41</v>
      </c>
      <c r="B106" s="13" t="s">
        <v>453</v>
      </c>
      <c r="C106" s="12" t="s">
        <v>454</v>
      </c>
      <c r="D106" s="12" t="s">
        <v>44</v>
      </c>
      <c r="E106" s="12" t="s">
        <v>45</v>
      </c>
      <c r="F106" s="12" t="s">
        <v>46</v>
      </c>
      <c r="G106" s="14" t="s">
        <v>47</v>
      </c>
      <c r="H106" s="14" t="s">
        <v>48</v>
      </c>
      <c r="I106" s="12" t="s">
        <v>127</v>
      </c>
      <c r="J106" s="15">
        <v>41142.436111111114</v>
      </c>
      <c r="K106" s="15">
        <v>41143.418749999997</v>
      </c>
      <c r="L106" s="12"/>
      <c r="M106" s="12"/>
      <c r="N106" s="12" t="s">
        <v>68</v>
      </c>
      <c r="O106" s="12" t="s">
        <v>87</v>
      </c>
      <c r="P106" s="12"/>
      <c r="Q106" s="12">
        <v>0</v>
      </c>
      <c r="R106" s="13">
        <v>13595</v>
      </c>
      <c r="S106" s="12"/>
      <c r="T106" s="12"/>
      <c r="U106" s="12"/>
      <c r="V106" s="12"/>
      <c r="W106" s="12"/>
      <c r="X106" s="12"/>
      <c r="Y106" s="12"/>
      <c r="Z106" s="12" t="s">
        <v>455</v>
      </c>
      <c r="AA106" s="12"/>
      <c r="AB106" s="12"/>
      <c r="AC106" s="12"/>
      <c r="AD106" s="12"/>
      <c r="AE106" s="12"/>
      <c r="AF106" s="12"/>
      <c r="AG106" s="12" t="s">
        <v>456</v>
      </c>
      <c r="AH106" s="12" t="s">
        <v>53</v>
      </c>
      <c r="AI106" s="12" t="s">
        <v>62</v>
      </c>
      <c r="AJ106" s="12"/>
      <c r="AK106" s="12"/>
      <c r="AL106" s="12" t="s">
        <v>340</v>
      </c>
      <c r="AM106" s="12"/>
      <c r="AN106" s="12"/>
      <c r="AO106" s="12"/>
    </row>
    <row r="107" spans="1:41" ht="60">
      <c r="A107" s="12" t="s">
        <v>41</v>
      </c>
      <c r="B107" s="13" t="s">
        <v>457</v>
      </c>
      <c r="C107" s="12" t="s">
        <v>458</v>
      </c>
      <c r="D107" s="12" t="s">
        <v>44</v>
      </c>
      <c r="E107" s="12" t="s">
        <v>117</v>
      </c>
      <c r="F107" s="12" t="s">
        <v>66</v>
      </c>
      <c r="G107" s="12" t="s">
        <v>261</v>
      </c>
      <c r="H107" s="12" t="s">
        <v>67</v>
      </c>
      <c r="I107" s="12" t="s">
        <v>67</v>
      </c>
      <c r="J107" s="15">
        <v>41141.93472222222</v>
      </c>
      <c r="K107" s="15">
        <v>41142.815972222219</v>
      </c>
      <c r="L107" s="15">
        <v>41142.461805555555</v>
      </c>
      <c r="M107" s="12"/>
      <c r="N107" s="12" t="s">
        <v>189</v>
      </c>
      <c r="O107" s="12" t="s">
        <v>459</v>
      </c>
      <c r="P107" s="12"/>
      <c r="Q107" s="12">
        <v>0</v>
      </c>
      <c r="R107" s="12"/>
      <c r="S107" s="12">
        <v>0</v>
      </c>
      <c r="T107" s="12">
        <v>0</v>
      </c>
      <c r="U107" s="12"/>
      <c r="V107" s="16">
        <v>0</v>
      </c>
      <c r="W107" s="12"/>
      <c r="X107" s="12"/>
      <c r="Y107" s="12"/>
      <c r="Z107" s="12" t="s">
        <v>460</v>
      </c>
      <c r="AA107" s="12"/>
      <c r="AB107" s="16">
        <v>0</v>
      </c>
      <c r="AC107" s="16">
        <v>0</v>
      </c>
      <c r="AD107" s="12"/>
      <c r="AE107" s="12">
        <v>0</v>
      </c>
      <c r="AF107" s="12">
        <v>0</v>
      </c>
      <c r="AG107" s="12" t="s">
        <v>109</v>
      </c>
      <c r="AH107" s="12" t="s">
        <v>53</v>
      </c>
      <c r="AI107" s="12" t="s">
        <v>71</v>
      </c>
      <c r="AJ107" s="12"/>
      <c r="AK107" s="12"/>
      <c r="AL107" s="12" t="s">
        <v>100</v>
      </c>
      <c r="AM107" s="12"/>
      <c r="AN107" s="12"/>
      <c r="AO107" s="12" t="s">
        <v>91</v>
      </c>
    </row>
    <row r="108" spans="1:41" ht="30">
      <c r="A108" s="12" t="s">
        <v>41</v>
      </c>
      <c r="B108" s="13" t="s">
        <v>461</v>
      </c>
      <c r="C108" s="12" t="s">
        <v>462</v>
      </c>
      <c r="D108" s="12" t="s">
        <v>44</v>
      </c>
      <c r="E108" s="12" t="s">
        <v>45</v>
      </c>
      <c r="F108" s="12" t="s">
        <v>46</v>
      </c>
      <c r="G108" s="14" t="s">
        <v>47</v>
      </c>
      <c r="H108" s="14" t="s">
        <v>48</v>
      </c>
      <c r="I108" s="12" t="s">
        <v>67</v>
      </c>
      <c r="J108" s="15">
        <v>41141.744444444441</v>
      </c>
      <c r="K108" s="15">
        <v>41142.404166666667</v>
      </c>
      <c r="L108" s="12"/>
      <c r="M108" s="12"/>
      <c r="N108" s="12" t="s">
        <v>68</v>
      </c>
      <c r="O108" s="12" t="s">
        <v>369</v>
      </c>
      <c r="P108" s="12"/>
      <c r="Q108" s="12">
        <v>0</v>
      </c>
      <c r="R108" s="12"/>
      <c r="S108" s="12"/>
      <c r="T108" s="12"/>
      <c r="U108" s="12"/>
      <c r="V108" s="12"/>
      <c r="W108" s="12"/>
      <c r="X108" s="12"/>
      <c r="Y108" s="12"/>
      <c r="Z108" s="12" t="s">
        <v>463</v>
      </c>
      <c r="AA108" s="12"/>
      <c r="AB108" s="12"/>
      <c r="AC108" s="12"/>
      <c r="AD108" s="12"/>
      <c r="AE108" s="12"/>
      <c r="AF108" s="12"/>
      <c r="AG108" s="12" t="s">
        <v>82</v>
      </c>
      <c r="AH108" s="12" t="s">
        <v>53</v>
      </c>
      <c r="AI108" s="12" t="s">
        <v>62</v>
      </c>
      <c r="AJ108" s="12"/>
      <c r="AK108" s="12"/>
      <c r="AL108" s="12" t="s">
        <v>100</v>
      </c>
      <c r="AM108" s="12"/>
      <c r="AN108" s="12"/>
      <c r="AO108" s="12"/>
    </row>
    <row r="109" spans="1:41" ht="180">
      <c r="A109" s="12" t="s">
        <v>41</v>
      </c>
      <c r="B109" s="13" t="s">
        <v>464</v>
      </c>
      <c r="C109" s="12" t="s">
        <v>465</v>
      </c>
      <c r="D109" s="12" t="s">
        <v>44</v>
      </c>
      <c r="E109" s="12" t="s">
        <v>45</v>
      </c>
      <c r="F109" s="12" t="s">
        <v>46</v>
      </c>
      <c r="G109" s="14" t="s">
        <v>47</v>
      </c>
      <c r="H109" s="14" t="s">
        <v>48</v>
      </c>
      <c r="I109" s="12" t="s">
        <v>67</v>
      </c>
      <c r="J109" s="15">
        <v>41141.742361111108</v>
      </c>
      <c r="K109" s="15">
        <v>41144.918055555558</v>
      </c>
      <c r="L109" s="12"/>
      <c r="M109" s="12"/>
      <c r="N109" s="12" t="s">
        <v>68</v>
      </c>
      <c r="O109" s="12" t="s">
        <v>50</v>
      </c>
      <c r="P109" s="12"/>
      <c r="Q109" s="12">
        <v>0</v>
      </c>
      <c r="R109" s="12"/>
      <c r="S109" s="12"/>
      <c r="T109" s="12"/>
      <c r="U109" s="12"/>
      <c r="V109" s="12"/>
      <c r="W109" s="12"/>
      <c r="X109" s="12"/>
      <c r="Y109" s="12"/>
      <c r="Z109" s="12" t="s">
        <v>466</v>
      </c>
      <c r="AA109" s="12"/>
      <c r="AB109" s="12"/>
      <c r="AC109" s="12"/>
      <c r="AD109" s="12"/>
      <c r="AE109" s="12"/>
      <c r="AF109" s="12"/>
      <c r="AG109" s="12" t="s">
        <v>70</v>
      </c>
      <c r="AH109" s="12" t="s">
        <v>53</v>
      </c>
      <c r="AI109" s="12" t="s">
        <v>71</v>
      </c>
      <c r="AJ109" s="12"/>
      <c r="AK109" s="12"/>
      <c r="AL109" s="12" t="s">
        <v>83</v>
      </c>
      <c r="AM109" s="12"/>
      <c r="AN109" s="12"/>
      <c r="AO109" s="12"/>
    </row>
    <row r="110" spans="1:41" ht="270">
      <c r="A110" s="12" t="s">
        <v>41</v>
      </c>
      <c r="B110" s="13" t="s">
        <v>467</v>
      </c>
      <c r="C110" s="12" t="s">
        <v>468</v>
      </c>
      <c r="D110" s="12" t="s">
        <v>44</v>
      </c>
      <c r="E110" s="12" t="s">
        <v>45</v>
      </c>
      <c r="F110" s="12" t="s">
        <v>66</v>
      </c>
      <c r="G110" s="14" t="s">
        <v>47</v>
      </c>
      <c r="H110" s="14" t="s">
        <v>48</v>
      </c>
      <c r="I110" s="12" t="s">
        <v>127</v>
      </c>
      <c r="J110" s="15">
        <v>41141.731944444444</v>
      </c>
      <c r="K110" s="15">
        <v>41145.015972222223</v>
      </c>
      <c r="L110" s="12"/>
      <c r="M110" s="12"/>
      <c r="N110" s="12"/>
      <c r="O110" s="12" t="s">
        <v>469</v>
      </c>
      <c r="P110" s="12"/>
      <c r="Q110" s="12">
        <v>0</v>
      </c>
      <c r="R110" s="12"/>
      <c r="S110" s="12"/>
      <c r="T110" s="12"/>
      <c r="U110" s="12"/>
      <c r="V110" s="12"/>
      <c r="W110" s="12"/>
      <c r="X110" s="12"/>
      <c r="Y110" s="12"/>
      <c r="Z110" s="12" t="s">
        <v>470</v>
      </c>
      <c r="AA110" s="12"/>
      <c r="AB110" s="12"/>
      <c r="AC110" s="12"/>
      <c r="AD110" s="12"/>
      <c r="AE110" s="12"/>
      <c r="AF110" s="12"/>
      <c r="AG110" s="12" t="s">
        <v>471</v>
      </c>
      <c r="AH110" s="12" t="s">
        <v>53</v>
      </c>
      <c r="AI110" s="12" t="s">
        <v>62</v>
      </c>
      <c r="AJ110" s="12"/>
      <c r="AK110" s="12"/>
      <c r="AL110" s="12" t="s">
        <v>340</v>
      </c>
      <c r="AM110" s="12"/>
      <c r="AN110" s="12"/>
      <c r="AO110" s="12"/>
    </row>
    <row r="111" spans="1:41" ht="30">
      <c r="A111" s="12" t="s">
        <v>41</v>
      </c>
      <c r="B111" s="13" t="s">
        <v>472</v>
      </c>
      <c r="C111" s="12" t="s">
        <v>473</v>
      </c>
      <c r="D111" s="12" t="s">
        <v>44</v>
      </c>
      <c r="E111" s="12" t="s">
        <v>45</v>
      </c>
      <c r="F111" s="12" t="s">
        <v>46</v>
      </c>
      <c r="G111" s="14" t="s">
        <v>47</v>
      </c>
      <c r="H111" s="12" t="s">
        <v>67</v>
      </c>
      <c r="I111" s="12" t="s">
        <v>67</v>
      </c>
      <c r="J111" s="15">
        <v>41141.706250000003</v>
      </c>
      <c r="K111" s="15">
        <v>41144.708333333336</v>
      </c>
      <c r="L111" s="12"/>
      <c r="M111" s="12"/>
      <c r="N111" s="12" t="s">
        <v>68</v>
      </c>
      <c r="O111" s="12" t="s">
        <v>50</v>
      </c>
      <c r="P111" s="12"/>
      <c r="Q111" s="12">
        <v>0</v>
      </c>
      <c r="R111" s="13">
        <v>13594</v>
      </c>
      <c r="S111" s="12"/>
      <c r="T111" s="12"/>
      <c r="U111" s="12"/>
      <c r="V111" s="12"/>
      <c r="W111" s="12"/>
      <c r="X111" s="12"/>
      <c r="Y111" s="12"/>
      <c r="Z111" s="12" t="s">
        <v>474</v>
      </c>
      <c r="AA111" s="12"/>
      <c r="AB111" s="12"/>
      <c r="AC111" s="12"/>
      <c r="AD111" s="12"/>
      <c r="AE111" s="12"/>
      <c r="AF111" s="12"/>
      <c r="AG111" s="12" t="s">
        <v>70</v>
      </c>
      <c r="AH111" s="12" t="s">
        <v>53</v>
      </c>
      <c r="AI111" s="12" t="s">
        <v>71</v>
      </c>
      <c r="AJ111" s="12"/>
      <c r="AK111" s="12"/>
      <c r="AL111" s="12" t="s">
        <v>83</v>
      </c>
      <c r="AM111" s="12"/>
      <c r="AN111" s="12"/>
      <c r="AO111" s="12"/>
    </row>
    <row r="112" spans="1:41" ht="90">
      <c r="A112" s="12" t="s">
        <v>41</v>
      </c>
      <c r="B112" s="13" t="s">
        <v>475</v>
      </c>
      <c r="C112" s="12" t="s">
        <v>476</v>
      </c>
      <c r="D112" s="12" t="s">
        <v>44</v>
      </c>
      <c r="E112" s="12" t="s">
        <v>45</v>
      </c>
      <c r="F112" s="12" t="s">
        <v>66</v>
      </c>
      <c r="G112" s="14" t="s">
        <v>47</v>
      </c>
      <c r="H112" s="14" t="s">
        <v>48</v>
      </c>
      <c r="I112" s="12" t="s">
        <v>127</v>
      </c>
      <c r="J112" s="15">
        <v>41141.701388888891</v>
      </c>
      <c r="K112" s="15">
        <v>41145.01666666667</v>
      </c>
      <c r="L112" s="12"/>
      <c r="M112" s="12"/>
      <c r="N112" s="12"/>
      <c r="O112" s="12" t="s">
        <v>369</v>
      </c>
      <c r="P112" s="12"/>
      <c r="Q112" s="12">
        <v>0</v>
      </c>
      <c r="R112" s="12" t="s">
        <v>477</v>
      </c>
      <c r="S112" s="12"/>
      <c r="T112" s="12"/>
      <c r="U112" s="12"/>
      <c r="V112" s="12"/>
      <c r="W112" s="12"/>
      <c r="X112" s="12" t="s">
        <v>478</v>
      </c>
      <c r="Y112" s="12"/>
      <c r="Z112" s="12" t="s">
        <v>479</v>
      </c>
      <c r="AA112" s="12"/>
      <c r="AB112" s="12"/>
      <c r="AC112" s="12"/>
      <c r="AD112" s="12"/>
      <c r="AE112" s="12"/>
      <c r="AF112" s="12"/>
      <c r="AG112" s="12" t="s">
        <v>480</v>
      </c>
      <c r="AH112" s="12" t="s">
        <v>53</v>
      </c>
      <c r="AI112" s="12" t="s">
        <v>54</v>
      </c>
      <c r="AJ112" s="12"/>
      <c r="AK112" s="12"/>
      <c r="AL112" s="12" t="s">
        <v>140</v>
      </c>
      <c r="AM112" s="12"/>
      <c r="AN112" s="12"/>
      <c r="AO112" s="12"/>
    </row>
    <row r="113" spans="1:41" ht="120">
      <c r="A113" s="12" t="s">
        <v>41</v>
      </c>
      <c r="B113" s="13" t="s">
        <v>481</v>
      </c>
      <c r="C113" s="12" t="s">
        <v>482</v>
      </c>
      <c r="D113" s="12" t="s">
        <v>44</v>
      </c>
      <c r="E113" s="12" t="s">
        <v>45</v>
      </c>
      <c r="F113" s="12" t="s">
        <v>46</v>
      </c>
      <c r="G113" s="14" t="s">
        <v>47</v>
      </c>
      <c r="H113" s="14" t="s">
        <v>48</v>
      </c>
      <c r="I113" s="12" t="s">
        <v>127</v>
      </c>
      <c r="J113" s="15">
        <v>41141.67083333333</v>
      </c>
      <c r="K113" s="15">
        <v>41143.552777777775</v>
      </c>
      <c r="L113" s="12"/>
      <c r="M113" s="12"/>
      <c r="N113" s="12" t="s">
        <v>68</v>
      </c>
      <c r="O113" s="12" t="s">
        <v>87</v>
      </c>
      <c r="P113" s="12"/>
      <c r="Q113" s="12">
        <v>0</v>
      </c>
      <c r="R113" s="12" t="s">
        <v>483</v>
      </c>
      <c r="S113" s="12"/>
      <c r="T113" s="12"/>
      <c r="U113" s="12"/>
      <c r="V113" s="12"/>
      <c r="W113" s="12"/>
      <c r="X113" s="12"/>
      <c r="Y113" s="12"/>
      <c r="Z113" s="12" t="s">
        <v>484</v>
      </c>
      <c r="AA113" s="12"/>
      <c r="AB113" s="12"/>
      <c r="AC113" s="12"/>
      <c r="AD113" s="12"/>
      <c r="AE113" s="12"/>
      <c r="AF113" s="12"/>
      <c r="AG113" s="12" t="s">
        <v>485</v>
      </c>
      <c r="AH113" s="12" t="s">
        <v>53</v>
      </c>
      <c r="AI113" s="12" t="s">
        <v>62</v>
      </c>
      <c r="AJ113" s="12"/>
      <c r="AK113" s="12"/>
      <c r="AL113" s="12" t="s">
        <v>340</v>
      </c>
      <c r="AM113" s="12"/>
      <c r="AN113" s="12"/>
      <c r="AO113" s="12"/>
    </row>
    <row r="114" spans="1:41" ht="240">
      <c r="A114" s="12" t="s">
        <v>41</v>
      </c>
      <c r="B114" s="13" t="s">
        <v>486</v>
      </c>
      <c r="C114" s="12" t="s">
        <v>487</v>
      </c>
      <c r="D114" s="12" t="s">
        <v>44</v>
      </c>
      <c r="E114" s="12" t="s">
        <v>45</v>
      </c>
      <c r="F114" s="12" t="s">
        <v>46</v>
      </c>
      <c r="G114" s="14" t="s">
        <v>47</v>
      </c>
      <c r="H114" s="14" t="s">
        <v>48</v>
      </c>
      <c r="I114" s="12" t="s">
        <v>148</v>
      </c>
      <c r="J114" s="15">
        <v>41141.651388888888</v>
      </c>
      <c r="K114" s="15">
        <v>41142.40625</v>
      </c>
      <c r="L114" s="12"/>
      <c r="M114" s="12"/>
      <c r="N114" s="12"/>
      <c r="O114" s="12" t="s">
        <v>382</v>
      </c>
      <c r="P114" s="12"/>
      <c r="Q114" s="12">
        <v>0</v>
      </c>
      <c r="R114" s="12" t="s">
        <v>488</v>
      </c>
      <c r="S114" s="12"/>
      <c r="T114" s="12"/>
      <c r="U114" s="12"/>
      <c r="V114" s="12"/>
      <c r="W114" s="12"/>
      <c r="X114" s="12"/>
      <c r="Y114" s="12"/>
      <c r="Z114" s="12" t="s">
        <v>489</v>
      </c>
      <c r="AA114" s="12"/>
      <c r="AB114" s="12"/>
      <c r="AC114" s="12"/>
      <c r="AD114" s="12"/>
      <c r="AE114" s="12"/>
      <c r="AF114" s="12"/>
      <c r="AG114" s="12" t="s">
        <v>490</v>
      </c>
      <c r="AH114" s="12" t="s">
        <v>53</v>
      </c>
      <c r="AI114" s="12" t="s">
        <v>62</v>
      </c>
      <c r="AJ114" s="12"/>
      <c r="AK114" s="12"/>
      <c r="AL114" s="12" t="s">
        <v>340</v>
      </c>
      <c r="AM114" s="12"/>
      <c r="AN114" s="12"/>
      <c r="AO114" s="12" t="s">
        <v>91</v>
      </c>
    </row>
    <row r="115" spans="1:41" ht="135">
      <c r="A115" s="12" t="s">
        <v>41</v>
      </c>
      <c r="B115" s="13" t="s">
        <v>491</v>
      </c>
      <c r="C115" s="12" t="s">
        <v>492</v>
      </c>
      <c r="D115" s="12" t="s">
        <v>44</v>
      </c>
      <c r="E115" s="12" t="s">
        <v>45</v>
      </c>
      <c r="F115" s="12" t="s">
        <v>46</v>
      </c>
      <c r="G115" s="14" t="s">
        <v>47</v>
      </c>
      <c r="H115" s="14" t="s">
        <v>48</v>
      </c>
      <c r="I115" s="12" t="s">
        <v>148</v>
      </c>
      <c r="J115" s="15">
        <v>41141.647222222222</v>
      </c>
      <c r="K115" s="15">
        <v>41142.40625</v>
      </c>
      <c r="L115" s="12"/>
      <c r="M115" s="12"/>
      <c r="N115" s="12"/>
      <c r="O115" s="12" t="s">
        <v>382</v>
      </c>
      <c r="P115" s="12"/>
      <c r="Q115" s="12">
        <v>0</v>
      </c>
      <c r="R115" s="12"/>
      <c r="S115" s="12"/>
      <c r="T115" s="12"/>
      <c r="U115" s="12"/>
      <c r="V115" s="12"/>
      <c r="W115" s="12"/>
      <c r="X115" s="12"/>
      <c r="Y115" s="12"/>
      <c r="Z115" s="12" t="s">
        <v>493</v>
      </c>
      <c r="AA115" s="12"/>
      <c r="AB115" s="12"/>
      <c r="AC115" s="12"/>
      <c r="AD115" s="12"/>
      <c r="AE115" s="12"/>
      <c r="AF115" s="12"/>
      <c r="AG115" s="12" t="s">
        <v>485</v>
      </c>
      <c r="AH115" s="12" t="s">
        <v>53</v>
      </c>
      <c r="AI115" s="12" t="s">
        <v>62</v>
      </c>
      <c r="AJ115" s="12"/>
      <c r="AK115" s="12"/>
      <c r="AL115" s="12" t="s">
        <v>340</v>
      </c>
      <c r="AM115" s="12"/>
      <c r="AN115" s="12"/>
      <c r="AO115" s="12" t="s">
        <v>91</v>
      </c>
    </row>
    <row r="116" spans="1:41" ht="60">
      <c r="A116" s="12" t="s">
        <v>41</v>
      </c>
      <c r="B116" s="13" t="s">
        <v>494</v>
      </c>
      <c r="C116" s="12" t="s">
        <v>495</v>
      </c>
      <c r="D116" s="12" t="s">
        <v>44</v>
      </c>
      <c r="E116" s="12" t="s">
        <v>117</v>
      </c>
      <c r="F116" s="12" t="s">
        <v>46</v>
      </c>
      <c r="G116" s="12" t="s">
        <v>261</v>
      </c>
      <c r="H116" s="12" t="s">
        <v>496</v>
      </c>
      <c r="I116" s="12" t="s">
        <v>67</v>
      </c>
      <c r="J116" s="15">
        <v>41141.515972222223</v>
      </c>
      <c r="K116" s="15">
        <v>41141.98541666667</v>
      </c>
      <c r="L116" s="15">
        <v>41141.57708333333</v>
      </c>
      <c r="M116" s="12"/>
      <c r="N116" s="12" t="s">
        <v>68</v>
      </c>
      <c r="O116" s="12" t="s">
        <v>369</v>
      </c>
      <c r="P116" s="12"/>
      <c r="Q116" s="12">
        <v>0</v>
      </c>
      <c r="R116" s="12"/>
      <c r="S116" s="12"/>
      <c r="T116" s="12"/>
      <c r="U116" s="12"/>
      <c r="V116" s="12"/>
      <c r="W116" s="12"/>
      <c r="X116" s="12"/>
      <c r="Y116" s="12"/>
      <c r="Z116" s="12" t="s">
        <v>497</v>
      </c>
      <c r="AA116" s="12"/>
      <c r="AB116" s="12"/>
      <c r="AC116" s="12"/>
      <c r="AD116" s="12"/>
      <c r="AE116" s="12"/>
      <c r="AF116" s="12"/>
      <c r="AG116" s="12"/>
      <c r="AH116" s="12" t="s">
        <v>53</v>
      </c>
      <c r="AI116" s="12" t="s">
        <v>71</v>
      </c>
      <c r="AJ116" s="12"/>
      <c r="AK116" s="12"/>
      <c r="AL116" s="12" t="s">
        <v>83</v>
      </c>
      <c r="AM116" s="12"/>
      <c r="AN116" s="12"/>
      <c r="AO116" s="12" t="s">
        <v>91</v>
      </c>
    </row>
    <row r="117" spans="1:41">
      <c r="A117" s="12" t="s">
        <v>41</v>
      </c>
      <c r="B117" s="13" t="s">
        <v>498</v>
      </c>
      <c r="C117" s="12" t="s">
        <v>499</v>
      </c>
      <c r="D117" s="12" t="s">
        <v>44</v>
      </c>
      <c r="E117" s="12" t="s">
        <v>45</v>
      </c>
      <c r="F117" s="12" t="s">
        <v>46</v>
      </c>
      <c r="G117" s="14" t="s">
        <v>47</v>
      </c>
      <c r="H117" s="14" t="s">
        <v>48</v>
      </c>
      <c r="I117" s="12" t="s">
        <v>127</v>
      </c>
      <c r="J117" s="15">
        <v>41141.484027777777</v>
      </c>
      <c r="K117" s="15">
        <v>41145.010416666664</v>
      </c>
      <c r="L117" s="12"/>
      <c r="M117" s="12"/>
      <c r="N117" s="12" t="s">
        <v>68</v>
      </c>
      <c r="O117" s="12" t="s">
        <v>75</v>
      </c>
      <c r="P117" s="12"/>
      <c r="Q117" s="12">
        <v>0</v>
      </c>
      <c r="R117" s="13">
        <v>13581</v>
      </c>
      <c r="S117" s="12"/>
      <c r="T117" s="12"/>
      <c r="U117" s="12"/>
      <c r="V117" s="12"/>
      <c r="W117" s="12"/>
      <c r="X117" s="12"/>
      <c r="Y117" s="12"/>
      <c r="Z117" s="12" t="s">
        <v>500</v>
      </c>
      <c r="AA117" s="12"/>
      <c r="AB117" s="12"/>
      <c r="AC117" s="12"/>
      <c r="AD117" s="12"/>
      <c r="AE117" s="12"/>
      <c r="AF117" s="12"/>
      <c r="AG117" s="12" t="s">
        <v>501</v>
      </c>
      <c r="AH117" s="12" t="s">
        <v>53</v>
      </c>
      <c r="AI117" s="12" t="s">
        <v>54</v>
      </c>
      <c r="AJ117" s="12"/>
      <c r="AK117" s="12"/>
      <c r="AL117" s="12" t="s">
        <v>55</v>
      </c>
      <c r="AM117" s="12"/>
      <c r="AN117" s="12"/>
      <c r="AO117" s="12"/>
    </row>
    <row r="118" spans="1:41" ht="105">
      <c r="A118" s="12" t="s">
        <v>41</v>
      </c>
      <c r="B118" s="13" t="s">
        <v>502</v>
      </c>
      <c r="C118" s="12" t="s">
        <v>503</v>
      </c>
      <c r="D118" s="12" t="s">
        <v>44</v>
      </c>
      <c r="E118" s="12" t="s">
        <v>45</v>
      </c>
      <c r="F118" s="12" t="s">
        <v>66</v>
      </c>
      <c r="G118" s="14" t="s">
        <v>47</v>
      </c>
      <c r="H118" s="14" t="s">
        <v>48</v>
      </c>
      <c r="I118" s="12" t="s">
        <v>127</v>
      </c>
      <c r="J118" s="15">
        <v>41141.481249999997</v>
      </c>
      <c r="K118" s="15">
        <v>41145.01666666667</v>
      </c>
      <c r="L118" s="12"/>
      <c r="M118" s="12"/>
      <c r="N118" s="12"/>
      <c r="O118" s="12" t="s">
        <v>369</v>
      </c>
      <c r="P118" s="12"/>
      <c r="Q118" s="12">
        <v>0</v>
      </c>
      <c r="R118" s="13">
        <v>13580</v>
      </c>
      <c r="S118" s="12"/>
      <c r="T118" s="12"/>
      <c r="U118" s="12"/>
      <c r="V118" s="12"/>
      <c r="W118" s="12"/>
      <c r="X118" s="12"/>
      <c r="Y118" s="12"/>
      <c r="Z118" s="12" t="s">
        <v>504</v>
      </c>
      <c r="AA118" s="12"/>
      <c r="AB118" s="12"/>
      <c r="AC118" s="12"/>
      <c r="AD118" s="12"/>
      <c r="AE118" s="12"/>
      <c r="AF118" s="12"/>
      <c r="AG118" s="12" t="s">
        <v>505</v>
      </c>
      <c r="AH118" s="12" t="s">
        <v>53</v>
      </c>
      <c r="AI118" s="12" t="s">
        <v>54</v>
      </c>
      <c r="AJ118" s="12"/>
      <c r="AK118" s="12"/>
      <c r="AL118" s="12" t="s">
        <v>55</v>
      </c>
      <c r="AM118" s="12"/>
      <c r="AN118" s="12"/>
      <c r="AO118" s="12"/>
    </row>
    <row r="119" spans="1:41" ht="90">
      <c r="A119" s="12" t="s">
        <v>41</v>
      </c>
      <c r="B119" s="13" t="s">
        <v>506</v>
      </c>
      <c r="C119" s="12" t="s">
        <v>507</v>
      </c>
      <c r="D119" s="12" t="s">
        <v>44</v>
      </c>
      <c r="E119" s="12" t="s">
        <v>45</v>
      </c>
      <c r="F119" s="12" t="s">
        <v>46</v>
      </c>
      <c r="G119" s="14" t="s">
        <v>47</v>
      </c>
      <c r="H119" s="14" t="s">
        <v>48</v>
      </c>
      <c r="I119" s="12" t="s">
        <v>127</v>
      </c>
      <c r="J119" s="15">
        <v>41141.470138888886</v>
      </c>
      <c r="K119" s="15">
        <v>41145.009722222225</v>
      </c>
      <c r="L119" s="12"/>
      <c r="M119" s="12"/>
      <c r="N119" s="12" t="s">
        <v>68</v>
      </c>
      <c r="O119" s="12" t="s">
        <v>469</v>
      </c>
      <c r="P119" s="12"/>
      <c r="Q119" s="12">
        <v>0</v>
      </c>
      <c r="R119" s="13">
        <v>13578</v>
      </c>
      <c r="S119" s="12"/>
      <c r="T119" s="12"/>
      <c r="U119" s="12"/>
      <c r="V119" s="12"/>
      <c r="W119" s="12"/>
      <c r="X119" s="12"/>
      <c r="Y119" s="12"/>
      <c r="Z119" s="12" t="s">
        <v>508</v>
      </c>
      <c r="AA119" s="12"/>
      <c r="AB119" s="12"/>
      <c r="AC119" s="12"/>
      <c r="AD119" s="12"/>
      <c r="AE119" s="12"/>
      <c r="AF119" s="12"/>
      <c r="AG119" s="12" t="s">
        <v>509</v>
      </c>
      <c r="AH119" s="12" t="s">
        <v>53</v>
      </c>
      <c r="AI119" s="12" t="s">
        <v>54</v>
      </c>
      <c r="AJ119" s="12"/>
      <c r="AK119" s="12"/>
      <c r="AL119" s="12" t="s">
        <v>140</v>
      </c>
      <c r="AM119" s="12"/>
      <c r="AN119" s="12"/>
      <c r="AO119" s="12"/>
    </row>
    <row r="120" spans="1:41" ht="165">
      <c r="A120" s="12" t="s">
        <v>41</v>
      </c>
      <c r="B120" s="13" t="s">
        <v>510</v>
      </c>
      <c r="C120" s="12" t="s">
        <v>511</v>
      </c>
      <c r="D120" s="12" t="s">
        <v>44</v>
      </c>
      <c r="E120" s="12" t="s">
        <v>45</v>
      </c>
      <c r="F120" s="12" t="s">
        <v>66</v>
      </c>
      <c r="G120" s="14" t="s">
        <v>47</v>
      </c>
      <c r="H120" s="14" t="s">
        <v>48</v>
      </c>
      <c r="I120" s="12" t="s">
        <v>86</v>
      </c>
      <c r="J120" s="15">
        <v>41141.462500000001</v>
      </c>
      <c r="K120" s="15">
        <v>41141.462500000001</v>
      </c>
      <c r="L120" s="12"/>
      <c r="M120" s="12"/>
      <c r="N120" s="12"/>
      <c r="O120" s="12" t="s">
        <v>50</v>
      </c>
      <c r="P120" s="12"/>
      <c r="Q120" s="12">
        <v>0</v>
      </c>
      <c r="R120" s="12"/>
      <c r="S120" s="12"/>
      <c r="T120" s="12"/>
      <c r="U120" s="12"/>
      <c r="V120" s="12"/>
      <c r="W120" s="12"/>
      <c r="X120" s="12"/>
      <c r="Y120" s="12"/>
      <c r="Z120" s="12" t="s">
        <v>512</v>
      </c>
      <c r="AA120" s="12"/>
      <c r="AB120" s="12"/>
      <c r="AC120" s="12"/>
      <c r="AD120" s="12"/>
      <c r="AE120" s="12"/>
      <c r="AF120" s="12"/>
      <c r="AG120" s="12" t="s">
        <v>82</v>
      </c>
      <c r="AH120" s="12" t="s">
        <v>53</v>
      </c>
      <c r="AI120" s="12" t="s">
        <v>151</v>
      </c>
      <c r="AJ120" s="12"/>
      <c r="AK120" s="12"/>
      <c r="AL120" s="12" t="s">
        <v>513</v>
      </c>
      <c r="AM120" s="12"/>
      <c r="AN120" s="12"/>
      <c r="AO120" s="12" t="s">
        <v>91</v>
      </c>
    </row>
    <row r="121" spans="1:41" ht="135">
      <c r="A121" s="12" t="s">
        <v>41</v>
      </c>
      <c r="B121" s="13" t="s">
        <v>514</v>
      </c>
      <c r="C121" s="12" t="s">
        <v>515</v>
      </c>
      <c r="D121" s="12" t="s">
        <v>44</v>
      </c>
      <c r="E121" s="12" t="s">
        <v>45</v>
      </c>
      <c r="F121" s="12" t="s">
        <v>66</v>
      </c>
      <c r="G121" s="14" t="s">
        <v>47</v>
      </c>
      <c r="H121" s="14" t="s">
        <v>48</v>
      </c>
      <c r="I121" s="12" t="s">
        <v>86</v>
      </c>
      <c r="J121" s="15">
        <v>41141.462500000001</v>
      </c>
      <c r="K121" s="15">
        <v>41141.462500000001</v>
      </c>
      <c r="L121" s="12"/>
      <c r="M121" s="12"/>
      <c r="N121" s="12"/>
      <c r="O121" s="12" t="s">
        <v>50</v>
      </c>
      <c r="P121" s="12"/>
      <c r="Q121" s="12">
        <v>0</v>
      </c>
      <c r="R121" s="13">
        <v>13577</v>
      </c>
      <c r="S121" s="12"/>
      <c r="T121" s="12"/>
      <c r="U121" s="12"/>
      <c r="V121" s="12"/>
      <c r="W121" s="12"/>
      <c r="X121" s="12"/>
      <c r="Y121" s="12"/>
      <c r="Z121" s="12" t="s">
        <v>516</v>
      </c>
      <c r="AA121" s="12"/>
      <c r="AB121" s="12"/>
      <c r="AC121" s="12"/>
      <c r="AD121" s="12"/>
      <c r="AE121" s="12"/>
      <c r="AF121" s="12"/>
      <c r="AG121" s="12" t="s">
        <v>517</v>
      </c>
      <c r="AH121" s="12" t="s">
        <v>53</v>
      </c>
      <c r="AI121" s="12" t="s">
        <v>71</v>
      </c>
      <c r="AJ121" s="12"/>
      <c r="AK121" s="12"/>
      <c r="AL121" s="12" t="s">
        <v>180</v>
      </c>
      <c r="AM121" s="12"/>
      <c r="AN121" s="12"/>
      <c r="AO121" s="12" t="s">
        <v>91</v>
      </c>
    </row>
    <row r="122" spans="1:41" ht="75">
      <c r="A122" s="12" t="s">
        <v>41</v>
      </c>
      <c r="B122" s="13" t="s">
        <v>518</v>
      </c>
      <c r="C122" s="12" t="s">
        <v>519</v>
      </c>
      <c r="D122" s="12" t="s">
        <v>44</v>
      </c>
      <c r="E122" s="12" t="s">
        <v>45</v>
      </c>
      <c r="F122" s="12" t="s">
        <v>46</v>
      </c>
      <c r="G122" s="14" t="s">
        <v>47</v>
      </c>
      <c r="H122" s="14" t="s">
        <v>48</v>
      </c>
      <c r="I122" s="12" t="s">
        <v>436</v>
      </c>
      <c r="J122" s="15">
        <v>41141.431944444441</v>
      </c>
      <c r="K122" s="15">
        <v>41141.432638888888</v>
      </c>
      <c r="L122" s="12"/>
      <c r="M122" s="12" t="s">
        <v>68</v>
      </c>
      <c r="N122" s="12"/>
      <c r="O122" s="12"/>
      <c r="P122" s="12"/>
      <c r="Q122" s="12">
        <v>0</v>
      </c>
      <c r="R122" s="13">
        <v>13573</v>
      </c>
      <c r="S122" s="12"/>
      <c r="T122" s="12"/>
      <c r="U122" s="12"/>
      <c r="V122" s="12"/>
      <c r="W122" s="12"/>
      <c r="X122" s="12"/>
      <c r="Y122" s="12"/>
      <c r="Z122" s="12" t="s">
        <v>520</v>
      </c>
      <c r="AA122" s="12"/>
      <c r="AB122" s="12"/>
      <c r="AC122" s="12"/>
      <c r="AD122" s="12"/>
      <c r="AE122" s="12"/>
      <c r="AF122" s="12"/>
      <c r="AG122" s="12" t="s">
        <v>521</v>
      </c>
      <c r="AH122" s="12" t="s">
        <v>53</v>
      </c>
      <c r="AI122" s="12" t="s">
        <v>62</v>
      </c>
      <c r="AJ122" s="12"/>
      <c r="AK122" s="12"/>
      <c r="AL122" s="12" t="s">
        <v>522</v>
      </c>
      <c r="AM122" s="12"/>
      <c r="AN122" s="12"/>
      <c r="AO122" s="12"/>
    </row>
    <row r="123" spans="1:41" ht="75">
      <c r="A123" s="12" t="s">
        <v>41</v>
      </c>
      <c r="B123" s="13" t="s">
        <v>523</v>
      </c>
      <c r="C123" s="12" t="s">
        <v>524</v>
      </c>
      <c r="D123" s="12" t="s">
        <v>44</v>
      </c>
      <c r="E123" s="12" t="s">
        <v>45</v>
      </c>
      <c r="F123" s="12" t="s">
        <v>46</v>
      </c>
      <c r="G123" s="14" t="s">
        <v>47</v>
      </c>
      <c r="H123" s="14" t="s">
        <v>48</v>
      </c>
      <c r="I123" s="12" t="s">
        <v>86</v>
      </c>
      <c r="J123" s="15">
        <v>41141.394444444442</v>
      </c>
      <c r="K123" s="15">
        <v>41141.394444444442</v>
      </c>
      <c r="L123" s="12"/>
      <c r="M123" s="12"/>
      <c r="N123" s="12"/>
      <c r="O123" s="12" t="s">
        <v>389</v>
      </c>
      <c r="P123" s="12"/>
      <c r="Q123" s="12">
        <v>0</v>
      </c>
      <c r="R123" s="12" t="s">
        <v>525</v>
      </c>
      <c r="S123" s="12"/>
      <c r="T123" s="12"/>
      <c r="U123" s="12"/>
      <c r="V123" s="12"/>
      <c r="W123" s="12"/>
      <c r="X123" s="12"/>
      <c r="Y123" s="12"/>
      <c r="Z123" s="12" t="s">
        <v>526</v>
      </c>
      <c r="AA123" s="12"/>
      <c r="AB123" s="12"/>
      <c r="AC123" s="12"/>
      <c r="AD123" s="12"/>
      <c r="AE123" s="12"/>
      <c r="AF123" s="12"/>
      <c r="AG123" s="12" t="s">
        <v>527</v>
      </c>
      <c r="AH123" s="12" t="s">
        <v>53</v>
      </c>
      <c r="AI123" s="12" t="s">
        <v>62</v>
      </c>
      <c r="AJ123" s="12"/>
      <c r="AK123" s="12"/>
      <c r="AL123" s="12" t="s">
        <v>528</v>
      </c>
      <c r="AM123" s="12"/>
      <c r="AN123" s="12"/>
      <c r="AO123" s="12" t="s">
        <v>91</v>
      </c>
    </row>
    <row r="124" spans="1:41" ht="60">
      <c r="A124" s="12" t="s">
        <v>41</v>
      </c>
      <c r="B124" s="13" t="s">
        <v>529</v>
      </c>
      <c r="C124" s="12" t="s">
        <v>530</v>
      </c>
      <c r="D124" s="12" t="s">
        <v>44</v>
      </c>
      <c r="E124" s="12" t="s">
        <v>45</v>
      </c>
      <c r="F124" s="12" t="s">
        <v>46</v>
      </c>
      <c r="G124" s="14" t="s">
        <v>47</v>
      </c>
      <c r="H124" s="14" t="s">
        <v>48</v>
      </c>
      <c r="I124" s="12" t="s">
        <v>436</v>
      </c>
      <c r="J124" s="15">
        <v>41141.392361111109</v>
      </c>
      <c r="K124" s="15">
        <v>41141.393750000003</v>
      </c>
      <c r="L124" s="12"/>
      <c r="M124" s="12" t="s">
        <v>68</v>
      </c>
      <c r="N124" s="12"/>
      <c r="O124" s="12"/>
      <c r="P124" s="12"/>
      <c r="Q124" s="12">
        <v>0</v>
      </c>
      <c r="R124" s="12" t="s">
        <v>531</v>
      </c>
      <c r="S124" s="12"/>
      <c r="T124" s="12"/>
      <c r="U124" s="12"/>
      <c r="V124" s="12"/>
      <c r="W124" s="12"/>
      <c r="X124" s="12"/>
      <c r="Y124" s="12"/>
      <c r="Z124" s="12" t="s">
        <v>532</v>
      </c>
      <c r="AA124" s="12"/>
      <c r="AB124" s="12"/>
      <c r="AC124" s="12"/>
      <c r="AD124" s="12"/>
      <c r="AE124" s="12"/>
      <c r="AF124" s="12"/>
      <c r="AG124" s="12" t="s">
        <v>533</v>
      </c>
      <c r="AH124" s="12" t="s">
        <v>53</v>
      </c>
      <c r="AI124" s="12" t="s">
        <v>62</v>
      </c>
      <c r="AJ124" s="12"/>
      <c r="AK124" s="12"/>
      <c r="AL124" s="12" t="s">
        <v>340</v>
      </c>
      <c r="AM124" s="12"/>
      <c r="AN124" s="12"/>
      <c r="AO124" s="12"/>
    </row>
    <row r="125" spans="1:41" ht="150">
      <c r="A125" s="12" t="s">
        <v>41</v>
      </c>
      <c r="B125" s="13" t="s">
        <v>534</v>
      </c>
      <c r="C125" s="12" t="s">
        <v>535</v>
      </c>
      <c r="D125" s="12" t="s">
        <v>44</v>
      </c>
      <c r="E125" s="12" t="s">
        <v>45</v>
      </c>
      <c r="F125" s="12" t="s">
        <v>66</v>
      </c>
      <c r="G125" s="14" t="s">
        <v>47</v>
      </c>
      <c r="H125" s="14" t="s">
        <v>48</v>
      </c>
      <c r="I125" s="12" t="s">
        <v>59</v>
      </c>
      <c r="J125" s="15">
        <v>41138.893750000003</v>
      </c>
      <c r="K125" s="15">
        <v>41141.455555555556</v>
      </c>
      <c r="L125" s="12"/>
      <c r="M125" s="12"/>
      <c r="N125" s="12"/>
      <c r="O125" s="12" t="s">
        <v>50</v>
      </c>
      <c r="P125" s="12"/>
      <c r="Q125" s="12">
        <v>0</v>
      </c>
      <c r="R125" s="12" t="s">
        <v>536</v>
      </c>
      <c r="S125" s="12"/>
      <c r="T125" s="12"/>
      <c r="U125" s="12"/>
      <c r="V125" s="12"/>
      <c r="W125" s="12"/>
      <c r="X125" s="12"/>
      <c r="Y125" s="12"/>
      <c r="Z125" s="12" t="s">
        <v>537</v>
      </c>
      <c r="AA125" s="12"/>
      <c r="AB125" s="12"/>
      <c r="AC125" s="12"/>
      <c r="AD125" s="12"/>
      <c r="AE125" s="12"/>
      <c r="AF125" s="12"/>
      <c r="AG125" s="12" t="s">
        <v>538</v>
      </c>
      <c r="AH125" s="12" t="s">
        <v>53</v>
      </c>
      <c r="AI125" s="12" t="s">
        <v>71</v>
      </c>
      <c r="AJ125" s="12"/>
      <c r="AK125" s="12"/>
      <c r="AL125" s="12" t="s">
        <v>539</v>
      </c>
      <c r="AM125" s="12"/>
      <c r="AN125" s="12"/>
      <c r="AO125" s="12" t="s">
        <v>91</v>
      </c>
    </row>
    <row r="126" spans="1:41" ht="30">
      <c r="A126" s="12" t="s">
        <v>41</v>
      </c>
      <c r="B126" s="13" t="s">
        <v>540</v>
      </c>
      <c r="C126" s="12" t="s">
        <v>541</v>
      </c>
      <c r="D126" s="12" t="s">
        <v>44</v>
      </c>
      <c r="E126" s="12" t="s">
        <v>45</v>
      </c>
      <c r="F126" s="12" t="s">
        <v>66</v>
      </c>
      <c r="G126" s="14" t="s">
        <v>47</v>
      </c>
      <c r="H126" s="14" t="s">
        <v>48</v>
      </c>
      <c r="I126" s="12" t="s">
        <v>59</v>
      </c>
      <c r="J126" s="15">
        <v>41138.888888888891</v>
      </c>
      <c r="K126" s="15">
        <v>41141.387499999997</v>
      </c>
      <c r="L126" s="12"/>
      <c r="M126" s="12"/>
      <c r="N126" s="12" t="s">
        <v>189</v>
      </c>
      <c r="O126" s="12" t="s">
        <v>207</v>
      </c>
      <c r="P126" s="12"/>
      <c r="Q126" s="12">
        <v>0</v>
      </c>
      <c r="R126" s="12"/>
      <c r="S126" s="12"/>
      <c r="T126" s="12"/>
      <c r="U126" s="12"/>
      <c r="V126" s="12"/>
      <c r="W126" s="12"/>
      <c r="X126" s="12"/>
      <c r="Y126" s="12"/>
      <c r="Z126" s="12" t="s">
        <v>542</v>
      </c>
      <c r="AA126" s="12"/>
      <c r="AB126" s="12"/>
      <c r="AC126" s="12"/>
      <c r="AD126" s="12"/>
      <c r="AE126" s="12"/>
      <c r="AF126" s="12"/>
      <c r="AG126" s="12" t="s">
        <v>191</v>
      </c>
      <c r="AH126" s="12" t="s">
        <v>53</v>
      </c>
      <c r="AI126" s="12" t="s">
        <v>71</v>
      </c>
      <c r="AJ126" s="12"/>
      <c r="AK126" s="12"/>
      <c r="AL126" s="12" t="s">
        <v>167</v>
      </c>
      <c r="AM126" s="12"/>
      <c r="AN126" s="12"/>
      <c r="AO126" s="12" t="s">
        <v>91</v>
      </c>
    </row>
    <row r="127" spans="1:41" ht="195">
      <c r="A127" s="12" t="s">
        <v>41</v>
      </c>
      <c r="B127" s="13" t="s">
        <v>543</v>
      </c>
      <c r="C127" s="12" t="s">
        <v>544</v>
      </c>
      <c r="D127" s="12" t="s">
        <v>44</v>
      </c>
      <c r="E127" s="12" t="s">
        <v>45</v>
      </c>
      <c r="F127" s="12" t="s">
        <v>46</v>
      </c>
      <c r="G127" s="14" t="s">
        <v>47</v>
      </c>
      <c r="H127" s="14" t="s">
        <v>48</v>
      </c>
      <c r="I127" s="12" t="s">
        <v>59</v>
      </c>
      <c r="J127" s="15">
        <v>41138.884027777778</v>
      </c>
      <c r="K127" s="15">
        <v>41141.388194444444</v>
      </c>
      <c r="L127" s="12"/>
      <c r="M127" s="12"/>
      <c r="N127" s="12" t="s">
        <v>68</v>
      </c>
      <c r="O127" s="12" t="s">
        <v>128</v>
      </c>
      <c r="P127" s="12"/>
      <c r="Q127" s="12">
        <v>0</v>
      </c>
      <c r="R127" s="12"/>
      <c r="S127" s="12"/>
      <c r="T127" s="12"/>
      <c r="U127" s="12"/>
      <c r="V127" s="12"/>
      <c r="W127" s="12"/>
      <c r="X127" s="12"/>
      <c r="Y127" s="12"/>
      <c r="Z127" s="12" t="s">
        <v>545</v>
      </c>
      <c r="AA127" s="12"/>
      <c r="AB127" s="12"/>
      <c r="AC127" s="12"/>
      <c r="AD127" s="12"/>
      <c r="AE127" s="12"/>
      <c r="AF127" s="12"/>
      <c r="AG127" s="12" t="s">
        <v>166</v>
      </c>
      <c r="AH127" s="12" t="s">
        <v>53</v>
      </c>
      <c r="AI127" s="12" t="s">
        <v>71</v>
      </c>
      <c r="AJ127" s="12"/>
      <c r="AK127" s="12"/>
      <c r="AL127" s="12" t="s">
        <v>167</v>
      </c>
      <c r="AM127" s="12"/>
      <c r="AN127" s="12"/>
      <c r="AO127" s="12" t="s">
        <v>91</v>
      </c>
    </row>
    <row r="128" spans="1:41" ht="120">
      <c r="A128" s="12" t="s">
        <v>41</v>
      </c>
      <c r="B128" s="13" t="s">
        <v>546</v>
      </c>
      <c r="C128" s="12" t="s">
        <v>547</v>
      </c>
      <c r="D128" s="12" t="s">
        <v>44</v>
      </c>
      <c r="E128" s="12" t="s">
        <v>45</v>
      </c>
      <c r="F128" s="12" t="s">
        <v>66</v>
      </c>
      <c r="G128" s="14" t="s">
        <v>47</v>
      </c>
      <c r="H128" s="12" t="s">
        <v>548</v>
      </c>
      <c r="I128" s="12" t="s">
        <v>59</v>
      </c>
      <c r="J128" s="15">
        <v>41138.881944444445</v>
      </c>
      <c r="K128" s="15">
        <v>41141.388194444444</v>
      </c>
      <c r="L128" s="12"/>
      <c r="M128" s="12"/>
      <c r="N128" s="12"/>
      <c r="O128" s="12" t="s">
        <v>393</v>
      </c>
      <c r="P128" s="12"/>
      <c r="Q128" s="12">
        <v>0</v>
      </c>
      <c r="R128" s="12"/>
      <c r="S128" s="12"/>
      <c r="T128" s="12"/>
      <c r="U128" s="12"/>
      <c r="V128" s="12"/>
      <c r="W128" s="12"/>
      <c r="X128" s="12"/>
      <c r="Y128" s="12"/>
      <c r="Z128" s="12" t="s">
        <v>549</v>
      </c>
      <c r="AA128" s="12"/>
      <c r="AB128" s="12"/>
      <c r="AC128" s="12"/>
      <c r="AD128" s="12"/>
      <c r="AE128" s="12"/>
      <c r="AF128" s="12"/>
      <c r="AG128" s="12" t="s">
        <v>550</v>
      </c>
      <c r="AH128" s="12" t="s">
        <v>53</v>
      </c>
      <c r="AI128" s="12" t="s">
        <v>71</v>
      </c>
      <c r="AJ128" s="12"/>
      <c r="AK128" s="12"/>
      <c r="AL128" s="12" t="s">
        <v>167</v>
      </c>
      <c r="AM128" s="12"/>
      <c r="AN128" s="12"/>
      <c r="AO128" s="12" t="s">
        <v>91</v>
      </c>
    </row>
    <row r="129" spans="1:41" ht="30">
      <c r="A129" s="12" t="s">
        <v>41</v>
      </c>
      <c r="B129" s="13" t="s">
        <v>551</v>
      </c>
      <c r="C129" s="12" t="s">
        <v>552</v>
      </c>
      <c r="D129" s="12" t="s">
        <v>44</v>
      </c>
      <c r="E129" s="12" t="s">
        <v>45</v>
      </c>
      <c r="F129" s="12" t="s">
        <v>46</v>
      </c>
      <c r="G129" s="14" t="s">
        <v>47</v>
      </c>
      <c r="H129" s="14" t="s">
        <v>48</v>
      </c>
      <c r="I129" s="12" t="s">
        <v>86</v>
      </c>
      <c r="J129" s="15">
        <v>41138.761111111111</v>
      </c>
      <c r="K129" s="15">
        <v>41138.761111111111</v>
      </c>
      <c r="L129" s="12"/>
      <c r="M129" s="12"/>
      <c r="N129" s="12"/>
      <c r="O129" s="12" t="s">
        <v>87</v>
      </c>
      <c r="P129" s="12"/>
      <c r="Q129" s="12">
        <v>0</v>
      </c>
      <c r="R129" s="13">
        <v>13564</v>
      </c>
      <c r="S129" s="12"/>
      <c r="T129" s="12"/>
      <c r="U129" s="12"/>
      <c r="V129" s="12"/>
      <c r="W129" s="12"/>
      <c r="X129" s="12"/>
      <c r="Y129" s="12"/>
      <c r="Z129" s="12" t="s">
        <v>553</v>
      </c>
      <c r="AA129" s="12"/>
      <c r="AB129" s="12"/>
      <c r="AC129" s="12"/>
      <c r="AD129" s="12"/>
      <c r="AE129" s="12"/>
      <c r="AF129" s="12"/>
      <c r="AG129" s="12" t="s">
        <v>554</v>
      </c>
      <c r="AH129" s="12" t="s">
        <v>53</v>
      </c>
      <c r="AI129" s="12" t="s">
        <v>54</v>
      </c>
      <c r="AJ129" s="12"/>
      <c r="AK129" s="12"/>
      <c r="AL129" s="12" t="s">
        <v>55</v>
      </c>
      <c r="AM129" s="12"/>
      <c r="AN129" s="12"/>
      <c r="AO129" s="12" t="s">
        <v>91</v>
      </c>
    </row>
    <row r="130" spans="1:41" ht="75">
      <c r="A130" s="12" t="s">
        <v>41</v>
      </c>
      <c r="B130" s="13" t="s">
        <v>555</v>
      </c>
      <c r="C130" s="12" t="s">
        <v>556</v>
      </c>
      <c r="D130" s="12" t="s">
        <v>44</v>
      </c>
      <c r="E130" s="12" t="s">
        <v>45</v>
      </c>
      <c r="F130" s="12" t="s">
        <v>46</v>
      </c>
      <c r="G130" s="14" t="s">
        <v>47</v>
      </c>
      <c r="H130" s="14" t="s">
        <v>48</v>
      </c>
      <c r="I130" s="12" t="s">
        <v>422</v>
      </c>
      <c r="J130" s="15">
        <v>41138.6875</v>
      </c>
      <c r="K130" s="15">
        <v>41141.388194444444</v>
      </c>
      <c r="L130" s="12"/>
      <c r="M130" s="12"/>
      <c r="N130" s="12"/>
      <c r="O130" s="12" t="s">
        <v>87</v>
      </c>
      <c r="P130" s="12"/>
      <c r="Q130" s="12">
        <v>0</v>
      </c>
      <c r="R130" s="13">
        <v>13560</v>
      </c>
      <c r="S130" s="12"/>
      <c r="T130" s="12"/>
      <c r="U130" s="12"/>
      <c r="V130" s="12"/>
      <c r="W130" s="12"/>
      <c r="X130" s="12"/>
      <c r="Y130" s="12"/>
      <c r="Z130" s="12" t="s">
        <v>557</v>
      </c>
      <c r="AA130" s="12"/>
      <c r="AB130" s="12"/>
      <c r="AC130" s="12"/>
      <c r="AD130" s="12"/>
      <c r="AE130" s="12"/>
      <c r="AF130" s="12"/>
      <c r="AG130" s="12" t="s">
        <v>452</v>
      </c>
      <c r="AH130" s="12" t="s">
        <v>53</v>
      </c>
      <c r="AI130" s="12" t="s">
        <v>62</v>
      </c>
      <c r="AJ130" s="12"/>
      <c r="AK130" s="12"/>
      <c r="AL130" s="12" t="s">
        <v>558</v>
      </c>
      <c r="AM130" s="12"/>
      <c r="AN130" s="12"/>
      <c r="AO130" s="12"/>
    </row>
    <row r="131" spans="1:41" ht="105">
      <c r="A131" s="12" t="s">
        <v>41</v>
      </c>
      <c r="B131" s="13" t="s">
        <v>559</v>
      </c>
      <c r="C131" s="12" t="s">
        <v>560</v>
      </c>
      <c r="D131" s="12" t="s">
        <v>44</v>
      </c>
      <c r="E131" s="12" t="s">
        <v>45</v>
      </c>
      <c r="F131" s="12" t="s">
        <v>46</v>
      </c>
      <c r="G131" s="14" t="s">
        <v>47</v>
      </c>
      <c r="H131" s="14" t="s">
        <v>48</v>
      </c>
      <c r="I131" s="12" t="s">
        <v>86</v>
      </c>
      <c r="J131" s="15">
        <v>41138.665277777778</v>
      </c>
      <c r="K131" s="15">
        <v>41138.665277777778</v>
      </c>
      <c r="L131" s="12"/>
      <c r="M131" s="12"/>
      <c r="N131" s="12"/>
      <c r="O131" s="12" t="s">
        <v>369</v>
      </c>
      <c r="P131" s="12"/>
      <c r="Q131" s="12">
        <v>0</v>
      </c>
      <c r="R131" s="13">
        <v>13559</v>
      </c>
      <c r="S131" s="12"/>
      <c r="T131" s="12"/>
      <c r="U131" s="12"/>
      <c r="V131" s="12"/>
      <c r="W131" s="12"/>
      <c r="X131" s="12"/>
      <c r="Y131" s="12"/>
      <c r="Z131" s="12" t="s">
        <v>561</v>
      </c>
      <c r="AA131" s="12"/>
      <c r="AB131" s="12"/>
      <c r="AC131" s="12"/>
      <c r="AD131" s="12"/>
      <c r="AE131" s="12"/>
      <c r="AF131" s="12"/>
      <c r="AG131" s="12" t="s">
        <v>562</v>
      </c>
      <c r="AH131" s="12" t="s">
        <v>53</v>
      </c>
      <c r="AI131" s="12" t="s">
        <v>62</v>
      </c>
      <c r="AJ131" s="12"/>
      <c r="AK131" s="12"/>
      <c r="AL131" s="12" t="s">
        <v>340</v>
      </c>
      <c r="AM131" s="12"/>
      <c r="AN131" s="12"/>
      <c r="AO131" s="12" t="s">
        <v>91</v>
      </c>
    </row>
    <row r="132" spans="1:41" ht="409">
      <c r="A132" s="12" t="s">
        <v>41</v>
      </c>
      <c r="B132" s="13" t="s">
        <v>563</v>
      </c>
      <c r="C132" s="12" t="s">
        <v>564</v>
      </c>
      <c r="D132" s="12" t="s">
        <v>44</v>
      </c>
      <c r="E132" s="12" t="s">
        <v>13</v>
      </c>
      <c r="F132" s="12" t="s">
        <v>66</v>
      </c>
      <c r="G132" s="12" t="s">
        <v>261</v>
      </c>
      <c r="H132" s="12" t="s">
        <v>328</v>
      </c>
      <c r="I132" s="12" t="s">
        <v>328</v>
      </c>
      <c r="J132" s="15">
        <v>41138.533333333333</v>
      </c>
      <c r="K132" s="15">
        <v>41144.597916666666</v>
      </c>
      <c r="L132" s="15">
        <v>41144.529166666667</v>
      </c>
      <c r="M132" s="12"/>
      <c r="N132" s="12" t="s">
        <v>68</v>
      </c>
      <c r="O132" s="12" t="s">
        <v>565</v>
      </c>
      <c r="P132" s="12"/>
      <c r="Q132" s="12">
        <v>0</v>
      </c>
      <c r="R132" s="13">
        <v>13557</v>
      </c>
      <c r="S132" s="12"/>
      <c r="T132" s="12"/>
      <c r="U132" s="12"/>
      <c r="V132" s="12"/>
      <c r="W132" s="12"/>
      <c r="X132" s="12"/>
      <c r="Y132" s="12"/>
      <c r="Z132" s="12" t="s">
        <v>566</v>
      </c>
      <c r="AA132" s="12"/>
      <c r="AB132" s="12"/>
      <c r="AC132" s="12"/>
      <c r="AD132" s="12"/>
      <c r="AE132" s="12"/>
      <c r="AF132" s="12"/>
      <c r="AG132" s="12" t="s">
        <v>567</v>
      </c>
      <c r="AH132" s="12" t="s">
        <v>53</v>
      </c>
      <c r="AI132" s="12" t="s">
        <v>151</v>
      </c>
      <c r="AJ132" s="12"/>
      <c r="AK132" s="12"/>
      <c r="AL132" s="12" t="s">
        <v>110</v>
      </c>
      <c r="AM132" s="12"/>
      <c r="AN132" s="12"/>
      <c r="AO132" s="12" t="s">
        <v>91</v>
      </c>
    </row>
    <row r="133" spans="1:41" ht="135">
      <c r="A133" s="12" t="s">
        <v>41</v>
      </c>
      <c r="B133" s="13" t="s">
        <v>568</v>
      </c>
      <c r="C133" s="12" t="s">
        <v>569</v>
      </c>
      <c r="D133" s="12" t="s">
        <v>44</v>
      </c>
      <c r="E133" s="12" t="s">
        <v>117</v>
      </c>
      <c r="F133" s="12" t="s">
        <v>46</v>
      </c>
      <c r="G133" s="12" t="s">
        <v>261</v>
      </c>
      <c r="H133" s="14" t="s">
        <v>48</v>
      </c>
      <c r="I133" s="12" t="s">
        <v>436</v>
      </c>
      <c r="J133" s="15">
        <v>41138.428472222222</v>
      </c>
      <c r="K133" s="15">
        <v>41138.431250000001</v>
      </c>
      <c r="L133" s="15">
        <v>41138.431250000001</v>
      </c>
      <c r="M133" s="12" t="s">
        <v>68</v>
      </c>
      <c r="N133" s="12"/>
      <c r="O133" s="12" t="s">
        <v>570</v>
      </c>
      <c r="P133" s="12"/>
      <c r="Q133" s="12">
        <v>0</v>
      </c>
      <c r="R133" s="12"/>
      <c r="S133" s="12"/>
      <c r="T133" s="12"/>
      <c r="U133" s="12"/>
      <c r="V133" s="12"/>
      <c r="W133" s="12"/>
      <c r="X133" s="12"/>
      <c r="Y133" s="12"/>
      <c r="Z133" s="12" t="s">
        <v>571</v>
      </c>
      <c r="AA133" s="12"/>
      <c r="AB133" s="12"/>
      <c r="AC133" s="12"/>
      <c r="AD133" s="12"/>
      <c r="AE133" s="12"/>
      <c r="AF133" s="12"/>
      <c r="AG133" s="12" t="s">
        <v>82</v>
      </c>
      <c r="AH133" s="12" t="s">
        <v>53</v>
      </c>
      <c r="AI133" s="12" t="s">
        <v>62</v>
      </c>
      <c r="AJ133" s="12"/>
      <c r="AK133" s="12"/>
      <c r="AL133" s="12" t="s">
        <v>110</v>
      </c>
      <c r="AM133" s="12"/>
      <c r="AN133" s="12"/>
      <c r="AO133" s="12"/>
    </row>
    <row r="134" spans="1:41" ht="165">
      <c r="A134" s="12" t="s">
        <v>41</v>
      </c>
      <c r="B134" s="13" t="s">
        <v>572</v>
      </c>
      <c r="C134" s="12" t="s">
        <v>573</v>
      </c>
      <c r="D134" s="12" t="s">
        <v>44</v>
      </c>
      <c r="E134" s="12" t="s">
        <v>45</v>
      </c>
      <c r="F134" s="12" t="s">
        <v>46</v>
      </c>
      <c r="G134" s="14" t="s">
        <v>47</v>
      </c>
      <c r="H134" s="14" t="s">
        <v>48</v>
      </c>
      <c r="I134" s="12" t="s">
        <v>86</v>
      </c>
      <c r="J134" s="15">
        <v>41137.763888888891</v>
      </c>
      <c r="K134" s="15">
        <v>41141.388888888891</v>
      </c>
      <c r="L134" s="12"/>
      <c r="M134" s="12"/>
      <c r="N134" s="12"/>
      <c r="O134" s="12" t="s">
        <v>50</v>
      </c>
      <c r="P134" s="12"/>
      <c r="Q134" s="12">
        <v>0</v>
      </c>
      <c r="R134" s="12"/>
      <c r="S134" s="12"/>
      <c r="T134" s="12"/>
      <c r="U134" s="12"/>
      <c r="V134" s="12"/>
      <c r="W134" s="12"/>
      <c r="X134" s="12" t="s">
        <v>574</v>
      </c>
      <c r="Y134" s="12"/>
      <c r="Z134" s="12" t="s">
        <v>575</v>
      </c>
      <c r="AA134" s="12"/>
      <c r="AB134" s="12"/>
      <c r="AC134" s="12"/>
      <c r="AD134" s="12"/>
      <c r="AE134" s="12"/>
      <c r="AF134" s="12"/>
      <c r="AG134" s="12" t="s">
        <v>576</v>
      </c>
      <c r="AH134" s="12" t="s">
        <v>53</v>
      </c>
      <c r="AI134" s="12" t="s">
        <v>54</v>
      </c>
      <c r="AJ134" s="12"/>
      <c r="AK134" s="12"/>
      <c r="AL134" s="12" t="s">
        <v>140</v>
      </c>
      <c r="AM134" s="12"/>
      <c r="AN134" s="12"/>
      <c r="AO134" s="12" t="s">
        <v>91</v>
      </c>
    </row>
    <row r="135" spans="1:41" ht="45">
      <c r="A135" s="12" t="s">
        <v>41</v>
      </c>
      <c r="B135" s="13" t="s">
        <v>577</v>
      </c>
      <c r="C135" s="12" t="s">
        <v>578</v>
      </c>
      <c r="D135" s="12" t="s">
        <v>44</v>
      </c>
      <c r="E135" s="12" t="s">
        <v>45</v>
      </c>
      <c r="F135" s="12" t="s">
        <v>46</v>
      </c>
      <c r="G135" s="14" t="s">
        <v>47</v>
      </c>
      <c r="H135" s="12" t="s">
        <v>548</v>
      </c>
      <c r="I135" s="12" t="s">
        <v>548</v>
      </c>
      <c r="J135" s="15">
        <v>41137.761111111111</v>
      </c>
      <c r="K135" s="15">
        <v>41141.38958333333</v>
      </c>
      <c r="L135" s="12"/>
      <c r="M135" s="12"/>
      <c r="N135" s="12"/>
      <c r="O135" s="12"/>
      <c r="P135" s="12"/>
      <c r="Q135" s="12">
        <v>0</v>
      </c>
      <c r="R135" s="12"/>
      <c r="S135" s="12"/>
      <c r="T135" s="12"/>
      <c r="U135" s="12"/>
      <c r="V135" s="12"/>
      <c r="W135" s="12"/>
      <c r="X135" s="12"/>
      <c r="Y135" s="12"/>
      <c r="Z135" s="12" t="s">
        <v>579</v>
      </c>
      <c r="AA135" s="12"/>
      <c r="AB135" s="12"/>
      <c r="AC135" s="12"/>
      <c r="AD135" s="12"/>
      <c r="AE135" s="12"/>
      <c r="AF135" s="12"/>
      <c r="AG135" s="12" t="s">
        <v>580</v>
      </c>
      <c r="AH135" s="12" t="s">
        <v>53</v>
      </c>
      <c r="AI135" s="12" t="s">
        <v>71</v>
      </c>
      <c r="AJ135" s="12"/>
      <c r="AK135" s="12"/>
      <c r="AL135" s="12" t="s">
        <v>539</v>
      </c>
      <c r="AM135" s="12"/>
      <c r="AN135" s="12"/>
      <c r="AO135" s="12"/>
    </row>
    <row r="136" spans="1:41" ht="90">
      <c r="A136" s="12" t="s">
        <v>41</v>
      </c>
      <c r="B136" s="13" t="s">
        <v>581</v>
      </c>
      <c r="C136" s="12" t="s">
        <v>582</v>
      </c>
      <c r="D136" s="12" t="s">
        <v>44</v>
      </c>
      <c r="E136" s="12" t="s">
        <v>45</v>
      </c>
      <c r="F136" s="12" t="s">
        <v>46</v>
      </c>
      <c r="G136" s="14" t="s">
        <v>47</v>
      </c>
      <c r="H136" s="12" t="s">
        <v>548</v>
      </c>
      <c r="I136" s="12" t="s">
        <v>59</v>
      </c>
      <c r="J136" s="15">
        <v>41137.724305555559</v>
      </c>
      <c r="K136" s="15">
        <v>41141.38958333333</v>
      </c>
      <c r="L136" s="12"/>
      <c r="M136" s="12"/>
      <c r="N136" s="12"/>
      <c r="O136" s="12" t="s">
        <v>583</v>
      </c>
      <c r="P136" s="12"/>
      <c r="Q136" s="12">
        <v>0</v>
      </c>
      <c r="R136" s="12"/>
      <c r="S136" s="12"/>
      <c r="T136" s="12"/>
      <c r="U136" s="12"/>
      <c r="V136" s="12"/>
      <c r="W136" s="12"/>
      <c r="X136" s="12"/>
      <c r="Y136" s="12"/>
      <c r="Z136" s="12" t="s">
        <v>584</v>
      </c>
      <c r="AA136" s="12"/>
      <c r="AB136" s="12"/>
      <c r="AC136" s="12"/>
      <c r="AD136" s="12"/>
      <c r="AE136" s="12"/>
      <c r="AF136" s="12"/>
      <c r="AG136" s="12" t="s">
        <v>585</v>
      </c>
      <c r="AH136" s="12" t="s">
        <v>53</v>
      </c>
      <c r="AI136" s="12" t="s">
        <v>151</v>
      </c>
      <c r="AJ136" s="12"/>
      <c r="AK136" s="12"/>
      <c r="AL136" s="12" t="s">
        <v>110</v>
      </c>
      <c r="AM136" s="12"/>
      <c r="AN136" s="12"/>
      <c r="AO136" s="12" t="s">
        <v>91</v>
      </c>
    </row>
    <row r="137" spans="1:41" ht="135">
      <c r="A137" s="12" t="s">
        <v>41</v>
      </c>
      <c r="B137" s="13" t="s">
        <v>574</v>
      </c>
      <c r="C137" s="12" t="s">
        <v>586</v>
      </c>
      <c r="D137" s="12" t="s">
        <v>44</v>
      </c>
      <c r="E137" s="12" t="s">
        <v>45</v>
      </c>
      <c r="F137" s="12" t="s">
        <v>46</v>
      </c>
      <c r="G137" s="14" t="s">
        <v>47</v>
      </c>
      <c r="H137" s="12" t="s">
        <v>86</v>
      </c>
      <c r="I137" s="12" t="s">
        <v>86</v>
      </c>
      <c r="J137" s="15">
        <v>41137.718055555553</v>
      </c>
      <c r="K137" s="15">
        <v>41138.604861111111</v>
      </c>
      <c r="L137" s="12"/>
      <c r="M137" s="12"/>
      <c r="N137" s="12" t="s">
        <v>68</v>
      </c>
      <c r="O137" s="12" t="s">
        <v>50</v>
      </c>
      <c r="P137" s="12"/>
      <c r="Q137" s="12">
        <v>0</v>
      </c>
      <c r="R137" s="12"/>
      <c r="S137" s="12"/>
      <c r="T137" s="12"/>
      <c r="U137" s="12"/>
      <c r="V137" s="12"/>
      <c r="W137" s="12"/>
      <c r="X137" s="12" t="s">
        <v>572</v>
      </c>
      <c r="Y137" s="12"/>
      <c r="Z137" s="12" t="s">
        <v>587</v>
      </c>
      <c r="AA137" s="12"/>
      <c r="AB137" s="12"/>
      <c r="AC137" s="12"/>
      <c r="AD137" s="12"/>
      <c r="AE137" s="12"/>
      <c r="AF137" s="12"/>
      <c r="AG137" s="12" t="s">
        <v>588</v>
      </c>
      <c r="AH137" s="12" t="s">
        <v>53</v>
      </c>
      <c r="AI137" s="12" t="s">
        <v>54</v>
      </c>
      <c r="AJ137" s="12"/>
      <c r="AK137" s="12"/>
      <c r="AL137" s="12" t="s">
        <v>140</v>
      </c>
      <c r="AM137" s="12"/>
      <c r="AN137" s="12"/>
      <c r="AO137" s="12" t="s">
        <v>91</v>
      </c>
    </row>
    <row r="138" spans="1:41" ht="30">
      <c r="A138" s="12" t="s">
        <v>41</v>
      </c>
      <c r="B138" s="13" t="s">
        <v>589</v>
      </c>
      <c r="C138" s="12" t="s">
        <v>590</v>
      </c>
      <c r="D138" s="12" t="s">
        <v>44</v>
      </c>
      <c r="E138" s="12" t="s">
        <v>45</v>
      </c>
      <c r="F138" s="12" t="s">
        <v>46</v>
      </c>
      <c r="G138" s="14" t="s">
        <v>47</v>
      </c>
      <c r="H138" s="12" t="s">
        <v>591</v>
      </c>
      <c r="I138" s="12" t="s">
        <v>67</v>
      </c>
      <c r="J138" s="15">
        <v>41137.665277777778</v>
      </c>
      <c r="K138" s="15">
        <v>41144.498611111114</v>
      </c>
      <c r="L138" s="12"/>
      <c r="M138" s="12"/>
      <c r="N138" s="12" t="s">
        <v>592</v>
      </c>
      <c r="O138" s="12" t="s">
        <v>369</v>
      </c>
      <c r="P138" s="12"/>
      <c r="Q138" s="12">
        <v>0</v>
      </c>
      <c r="R138" s="13">
        <v>13549</v>
      </c>
      <c r="S138" s="12"/>
      <c r="T138" s="12"/>
      <c r="U138" s="12"/>
      <c r="V138" s="12"/>
      <c r="W138" s="12"/>
      <c r="X138" s="12"/>
      <c r="Y138" s="12"/>
      <c r="Z138" s="12" t="s">
        <v>593</v>
      </c>
      <c r="AA138" s="12"/>
      <c r="AB138" s="12"/>
      <c r="AC138" s="12"/>
      <c r="AD138" s="12"/>
      <c r="AE138" s="12"/>
      <c r="AF138" s="12"/>
      <c r="AG138" s="12" t="s">
        <v>594</v>
      </c>
      <c r="AH138" s="12" t="s">
        <v>53</v>
      </c>
      <c r="AI138" s="12" t="s">
        <v>71</v>
      </c>
      <c r="AJ138" s="12"/>
      <c r="AK138" s="12"/>
      <c r="AL138" s="12" t="s">
        <v>100</v>
      </c>
      <c r="AM138" s="12"/>
      <c r="AN138" s="12"/>
      <c r="AO138" s="12"/>
    </row>
    <row r="139" spans="1:41" ht="45">
      <c r="A139" s="12" t="s">
        <v>41</v>
      </c>
      <c r="B139" s="13" t="s">
        <v>595</v>
      </c>
      <c r="C139" s="12" t="s">
        <v>596</v>
      </c>
      <c r="D139" s="12" t="s">
        <v>44</v>
      </c>
      <c r="E139" s="12" t="s">
        <v>45</v>
      </c>
      <c r="F139" s="12" t="s">
        <v>66</v>
      </c>
      <c r="G139" s="14" t="s">
        <v>47</v>
      </c>
      <c r="H139" s="14" t="s">
        <v>48</v>
      </c>
      <c r="I139" s="12" t="s">
        <v>86</v>
      </c>
      <c r="J139" s="15">
        <v>41137.626388888886</v>
      </c>
      <c r="K139" s="15">
        <v>41137.626388888886</v>
      </c>
      <c r="L139" s="12"/>
      <c r="M139" s="12"/>
      <c r="N139" s="12"/>
      <c r="O139" s="12" t="s">
        <v>597</v>
      </c>
      <c r="P139" s="12"/>
      <c r="Q139" s="12">
        <v>0</v>
      </c>
      <c r="R139" s="13">
        <v>13548</v>
      </c>
      <c r="S139" s="12"/>
      <c r="T139" s="12"/>
      <c r="U139" s="12"/>
      <c r="V139" s="12"/>
      <c r="W139" s="12"/>
      <c r="X139" s="12"/>
      <c r="Y139" s="12"/>
      <c r="Z139" s="12" t="s">
        <v>598</v>
      </c>
      <c r="AA139" s="12"/>
      <c r="AB139" s="12"/>
      <c r="AC139" s="12"/>
      <c r="AD139" s="12"/>
      <c r="AE139" s="12"/>
      <c r="AF139" s="12"/>
      <c r="AG139" s="12" t="s">
        <v>599</v>
      </c>
      <c r="AH139" s="12" t="s">
        <v>53</v>
      </c>
      <c r="AI139" s="12" t="s">
        <v>54</v>
      </c>
      <c r="AJ139" s="12"/>
      <c r="AK139" s="12"/>
      <c r="AL139" s="12" t="s">
        <v>140</v>
      </c>
      <c r="AM139" s="12"/>
      <c r="AN139" s="12"/>
      <c r="AO139" s="12" t="s">
        <v>91</v>
      </c>
    </row>
    <row r="140" spans="1:41" ht="409">
      <c r="A140" s="12" t="s">
        <v>41</v>
      </c>
      <c r="B140" s="13" t="s">
        <v>600</v>
      </c>
      <c r="C140" s="12" t="s">
        <v>601</v>
      </c>
      <c r="D140" s="12" t="s">
        <v>44</v>
      </c>
      <c r="E140" s="12" t="s">
        <v>45</v>
      </c>
      <c r="F140" s="12" t="s">
        <v>66</v>
      </c>
      <c r="G140" s="14" t="s">
        <v>47</v>
      </c>
      <c r="H140" s="14" t="s">
        <v>48</v>
      </c>
      <c r="I140" s="12" t="s">
        <v>86</v>
      </c>
      <c r="J140" s="15">
        <v>41137.599999999999</v>
      </c>
      <c r="K140" s="15">
        <v>41137.604166666664</v>
      </c>
      <c r="L140" s="12"/>
      <c r="M140" s="12"/>
      <c r="N140" s="12"/>
      <c r="O140" s="12" t="s">
        <v>389</v>
      </c>
      <c r="P140" s="12"/>
      <c r="Q140" s="12">
        <v>0</v>
      </c>
      <c r="R140" s="12"/>
      <c r="S140" s="12"/>
      <c r="T140" s="12"/>
      <c r="U140" s="12"/>
      <c r="V140" s="12"/>
      <c r="W140" s="12"/>
      <c r="X140" s="12"/>
      <c r="Y140" s="12"/>
      <c r="Z140" s="12" t="s">
        <v>602</v>
      </c>
      <c r="AA140" s="12"/>
      <c r="AB140" s="12"/>
      <c r="AC140" s="12"/>
      <c r="AD140" s="12"/>
      <c r="AE140" s="12"/>
      <c r="AF140" s="12"/>
      <c r="AG140" s="12" t="s">
        <v>603</v>
      </c>
      <c r="AH140" s="12" t="s">
        <v>53</v>
      </c>
      <c r="AI140" s="12" t="s">
        <v>151</v>
      </c>
      <c r="AJ140" s="12"/>
      <c r="AK140" s="12"/>
      <c r="AL140" s="12" t="s">
        <v>110</v>
      </c>
      <c r="AM140" s="12"/>
      <c r="AN140" s="12"/>
      <c r="AO140" s="12" t="s">
        <v>91</v>
      </c>
    </row>
    <row r="141" spans="1:41" ht="165">
      <c r="A141" s="12" t="s">
        <v>41</v>
      </c>
      <c r="B141" s="13" t="s">
        <v>604</v>
      </c>
      <c r="C141" s="12" t="s">
        <v>605</v>
      </c>
      <c r="D141" s="12" t="s">
        <v>44</v>
      </c>
      <c r="E141" s="12" t="s">
        <v>45</v>
      </c>
      <c r="F141" s="12" t="s">
        <v>66</v>
      </c>
      <c r="G141" s="14" t="s">
        <v>47</v>
      </c>
      <c r="H141" s="14" t="s">
        <v>48</v>
      </c>
      <c r="I141" s="12" t="s">
        <v>86</v>
      </c>
      <c r="J141" s="15">
        <v>41137.584722222222</v>
      </c>
      <c r="K141" s="15">
        <v>41137.584722222222</v>
      </c>
      <c r="L141" s="12"/>
      <c r="M141" s="12"/>
      <c r="N141" s="12"/>
      <c r="O141" s="12" t="s">
        <v>50</v>
      </c>
      <c r="P141" s="12"/>
      <c r="Q141" s="12">
        <v>0</v>
      </c>
      <c r="R141" s="12"/>
      <c r="S141" s="12"/>
      <c r="T141" s="12"/>
      <c r="U141" s="12"/>
      <c r="V141" s="12"/>
      <c r="W141" s="12"/>
      <c r="X141" s="12"/>
      <c r="Y141" s="12"/>
      <c r="Z141" s="12" t="s">
        <v>606</v>
      </c>
      <c r="AA141" s="12"/>
      <c r="AB141" s="12"/>
      <c r="AC141" s="12"/>
      <c r="AD141" s="12"/>
      <c r="AE141" s="12"/>
      <c r="AF141" s="12"/>
      <c r="AG141" s="12" t="s">
        <v>607</v>
      </c>
      <c r="AH141" s="12" t="s">
        <v>53</v>
      </c>
      <c r="AI141" s="12" t="s">
        <v>62</v>
      </c>
      <c r="AJ141" s="12"/>
      <c r="AK141" s="12"/>
      <c r="AL141" s="12" t="s">
        <v>345</v>
      </c>
      <c r="AM141" s="12"/>
      <c r="AN141" s="12"/>
      <c r="AO141" s="12" t="s">
        <v>91</v>
      </c>
    </row>
    <row r="142" spans="1:41" ht="75">
      <c r="A142" s="12" t="s">
        <v>41</v>
      </c>
      <c r="B142" s="13" t="s">
        <v>608</v>
      </c>
      <c r="C142" s="12" t="s">
        <v>609</v>
      </c>
      <c r="D142" s="12" t="s">
        <v>44</v>
      </c>
      <c r="E142" s="12" t="s">
        <v>45</v>
      </c>
      <c r="F142" s="12" t="s">
        <v>143</v>
      </c>
      <c r="G142" s="14" t="s">
        <v>47</v>
      </c>
      <c r="H142" s="14" t="s">
        <v>48</v>
      </c>
      <c r="I142" s="12" t="s">
        <v>148</v>
      </c>
      <c r="J142" s="15">
        <v>41137.570833333331</v>
      </c>
      <c r="K142" s="15">
        <v>41137.570833333331</v>
      </c>
      <c r="L142" s="12"/>
      <c r="M142" s="12"/>
      <c r="N142" s="12"/>
      <c r="O142" s="12"/>
      <c r="P142" s="12"/>
      <c r="Q142" s="12">
        <v>0</v>
      </c>
      <c r="R142" s="12"/>
      <c r="S142" s="12"/>
      <c r="T142" s="12"/>
      <c r="U142" s="12"/>
      <c r="V142" s="12"/>
      <c r="W142" s="12"/>
      <c r="X142" s="12"/>
      <c r="Y142" s="12"/>
      <c r="Z142" s="12" t="s">
        <v>610</v>
      </c>
      <c r="AA142" s="12"/>
      <c r="AB142" s="12"/>
      <c r="AC142" s="12"/>
      <c r="AD142" s="12"/>
      <c r="AE142" s="12"/>
      <c r="AF142" s="12"/>
      <c r="AG142" s="12"/>
      <c r="AH142" s="12" t="s">
        <v>53</v>
      </c>
      <c r="AI142" s="12" t="s">
        <v>62</v>
      </c>
      <c r="AJ142" s="12"/>
      <c r="AK142" s="12"/>
      <c r="AL142" s="12" t="s">
        <v>100</v>
      </c>
      <c r="AM142" s="12"/>
      <c r="AN142" s="12"/>
      <c r="AO142" s="12" t="s">
        <v>91</v>
      </c>
    </row>
    <row r="143" spans="1:41" ht="45">
      <c r="A143" s="12" t="s">
        <v>41</v>
      </c>
      <c r="B143" s="13" t="s">
        <v>611</v>
      </c>
      <c r="C143" s="12" t="s">
        <v>612</v>
      </c>
      <c r="D143" s="12" t="s">
        <v>44</v>
      </c>
      <c r="E143" s="12" t="s">
        <v>117</v>
      </c>
      <c r="F143" s="12" t="s">
        <v>46</v>
      </c>
      <c r="G143" s="12" t="s">
        <v>118</v>
      </c>
      <c r="H143" s="14" t="s">
        <v>48</v>
      </c>
      <c r="I143" s="12" t="s">
        <v>148</v>
      </c>
      <c r="J143" s="15">
        <v>41137.550000000003</v>
      </c>
      <c r="K143" s="15">
        <v>41137.551388888889</v>
      </c>
      <c r="L143" s="15">
        <v>41137.551388888889</v>
      </c>
      <c r="M143" s="12"/>
      <c r="N143" s="12" t="s">
        <v>68</v>
      </c>
      <c r="O143" s="12" t="s">
        <v>389</v>
      </c>
      <c r="P143" s="12"/>
      <c r="Q143" s="12">
        <v>0</v>
      </c>
      <c r="R143" s="12"/>
      <c r="S143" s="12"/>
      <c r="T143" s="12"/>
      <c r="U143" s="12"/>
      <c r="V143" s="12"/>
      <c r="W143" s="12"/>
      <c r="X143" s="12"/>
      <c r="Y143" s="12"/>
      <c r="Z143" s="12" t="s">
        <v>613</v>
      </c>
      <c r="AA143" s="12"/>
      <c r="AB143" s="12"/>
      <c r="AC143" s="12"/>
      <c r="AD143" s="12"/>
      <c r="AE143" s="12"/>
      <c r="AF143" s="12"/>
      <c r="AG143" s="12"/>
      <c r="AH143" s="12" t="s">
        <v>53</v>
      </c>
      <c r="AI143" s="12" t="s">
        <v>62</v>
      </c>
      <c r="AJ143" s="12"/>
      <c r="AK143" s="12"/>
      <c r="AL143" s="12" t="s">
        <v>340</v>
      </c>
      <c r="AM143" s="12"/>
      <c r="AN143" s="12"/>
      <c r="AO143" s="12" t="s">
        <v>614</v>
      </c>
    </row>
    <row r="144" spans="1:41" ht="60">
      <c r="A144" s="12" t="s">
        <v>41</v>
      </c>
      <c r="B144" s="13" t="s">
        <v>615</v>
      </c>
      <c r="C144" s="12" t="s">
        <v>616</v>
      </c>
      <c r="D144" s="12" t="s">
        <v>44</v>
      </c>
      <c r="E144" s="12" t="s">
        <v>117</v>
      </c>
      <c r="F144" s="12" t="s">
        <v>46</v>
      </c>
      <c r="G144" s="12" t="s">
        <v>617</v>
      </c>
      <c r="H144" s="14" t="s">
        <v>48</v>
      </c>
      <c r="I144" s="12" t="s">
        <v>148</v>
      </c>
      <c r="J144" s="15">
        <v>41137.538194444445</v>
      </c>
      <c r="K144" s="15">
        <v>41137.654861111114</v>
      </c>
      <c r="L144" s="15">
        <v>41137.654861111114</v>
      </c>
      <c r="M144" s="12"/>
      <c r="N144" s="12" t="s">
        <v>68</v>
      </c>
      <c r="O144" s="12" t="s">
        <v>382</v>
      </c>
      <c r="P144" s="12"/>
      <c r="Q144" s="12">
        <v>0</v>
      </c>
      <c r="R144" s="12" t="s">
        <v>618</v>
      </c>
      <c r="S144" s="12"/>
      <c r="T144" s="12"/>
      <c r="U144" s="12"/>
      <c r="V144" s="12"/>
      <c r="W144" s="12"/>
      <c r="X144" s="12"/>
      <c r="Y144" s="12"/>
      <c r="Z144" s="12" t="s">
        <v>619</v>
      </c>
      <c r="AA144" s="12"/>
      <c r="AB144" s="12"/>
      <c r="AC144" s="12"/>
      <c r="AD144" s="12"/>
      <c r="AE144" s="12"/>
      <c r="AF144" s="12"/>
      <c r="AG144" s="12"/>
      <c r="AH144" s="12" t="s">
        <v>53</v>
      </c>
      <c r="AI144" s="12" t="s">
        <v>62</v>
      </c>
      <c r="AJ144" s="12"/>
      <c r="AK144" s="12"/>
      <c r="AL144" s="12" t="s">
        <v>340</v>
      </c>
      <c r="AM144" s="12"/>
      <c r="AN144" s="12"/>
      <c r="AO144" s="12" t="s">
        <v>91</v>
      </c>
    </row>
    <row r="145" spans="1:41" ht="150">
      <c r="A145" s="12" t="s">
        <v>41</v>
      </c>
      <c r="B145" s="13" t="s">
        <v>620</v>
      </c>
      <c r="C145" s="12" t="s">
        <v>621</v>
      </c>
      <c r="D145" s="12" t="s">
        <v>44</v>
      </c>
      <c r="E145" s="12" t="s">
        <v>117</v>
      </c>
      <c r="F145" s="12" t="s">
        <v>46</v>
      </c>
      <c r="G145" s="12" t="s">
        <v>13</v>
      </c>
      <c r="H145" s="12" t="s">
        <v>622</v>
      </c>
      <c r="I145" s="12" t="s">
        <v>422</v>
      </c>
      <c r="J145" s="15">
        <v>41137.48541666667</v>
      </c>
      <c r="K145" s="15">
        <v>41141.984722222223</v>
      </c>
      <c r="L145" s="15">
        <v>41141.447222222225</v>
      </c>
      <c r="M145" s="12"/>
      <c r="N145" s="12" t="s">
        <v>592</v>
      </c>
      <c r="O145" s="12" t="s">
        <v>423</v>
      </c>
      <c r="P145" s="12"/>
      <c r="Q145" s="12">
        <v>0</v>
      </c>
      <c r="R145" s="12" t="s">
        <v>623</v>
      </c>
      <c r="S145" s="12">
        <v>3600</v>
      </c>
      <c r="T145" s="12">
        <v>3600</v>
      </c>
      <c r="U145" s="12"/>
      <c r="V145" s="16">
        <v>0</v>
      </c>
      <c r="W145" s="12"/>
      <c r="X145" s="12"/>
      <c r="Y145" s="12"/>
      <c r="Z145" s="12" t="s">
        <v>624</v>
      </c>
      <c r="AA145" s="12"/>
      <c r="AB145" s="16">
        <v>0</v>
      </c>
      <c r="AC145" s="16">
        <v>0</v>
      </c>
      <c r="AD145" s="12"/>
      <c r="AE145" s="12">
        <v>3600</v>
      </c>
      <c r="AF145" s="12">
        <v>3600</v>
      </c>
      <c r="AG145" s="12" t="s">
        <v>625</v>
      </c>
      <c r="AH145" s="12" t="s">
        <v>53</v>
      </c>
      <c r="AI145" s="12" t="s">
        <v>62</v>
      </c>
      <c r="AJ145" s="12"/>
      <c r="AK145" s="12"/>
      <c r="AL145" s="12" t="s">
        <v>290</v>
      </c>
      <c r="AM145" s="12"/>
      <c r="AN145" s="12"/>
      <c r="AO145" s="12" t="s">
        <v>91</v>
      </c>
    </row>
    <row r="146" spans="1:41" ht="75">
      <c r="A146" s="12" t="s">
        <v>41</v>
      </c>
      <c r="B146" s="13" t="s">
        <v>626</v>
      </c>
      <c r="C146" s="12" t="s">
        <v>627</v>
      </c>
      <c r="D146" s="12" t="s">
        <v>44</v>
      </c>
      <c r="E146" s="12" t="s">
        <v>45</v>
      </c>
      <c r="F146" s="12" t="s">
        <v>46</v>
      </c>
      <c r="G146" s="14" t="s">
        <v>47</v>
      </c>
      <c r="H146" s="14" t="s">
        <v>48</v>
      </c>
      <c r="I146" s="12" t="s">
        <v>436</v>
      </c>
      <c r="J146" s="15">
        <v>41137.468055555553</v>
      </c>
      <c r="K146" s="15">
        <v>41137.468055555553</v>
      </c>
      <c r="L146" s="12"/>
      <c r="M146" s="12" t="s">
        <v>68</v>
      </c>
      <c r="N146" s="12"/>
      <c r="O146" s="12" t="s">
        <v>628</v>
      </c>
      <c r="P146" s="12"/>
      <c r="Q146" s="12">
        <v>0</v>
      </c>
      <c r="R146" s="12"/>
      <c r="S146" s="12"/>
      <c r="T146" s="12"/>
      <c r="U146" s="12"/>
      <c r="V146" s="12"/>
      <c r="W146" s="12"/>
      <c r="X146" s="12"/>
      <c r="Y146" s="12"/>
      <c r="Z146" s="12" t="s">
        <v>629</v>
      </c>
      <c r="AA146" s="12"/>
      <c r="AB146" s="12"/>
      <c r="AC146" s="12"/>
      <c r="AD146" s="12"/>
      <c r="AE146" s="12"/>
      <c r="AF146" s="12"/>
      <c r="AG146" s="12" t="s">
        <v>630</v>
      </c>
      <c r="AH146" s="12" t="s">
        <v>53</v>
      </c>
      <c r="AI146" s="12" t="s">
        <v>62</v>
      </c>
      <c r="AJ146" s="12"/>
      <c r="AK146" s="12"/>
      <c r="AL146" s="12" t="s">
        <v>180</v>
      </c>
      <c r="AM146" s="12"/>
      <c r="AN146" s="12"/>
      <c r="AO146" s="12"/>
    </row>
    <row r="147" spans="1:41" ht="30">
      <c r="A147" s="12" t="s">
        <v>41</v>
      </c>
      <c r="B147" s="13" t="s">
        <v>631</v>
      </c>
      <c r="C147" s="12" t="s">
        <v>632</v>
      </c>
      <c r="D147" s="12" t="s">
        <v>44</v>
      </c>
      <c r="E147" s="12" t="s">
        <v>117</v>
      </c>
      <c r="F147" s="12" t="s">
        <v>103</v>
      </c>
      <c r="G147" s="12" t="s">
        <v>261</v>
      </c>
      <c r="H147" s="12" t="s">
        <v>67</v>
      </c>
      <c r="I147" s="12" t="s">
        <v>67</v>
      </c>
      <c r="J147" s="15">
        <v>41137.464583333334</v>
      </c>
      <c r="K147" s="15">
        <v>41141.46875</v>
      </c>
      <c r="L147" s="15">
        <v>41138.752083333333</v>
      </c>
      <c r="M147" s="12"/>
      <c r="N147" s="12" t="s">
        <v>199</v>
      </c>
      <c r="O147" s="12" t="s">
        <v>459</v>
      </c>
      <c r="P147" s="12"/>
      <c r="Q147" s="12">
        <v>0</v>
      </c>
      <c r="R147" s="12"/>
      <c r="S147" s="12">
        <v>3600</v>
      </c>
      <c r="T147" s="12">
        <v>3600</v>
      </c>
      <c r="U147" s="12"/>
      <c r="V147" s="16">
        <v>0</v>
      </c>
      <c r="W147" s="12"/>
      <c r="X147" s="12"/>
      <c r="Y147" s="12"/>
      <c r="Z147" s="12"/>
      <c r="AA147" s="12"/>
      <c r="AB147" s="16">
        <v>0</v>
      </c>
      <c r="AC147" s="16">
        <v>0</v>
      </c>
      <c r="AD147" s="12"/>
      <c r="AE147" s="12">
        <v>3600</v>
      </c>
      <c r="AF147" s="12">
        <v>3600</v>
      </c>
      <c r="AG147" s="12" t="s">
        <v>625</v>
      </c>
      <c r="AH147" s="12" t="s">
        <v>53</v>
      </c>
      <c r="AI147" s="12" t="s">
        <v>71</v>
      </c>
      <c r="AJ147" s="12"/>
      <c r="AK147" s="12"/>
      <c r="AL147" s="12" t="s">
        <v>100</v>
      </c>
      <c r="AM147" s="12"/>
      <c r="AN147" s="12"/>
      <c r="AO147" s="12" t="s">
        <v>91</v>
      </c>
    </row>
    <row r="148" spans="1:41" ht="30">
      <c r="A148" s="12" t="s">
        <v>41</v>
      </c>
      <c r="B148" s="13" t="s">
        <v>633</v>
      </c>
      <c r="C148" s="12" t="s">
        <v>634</v>
      </c>
      <c r="D148" s="12" t="s">
        <v>44</v>
      </c>
      <c r="E148" s="12" t="s">
        <v>45</v>
      </c>
      <c r="F148" s="12" t="s">
        <v>46</v>
      </c>
      <c r="G148" s="14" t="s">
        <v>47</v>
      </c>
      <c r="H148" s="14" t="s">
        <v>48</v>
      </c>
      <c r="I148" s="12" t="s">
        <v>86</v>
      </c>
      <c r="J148" s="15">
        <v>41137.418055555558</v>
      </c>
      <c r="K148" s="15">
        <v>41137.418055555558</v>
      </c>
      <c r="L148" s="12"/>
      <c r="M148" s="12"/>
      <c r="N148" s="12"/>
      <c r="O148" s="12" t="s">
        <v>635</v>
      </c>
      <c r="P148" s="12"/>
      <c r="Q148" s="12">
        <v>0</v>
      </c>
      <c r="R148" s="13">
        <v>13542</v>
      </c>
      <c r="S148" s="12"/>
      <c r="T148" s="12"/>
      <c r="U148" s="12"/>
      <c r="V148" s="12"/>
      <c r="W148" s="12"/>
      <c r="X148" s="12"/>
      <c r="Y148" s="12"/>
      <c r="Z148" s="12" t="s">
        <v>636</v>
      </c>
      <c r="AA148" s="12"/>
      <c r="AB148" s="12"/>
      <c r="AC148" s="12"/>
      <c r="AD148" s="12"/>
      <c r="AE148" s="12"/>
      <c r="AF148" s="12"/>
      <c r="AG148" s="12" t="s">
        <v>637</v>
      </c>
      <c r="AH148" s="12" t="s">
        <v>53</v>
      </c>
      <c r="AI148" s="12" t="s">
        <v>71</v>
      </c>
      <c r="AJ148" s="12"/>
      <c r="AK148" s="12"/>
      <c r="AL148" s="12" t="s">
        <v>100</v>
      </c>
      <c r="AM148" s="12"/>
      <c r="AN148" s="12"/>
      <c r="AO148" s="12" t="s">
        <v>91</v>
      </c>
    </row>
    <row r="149" spans="1:41" ht="90">
      <c r="A149" s="12" t="s">
        <v>41</v>
      </c>
      <c r="B149" s="13" t="s">
        <v>638</v>
      </c>
      <c r="C149" s="12" t="s">
        <v>639</v>
      </c>
      <c r="D149" s="12" t="s">
        <v>44</v>
      </c>
      <c r="E149" s="12" t="s">
        <v>45</v>
      </c>
      <c r="F149" s="12" t="s">
        <v>46</v>
      </c>
      <c r="G149" s="14" t="s">
        <v>47</v>
      </c>
      <c r="H149" s="12" t="s">
        <v>67</v>
      </c>
      <c r="I149" s="12" t="s">
        <v>67</v>
      </c>
      <c r="J149" s="15">
        <v>41137.38958333333</v>
      </c>
      <c r="K149" s="15">
        <v>41137.667361111111</v>
      </c>
      <c r="L149" s="12"/>
      <c r="M149" s="12"/>
      <c r="N149" s="12" t="s">
        <v>68</v>
      </c>
      <c r="O149" s="12" t="s">
        <v>369</v>
      </c>
      <c r="P149" s="12"/>
      <c r="Q149" s="12">
        <v>0</v>
      </c>
      <c r="R149" s="13">
        <v>13539</v>
      </c>
      <c r="S149" s="12"/>
      <c r="T149" s="12"/>
      <c r="U149" s="12"/>
      <c r="V149" s="12"/>
      <c r="W149" s="12"/>
      <c r="X149" s="12"/>
      <c r="Y149" s="12"/>
      <c r="Z149" s="12" t="s">
        <v>640</v>
      </c>
      <c r="AA149" s="12"/>
      <c r="AB149" s="12"/>
      <c r="AC149" s="12"/>
      <c r="AD149" s="12"/>
      <c r="AE149" s="12"/>
      <c r="AF149" s="12"/>
      <c r="AG149" s="12" t="s">
        <v>76</v>
      </c>
      <c r="AH149" s="12" t="s">
        <v>53</v>
      </c>
      <c r="AI149" s="12" t="s">
        <v>71</v>
      </c>
      <c r="AJ149" s="12"/>
      <c r="AK149" s="12"/>
      <c r="AL149" s="12" t="s">
        <v>100</v>
      </c>
      <c r="AM149" s="12"/>
      <c r="AN149" s="12"/>
      <c r="AO149" s="12"/>
    </row>
    <row r="150" spans="1:41" ht="150">
      <c r="A150" s="12" t="s">
        <v>41</v>
      </c>
      <c r="B150" s="13" t="s">
        <v>641</v>
      </c>
      <c r="C150" s="12" t="s">
        <v>642</v>
      </c>
      <c r="D150" s="12" t="s">
        <v>44</v>
      </c>
      <c r="E150" s="12" t="s">
        <v>45</v>
      </c>
      <c r="F150" s="12" t="s">
        <v>46</v>
      </c>
      <c r="G150" s="14" t="s">
        <v>47</v>
      </c>
      <c r="H150" s="14" t="s">
        <v>48</v>
      </c>
      <c r="I150" s="12" t="s">
        <v>67</v>
      </c>
      <c r="J150" s="15">
        <v>41136.92083333333</v>
      </c>
      <c r="K150" s="15">
        <v>41138.55972222222</v>
      </c>
      <c r="L150" s="12"/>
      <c r="M150" s="12"/>
      <c r="N150" s="12" t="s">
        <v>68</v>
      </c>
      <c r="O150" s="12" t="s">
        <v>329</v>
      </c>
      <c r="P150" s="12"/>
      <c r="Q150" s="12">
        <v>0</v>
      </c>
      <c r="R150" s="12"/>
      <c r="S150" s="12"/>
      <c r="T150" s="12"/>
      <c r="U150" s="12"/>
      <c r="V150" s="12"/>
      <c r="W150" s="12"/>
      <c r="X150" s="12" t="s">
        <v>643</v>
      </c>
      <c r="Y150" s="12"/>
      <c r="Z150" s="12" t="s">
        <v>644</v>
      </c>
      <c r="AA150" s="12"/>
      <c r="AB150" s="12"/>
      <c r="AC150" s="12"/>
      <c r="AD150" s="12"/>
      <c r="AE150" s="12"/>
      <c r="AF150" s="12"/>
      <c r="AG150" s="12" t="s">
        <v>645</v>
      </c>
      <c r="AH150" s="12" t="s">
        <v>53</v>
      </c>
      <c r="AI150" s="12" t="s">
        <v>71</v>
      </c>
      <c r="AJ150" s="12"/>
      <c r="AK150" s="12"/>
      <c r="AL150" s="12" t="s">
        <v>100</v>
      </c>
      <c r="AM150" s="12"/>
      <c r="AN150" s="12"/>
      <c r="AO150" s="12" t="s">
        <v>91</v>
      </c>
    </row>
    <row r="151" spans="1:41" ht="30">
      <c r="A151" s="12" t="s">
        <v>41</v>
      </c>
      <c r="B151" s="13" t="s">
        <v>646</v>
      </c>
      <c r="C151" s="12" t="s">
        <v>647</v>
      </c>
      <c r="D151" s="12" t="s">
        <v>44</v>
      </c>
      <c r="E151" s="12" t="s">
        <v>117</v>
      </c>
      <c r="F151" s="12" t="s">
        <v>46</v>
      </c>
      <c r="G151" s="12" t="s">
        <v>261</v>
      </c>
      <c r="H151" s="12" t="s">
        <v>648</v>
      </c>
      <c r="I151" s="12" t="s">
        <v>422</v>
      </c>
      <c r="J151" s="15">
        <v>41136.760416666664</v>
      </c>
      <c r="K151" s="15">
        <v>41138.695833333331</v>
      </c>
      <c r="L151" s="15">
        <v>41138.690972222219</v>
      </c>
      <c r="M151" s="12"/>
      <c r="N151" s="12" t="s">
        <v>592</v>
      </c>
      <c r="O151" s="12" t="s">
        <v>87</v>
      </c>
      <c r="P151" s="12"/>
      <c r="Q151" s="12">
        <v>0</v>
      </c>
      <c r="R151" s="13">
        <v>13538</v>
      </c>
      <c r="S151" s="12">
        <v>7200</v>
      </c>
      <c r="T151" s="12">
        <v>7200</v>
      </c>
      <c r="U151" s="12"/>
      <c r="V151" s="16">
        <v>0</v>
      </c>
      <c r="W151" s="12"/>
      <c r="X151" s="12"/>
      <c r="Y151" s="12"/>
      <c r="Z151" s="12" t="s">
        <v>649</v>
      </c>
      <c r="AA151" s="12"/>
      <c r="AB151" s="16">
        <v>0</v>
      </c>
      <c r="AC151" s="16">
        <v>0</v>
      </c>
      <c r="AD151" s="12"/>
      <c r="AE151" s="12">
        <v>7200</v>
      </c>
      <c r="AF151" s="12">
        <v>7200</v>
      </c>
      <c r="AG151" s="12" t="s">
        <v>650</v>
      </c>
      <c r="AH151" s="12" t="s">
        <v>53</v>
      </c>
      <c r="AI151" s="12" t="s">
        <v>71</v>
      </c>
      <c r="AJ151" s="12"/>
      <c r="AK151" s="12"/>
      <c r="AL151" s="12" t="s">
        <v>167</v>
      </c>
      <c r="AM151" s="12"/>
      <c r="AN151" s="12"/>
      <c r="AO151" s="12" t="s">
        <v>63</v>
      </c>
    </row>
    <row r="152" spans="1:41" ht="45">
      <c r="A152" s="12" t="s">
        <v>41</v>
      </c>
      <c r="B152" s="13" t="s">
        <v>651</v>
      </c>
      <c r="C152" s="12" t="s">
        <v>652</v>
      </c>
      <c r="D152" s="12" t="s">
        <v>44</v>
      </c>
      <c r="E152" s="12" t="s">
        <v>45</v>
      </c>
      <c r="F152" s="12" t="s">
        <v>66</v>
      </c>
      <c r="G152" s="14" t="s">
        <v>47</v>
      </c>
      <c r="H152" s="14" t="s">
        <v>48</v>
      </c>
      <c r="I152" s="12" t="s">
        <v>86</v>
      </c>
      <c r="J152" s="15">
        <v>41136.712500000001</v>
      </c>
      <c r="K152" s="15">
        <v>41136.734027777777</v>
      </c>
      <c r="L152" s="12"/>
      <c r="M152" s="12"/>
      <c r="N152" s="12"/>
      <c r="O152" s="12" t="s">
        <v>369</v>
      </c>
      <c r="P152" s="12"/>
      <c r="Q152" s="12">
        <v>0</v>
      </c>
      <c r="R152" s="12" t="s">
        <v>653</v>
      </c>
      <c r="S152" s="12"/>
      <c r="T152" s="12"/>
      <c r="U152" s="12"/>
      <c r="V152" s="12"/>
      <c r="W152" s="12"/>
      <c r="X152" s="12"/>
      <c r="Y152" s="12"/>
      <c r="Z152" s="12" t="s">
        <v>654</v>
      </c>
      <c r="AA152" s="12"/>
      <c r="AB152" s="12"/>
      <c r="AC152" s="12"/>
      <c r="AD152" s="12"/>
      <c r="AE152" s="12"/>
      <c r="AF152" s="12"/>
      <c r="AG152" s="12" t="s">
        <v>655</v>
      </c>
      <c r="AH152" s="12" t="s">
        <v>53</v>
      </c>
      <c r="AI152" s="12" t="s">
        <v>447</v>
      </c>
      <c r="AJ152" s="12"/>
      <c r="AK152" s="12"/>
      <c r="AL152" s="12" t="s">
        <v>656</v>
      </c>
      <c r="AM152" s="12"/>
      <c r="AN152" s="12"/>
      <c r="AO152" s="12" t="s">
        <v>91</v>
      </c>
    </row>
    <row r="153" spans="1:41" ht="45">
      <c r="A153" s="12" t="s">
        <v>41</v>
      </c>
      <c r="B153" s="13" t="s">
        <v>657</v>
      </c>
      <c r="C153" s="12" t="s">
        <v>658</v>
      </c>
      <c r="D153" s="12" t="s">
        <v>44</v>
      </c>
      <c r="E153" s="12" t="s">
        <v>117</v>
      </c>
      <c r="F153" s="12" t="s">
        <v>46</v>
      </c>
      <c r="G153" s="12" t="s">
        <v>13</v>
      </c>
      <c r="H153" s="12" t="s">
        <v>422</v>
      </c>
      <c r="I153" s="12" t="s">
        <v>422</v>
      </c>
      <c r="J153" s="15">
        <v>41136.662499999999</v>
      </c>
      <c r="K153" s="15">
        <v>41137.73333333333</v>
      </c>
      <c r="L153" s="15">
        <v>41137.727777777778</v>
      </c>
      <c r="M153" s="12"/>
      <c r="N153" s="12" t="s">
        <v>68</v>
      </c>
      <c r="O153" s="12" t="s">
        <v>382</v>
      </c>
      <c r="P153" s="12"/>
      <c r="Q153" s="12">
        <v>0</v>
      </c>
      <c r="R153" s="13">
        <v>13532</v>
      </c>
      <c r="S153" s="12"/>
      <c r="T153" s="12"/>
      <c r="U153" s="12"/>
      <c r="V153" s="12"/>
      <c r="W153" s="12"/>
      <c r="X153" s="12"/>
      <c r="Y153" s="12"/>
      <c r="Z153" s="12" t="s">
        <v>659</v>
      </c>
      <c r="AA153" s="12"/>
      <c r="AB153" s="12"/>
      <c r="AC153" s="12"/>
      <c r="AD153" s="12"/>
      <c r="AE153" s="12"/>
      <c r="AF153" s="12"/>
      <c r="AG153" s="12" t="s">
        <v>660</v>
      </c>
      <c r="AH153" s="12" t="s">
        <v>53</v>
      </c>
      <c r="AI153" s="12" t="s">
        <v>71</v>
      </c>
      <c r="AJ153" s="12"/>
      <c r="AK153" s="12"/>
      <c r="AL153" s="12" t="s">
        <v>167</v>
      </c>
      <c r="AM153" s="12"/>
      <c r="AN153" s="12"/>
      <c r="AO153" s="12" t="s">
        <v>91</v>
      </c>
    </row>
    <row r="154" spans="1:41" ht="45">
      <c r="A154" s="12" t="s">
        <v>41</v>
      </c>
      <c r="B154" s="13" t="s">
        <v>661</v>
      </c>
      <c r="C154" s="12" t="s">
        <v>662</v>
      </c>
      <c r="D154" s="12" t="s">
        <v>44</v>
      </c>
      <c r="E154" s="12" t="s">
        <v>117</v>
      </c>
      <c r="F154" s="12" t="s">
        <v>66</v>
      </c>
      <c r="G154" s="12" t="s">
        <v>261</v>
      </c>
      <c r="H154" s="12" t="s">
        <v>422</v>
      </c>
      <c r="I154" s="12" t="s">
        <v>422</v>
      </c>
      <c r="J154" s="15">
        <v>41136.654861111114</v>
      </c>
      <c r="K154" s="15">
        <v>41143.509027777778</v>
      </c>
      <c r="L154" s="15">
        <v>41143.45416666667</v>
      </c>
      <c r="M154" s="12"/>
      <c r="N154" s="12" t="s">
        <v>592</v>
      </c>
      <c r="O154" s="12" t="s">
        <v>663</v>
      </c>
      <c r="P154" s="12"/>
      <c r="Q154" s="12">
        <v>0</v>
      </c>
      <c r="R154" s="13">
        <v>13531</v>
      </c>
      <c r="S154" s="12">
        <v>7200</v>
      </c>
      <c r="T154" s="12">
        <v>7200</v>
      </c>
      <c r="U154" s="12"/>
      <c r="V154" s="16">
        <v>0</v>
      </c>
      <c r="W154" s="12"/>
      <c r="X154" s="12" t="s">
        <v>664</v>
      </c>
      <c r="Y154" s="12"/>
      <c r="Z154" s="12" t="s">
        <v>665</v>
      </c>
      <c r="AA154" s="12"/>
      <c r="AB154" s="16">
        <v>0</v>
      </c>
      <c r="AC154" s="16">
        <v>0</v>
      </c>
      <c r="AD154" s="12"/>
      <c r="AE154" s="12">
        <v>7200</v>
      </c>
      <c r="AF154" s="12">
        <v>7200</v>
      </c>
      <c r="AG154" s="12" t="s">
        <v>666</v>
      </c>
      <c r="AH154" s="12" t="s">
        <v>53</v>
      </c>
      <c r="AI154" s="12" t="s">
        <v>71</v>
      </c>
      <c r="AJ154" s="12"/>
      <c r="AK154" s="12"/>
      <c r="AL154" s="12" t="s">
        <v>167</v>
      </c>
      <c r="AM154" s="12"/>
      <c r="AN154" s="12"/>
      <c r="AO154" s="12"/>
    </row>
    <row r="155" spans="1:41" ht="60">
      <c r="A155" s="12" t="s">
        <v>41</v>
      </c>
      <c r="B155" s="13" t="s">
        <v>667</v>
      </c>
      <c r="C155" s="12" t="s">
        <v>668</v>
      </c>
      <c r="D155" s="12" t="s">
        <v>44</v>
      </c>
      <c r="E155" s="12" t="s">
        <v>45</v>
      </c>
      <c r="F155" s="12" t="s">
        <v>46</v>
      </c>
      <c r="G155" s="14" t="s">
        <v>47</v>
      </c>
      <c r="H155" s="14" t="s">
        <v>48</v>
      </c>
      <c r="I155" s="12" t="s">
        <v>49</v>
      </c>
      <c r="J155" s="15">
        <v>41136.583333333336</v>
      </c>
      <c r="K155" s="15">
        <v>41137.397916666669</v>
      </c>
      <c r="L155" s="12"/>
      <c r="M155" s="12"/>
      <c r="N155" s="12"/>
      <c r="O155" s="12" t="s">
        <v>50</v>
      </c>
      <c r="P155" s="12"/>
      <c r="Q155" s="12">
        <v>0</v>
      </c>
      <c r="R155" s="13">
        <v>13448</v>
      </c>
      <c r="S155" s="12"/>
      <c r="T155" s="12"/>
      <c r="U155" s="12"/>
      <c r="V155" s="12"/>
      <c r="W155" s="12"/>
      <c r="X155" s="12"/>
      <c r="Y155" s="12"/>
      <c r="Z155" s="12" t="s">
        <v>669</v>
      </c>
      <c r="AA155" s="12"/>
      <c r="AB155" s="12"/>
      <c r="AC155" s="12"/>
      <c r="AD155" s="12"/>
      <c r="AE155" s="12"/>
      <c r="AF155" s="12"/>
      <c r="AG155" s="12" t="s">
        <v>135</v>
      </c>
      <c r="AH155" s="12" t="s">
        <v>53</v>
      </c>
      <c r="AI155" s="12" t="s">
        <v>54</v>
      </c>
      <c r="AJ155" s="12"/>
      <c r="AK155" s="12"/>
      <c r="AL155" s="12" t="s">
        <v>55</v>
      </c>
      <c r="AM155" s="12"/>
      <c r="AN155" s="12"/>
      <c r="AO155" s="12"/>
    </row>
    <row r="156" spans="1:41" ht="105">
      <c r="A156" s="12" t="s">
        <v>41</v>
      </c>
      <c r="B156" s="13" t="s">
        <v>670</v>
      </c>
      <c r="C156" s="12" t="s">
        <v>671</v>
      </c>
      <c r="D156" s="12" t="s">
        <v>44</v>
      </c>
      <c r="E156" s="12" t="s">
        <v>45</v>
      </c>
      <c r="F156" s="12" t="s">
        <v>46</v>
      </c>
      <c r="G156" s="14" t="s">
        <v>47</v>
      </c>
      <c r="H156" s="14" t="s">
        <v>48</v>
      </c>
      <c r="I156" s="12" t="s">
        <v>436</v>
      </c>
      <c r="J156" s="15">
        <v>41136.515277777777</v>
      </c>
      <c r="K156" s="15">
        <v>41136.558333333334</v>
      </c>
      <c r="L156" s="12"/>
      <c r="M156" s="12" t="s">
        <v>68</v>
      </c>
      <c r="N156" s="12"/>
      <c r="O156" s="12"/>
      <c r="P156" s="12"/>
      <c r="Q156" s="12">
        <v>0</v>
      </c>
      <c r="R156" s="13">
        <v>13447</v>
      </c>
      <c r="S156" s="12"/>
      <c r="T156" s="12"/>
      <c r="U156" s="12"/>
      <c r="V156" s="12"/>
      <c r="W156" s="12"/>
      <c r="X156" s="12" t="s">
        <v>672</v>
      </c>
      <c r="Y156" s="12"/>
      <c r="Z156" s="12" t="s">
        <v>673</v>
      </c>
      <c r="AA156" s="12"/>
      <c r="AB156" s="12"/>
      <c r="AC156" s="12"/>
      <c r="AD156" s="12"/>
      <c r="AE156" s="12"/>
      <c r="AF156" s="12"/>
      <c r="AG156" s="12" t="s">
        <v>674</v>
      </c>
      <c r="AH156" s="12" t="s">
        <v>53</v>
      </c>
      <c r="AI156" s="12" t="s">
        <v>62</v>
      </c>
      <c r="AJ156" s="12"/>
      <c r="AK156" s="12"/>
      <c r="AL156" s="12" t="s">
        <v>290</v>
      </c>
      <c r="AM156" s="12"/>
      <c r="AN156" s="12"/>
      <c r="AO156" s="12"/>
    </row>
    <row r="157" spans="1:41" ht="60">
      <c r="A157" s="12" t="s">
        <v>41</v>
      </c>
      <c r="B157" s="13" t="s">
        <v>675</v>
      </c>
      <c r="C157" s="12" t="s">
        <v>676</v>
      </c>
      <c r="D157" s="12" t="s">
        <v>44</v>
      </c>
      <c r="E157" s="12" t="s">
        <v>45</v>
      </c>
      <c r="F157" s="12" t="s">
        <v>46</v>
      </c>
      <c r="G157" s="14" t="s">
        <v>47</v>
      </c>
      <c r="H157" s="14" t="s">
        <v>48</v>
      </c>
      <c r="I157" s="12" t="s">
        <v>86</v>
      </c>
      <c r="J157" s="15">
        <v>41136.480555555558</v>
      </c>
      <c r="K157" s="15">
        <v>41136.480555555558</v>
      </c>
      <c r="L157" s="12"/>
      <c r="M157" s="12"/>
      <c r="N157" s="12"/>
      <c r="O157" s="12" t="s">
        <v>663</v>
      </c>
      <c r="P157" s="12"/>
      <c r="Q157" s="12">
        <v>0</v>
      </c>
      <c r="R157" s="13">
        <v>13446</v>
      </c>
      <c r="S157" s="12"/>
      <c r="T157" s="12"/>
      <c r="U157" s="12"/>
      <c r="V157" s="12"/>
      <c r="W157" s="12"/>
      <c r="X157" s="12"/>
      <c r="Y157" s="12"/>
      <c r="Z157" s="12" t="s">
        <v>677</v>
      </c>
      <c r="AA157" s="12"/>
      <c r="AB157" s="12"/>
      <c r="AC157" s="12"/>
      <c r="AD157" s="12"/>
      <c r="AE157" s="12"/>
      <c r="AF157" s="12"/>
      <c r="AG157" s="12" t="s">
        <v>678</v>
      </c>
      <c r="AH157" s="12" t="s">
        <v>53</v>
      </c>
      <c r="AI157" s="12" t="s">
        <v>54</v>
      </c>
      <c r="AJ157" s="12"/>
      <c r="AK157" s="12"/>
      <c r="AL157" s="12" t="s">
        <v>140</v>
      </c>
      <c r="AM157" s="12"/>
      <c r="AN157" s="12"/>
      <c r="AO157" s="12" t="s">
        <v>91</v>
      </c>
    </row>
    <row r="158" spans="1:41" ht="30">
      <c r="A158" s="12" t="s">
        <v>41</v>
      </c>
      <c r="B158" s="13" t="s">
        <v>679</v>
      </c>
      <c r="C158" s="12" t="s">
        <v>680</v>
      </c>
      <c r="D158" s="12" t="s">
        <v>44</v>
      </c>
      <c r="E158" s="12" t="s">
        <v>45</v>
      </c>
      <c r="F158" s="12" t="s">
        <v>66</v>
      </c>
      <c r="G158" s="14" t="s">
        <v>47</v>
      </c>
      <c r="H158" s="14" t="s">
        <v>48</v>
      </c>
      <c r="I158" s="12" t="s">
        <v>86</v>
      </c>
      <c r="J158" s="15">
        <v>41136.424305555556</v>
      </c>
      <c r="K158" s="15">
        <v>41137.586111111108</v>
      </c>
      <c r="L158" s="12"/>
      <c r="M158" s="12"/>
      <c r="N158" s="12"/>
      <c r="O158" s="12" t="s">
        <v>382</v>
      </c>
      <c r="P158" s="12"/>
      <c r="Q158" s="12">
        <v>0</v>
      </c>
      <c r="R158" s="12" t="s">
        <v>681</v>
      </c>
      <c r="S158" s="12"/>
      <c r="T158" s="12"/>
      <c r="U158" s="12"/>
      <c r="V158" s="12"/>
      <c r="W158" s="12"/>
      <c r="X158" s="12"/>
      <c r="Y158" s="12"/>
      <c r="Z158" s="12" t="s">
        <v>682</v>
      </c>
      <c r="AA158" s="12"/>
      <c r="AB158" s="12"/>
      <c r="AC158" s="12"/>
      <c r="AD158" s="12"/>
      <c r="AE158" s="12"/>
      <c r="AF158" s="12"/>
      <c r="AG158" s="12" t="s">
        <v>683</v>
      </c>
      <c r="AH158" s="12" t="s">
        <v>53</v>
      </c>
      <c r="AI158" s="12" t="s">
        <v>62</v>
      </c>
      <c r="AJ158" s="12"/>
      <c r="AK158" s="12"/>
      <c r="AL158" s="12" t="s">
        <v>100</v>
      </c>
      <c r="AM158" s="12"/>
      <c r="AN158" s="12"/>
      <c r="AO158" s="12" t="s">
        <v>91</v>
      </c>
    </row>
    <row r="159" spans="1:41" ht="90">
      <c r="A159" s="12" t="s">
        <v>41</v>
      </c>
      <c r="B159" s="13" t="s">
        <v>684</v>
      </c>
      <c r="C159" s="12" t="s">
        <v>685</v>
      </c>
      <c r="D159" s="12" t="s">
        <v>44</v>
      </c>
      <c r="E159" s="12" t="s">
        <v>45</v>
      </c>
      <c r="F159" s="12" t="s">
        <v>46</v>
      </c>
      <c r="G159" s="14" t="s">
        <v>47</v>
      </c>
      <c r="H159" s="14" t="s">
        <v>48</v>
      </c>
      <c r="I159" s="12" t="s">
        <v>436</v>
      </c>
      <c r="J159" s="15">
        <v>41136.418749999997</v>
      </c>
      <c r="K159" s="15">
        <v>41136.418749999997</v>
      </c>
      <c r="L159" s="12"/>
      <c r="M159" s="12" t="s">
        <v>68</v>
      </c>
      <c r="N159" s="12"/>
      <c r="O159" s="12"/>
      <c r="P159" s="12"/>
      <c r="Q159" s="12">
        <v>0</v>
      </c>
      <c r="R159" s="12"/>
      <c r="S159" s="12"/>
      <c r="T159" s="12"/>
      <c r="U159" s="12"/>
      <c r="V159" s="12"/>
      <c r="W159" s="12"/>
      <c r="X159" s="12"/>
      <c r="Y159" s="12"/>
      <c r="Z159" s="12" t="s">
        <v>686</v>
      </c>
      <c r="AA159" s="12"/>
      <c r="AB159" s="12"/>
      <c r="AC159" s="12"/>
      <c r="AD159" s="12"/>
      <c r="AE159" s="12"/>
      <c r="AF159" s="12"/>
      <c r="AG159" s="12"/>
      <c r="AH159" s="12" t="s">
        <v>53</v>
      </c>
      <c r="AI159" s="12" t="s">
        <v>62</v>
      </c>
      <c r="AJ159" s="12"/>
      <c r="AK159" s="12"/>
      <c r="AL159" s="12" t="s">
        <v>345</v>
      </c>
      <c r="AM159" s="12"/>
      <c r="AN159" s="12"/>
      <c r="AO159" s="12"/>
    </row>
    <row r="160" spans="1:41" ht="165">
      <c r="A160" s="12" t="s">
        <v>41</v>
      </c>
      <c r="B160" s="13" t="s">
        <v>687</v>
      </c>
      <c r="C160" s="12" t="s">
        <v>688</v>
      </c>
      <c r="D160" s="12" t="s">
        <v>44</v>
      </c>
      <c r="E160" s="12" t="s">
        <v>45</v>
      </c>
      <c r="F160" s="12" t="s">
        <v>46</v>
      </c>
      <c r="G160" s="14" t="s">
        <v>47</v>
      </c>
      <c r="H160" s="14" t="s">
        <v>48</v>
      </c>
      <c r="I160" s="12" t="s">
        <v>436</v>
      </c>
      <c r="J160" s="15">
        <v>41136.416666666664</v>
      </c>
      <c r="K160" s="15">
        <v>41136.418055555558</v>
      </c>
      <c r="L160" s="12"/>
      <c r="M160" s="12" t="s">
        <v>68</v>
      </c>
      <c r="N160" s="12"/>
      <c r="O160" s="12"/>
      <c r="P160" s="12"/>
      <c r="Q160" s="12">
        <v>0</v>
      </c>
      <c r="R160" s="12"/>
      <c r="S160" s="12"/>
      <c r="T160" s="12"/>
      <c r="U160" s="12"/>
      <c r="V160" s="12"/>
      <c r="W160" s="12"/>
      <c r="X160" s="12"/>
      <c r="Y160" s="12"/>
      <c r="Z160" s="12" t="s">
        <v>689</v>
      </c>
      <c r="AA160" s="12"/>
      <c r="AB160" s="12"/>
      <c r="AC160" s="12"/>
      <c r="AD160" s="12"/>
      <c r="AE160" s="12"/>
      <c r="AF160" s="12"/>
      <c r="AG160" s="12" t="s">
        <v>76</v>
      </c>
      <c r="AH160" s="12" t="s">
        <v>53</v>
      </c>
      <c r="AI160" s="12" t="s">
        <v>62</v>
      </c>
      <c r="AJ160" s="12"/>
      <c r="AK160" s="12"/>
      <c r="AL160" s="12"/>
      <c r="AM160" s="12"/>
      <c r="AN160" s="12"/>
      <c r="AO160" s="12"/>
    </row>
    <row r="161" spans="1:41" ht="60">
      <c r="A161" s="12" t="s">
        <v>41</v>
      </c>
      <c r="B161" s="13" t="s">
        <v>690</v>
      </c>
      <c r="C161" s="12" t="s">
        <v>691</v>
      </c>
      <c r="D161" s="12" t="s">
        <v>44</v>
      </c>
      <c r="E161" s="12" t="s">
        <v>45</v>
      </c>
      <c r="F161" s="12" t="s">
        <v>46</v>
      </c>
      <c r="G161" s="14" t="s">
        <v>47</v>
      </c>
      <c r="H161" s="12" t="s">
        <v>548</v>
      </c>
      <c r="I161" s="12" t="s">
        <v>548</v>
      </c>
      <c r="J161" s="15">
        <v>41135.863194444442</v>
      </c>
      <c r="K161" s="15">
        <v>41136.393750000003</v>
      </c>
      <c r="L161" s="12"/>
      <c r="M161" s="12"/>
      <c r="N161" s="12"/>
      <c r="O161" s="12"/>
      <c r="P161" s="12"/>
      <c r="Q161" s="12">
        <v>0</v>
      </c>
      <c r="R161" s="12"/>
      <c r="S161" s="12"/>
      <c r="T161" s="12"/>
      <c r="U161" s="12"/>
      <c r="V161" s="12"/>
      <c r="W161" s="12"/>
      <c r="X161" s="12"/>
      <c r="Y161" s="12"/>
      <c r="Z161" s="12" t="s">
        <v>692</v>
      </c>
      <c r="AA161" s="12"/>
      <c r="AB161" s="12"/>
      <c r="AC161" s="12"/>
      <c r="AD161" s="12"/>
      <c r="AE161" s="12"/>
      <c r="AF161" s="12"/>
      <c r="AG161" s="12" t="s">
        <v>693</v>
      </c>
      <c r="AH161" s="12" t="s">
        <v>53</v>
      </c>
      <c r="AI161" s="12" t="s">
        <v>151</v>
      </c>
      <c r="AJ161" s="12"/>
      <c r="AK161" s="12"/>
      <c r="AL161" s="12" t="s">
        <v>513</v>
      </c>
      <c r="AM161" s="12"/>
      <c r="AN161" s="12"/>
      <c r="AO161" s="12" t="s">
        <v>91</v>
      </c>
    </row>
    <row r="162" spans="1:41" ht="120">
      <c r="A162" s="12" t="s">
        <v>41</v>
      </c>
      <c r="B162" s="13" t="s">
        <v>694</v>
      </c>
      <c r="C162" s="12" t="s">
        <v>695</v>
      </c>
      <c r="D162" s="12" t="s">
        <v>44</v>
      </c>
      <c r="E162" s="12" t="s">
        <v>696</v>
      </c>
      <c r="F162" s="12" t="s">
        <v>46</v>
      </c>
      <c r="G162" s="14" t="s">
        <v>47</v>
      </c>
      <c r="H162" s="12" t="s">
        <v>148</v>
      </c>
      <c r="I162" s="12" t="s">
        <v>148</v>
      </c>
      <c r="J162" s="15">
        <v>41135.746527777781</v>
      </c>
      <c r="K162" s="15">
        <v>41137.686111111114</v>
      </c>
      <c r="L162" s="12"/>
      <c r="M162" s="12"/>
      <c r="N162" s="12" t="s">
        <v>68</v>
      </c>
      <c r="O162" s="12" t="s">
        <v>50</v>
      </c>
      <c r="P162" s="12"/>
      <c r="Q162" s="12">
        <v>0</v>
      </c>
      <c r="R162" s="12" t="s">
        <v>697</v>
      </c>
      <c r="S162" s="12"/>
      <c r="T162" s="12"/>
      <c r="U162" s="12"/>
      <c r="V162" s="12"/>
      <c r="W162" s="12"/>
      <c r="X162" s="12"/>
      <c r="Y162" s="12"/>
      <c r="Z162" s="12" t="s">
        <v>698</v>
      </c>
      <c r="AA162" s="12"/>
      <c r="AB162" s="12"/>
      <c r="AC162" s="12"/>
      <c r="AD162" s="12"/>
      <c r="AE162" s="12"/>
      <c r="AF162" s="12"/>
      <c r="AG162" s="12" t="s">
        <v>82</v>
      </c>
      <c r="AH162" s="12" t="s">
        <v>53</v>
      </c>
      <c r="AI162" s="12" t="s">
        <v>62</v>
      </c>
      <c r="AJ162" s="12"/>
      <c r="AK162" s="12"/>
      <c r="AL162" s="12" t="s">
        <v>340</v>
      </c>
      <c r="AM162" s="12"/>
      <c r="AN162" s="12"/>
      <c r="AO162" s="12" t="s">
        <v>91</v>
      </c>
    </row>
    <row r="163" spans="1:41" ht="45">
      <c r="A163" s="12" t="s">
        <v>41</v>
      </c>
      <c r="B163" s="13" t="s">
        <v>672</v>
      </c>
      <c r="C163" s="12" t="s">
        <v>699</v>
      </c>
      <c r="D163" s="12" t="s">
        <v>44</v>
      </c>
      <c r="E163" s="12" t="s">
        <v>45</v>
      </c>
      <c r="F163" s="12" t="s">
        <v>66</v>
      </c>
      <c r="G163" s="14" t="s">
        <v>47</v>
      </c>
      <c r="H163" s="14" t="s">
        <v>48</v>
      </c>
      <c r="I163" s="12" t="s">
        <v>86</v>
      </c>
      <c r="J163" s="15">
        <v>41135.729166666664</v>
      </c>
      <c r="K163" s="15">
        <v>41137.418749999997</v>
      </c>
      <c r="L163" s="12"/>
      <c r="M163" s="12"/>
      <c r="N163" s="12"/>
      <c r="O163" s="12" t="s">
        <v>369</v>
      </c>
      <c r="P163" s="12"/>
      <c r="Q163" s="12">
        <v>0</v>
      </c>
      <c r="R163" s="13">
        <v>13440</v>
      </c>
      <c r="S163" s="12"/>
      <c r="T163" s="12"/>
      <c r="U163" s="12"/>
      <c r="V163" s="12"/>
      <c r="W163" s="12"/>
      <c r="X163" s="12" t="s">
        <v>670</v>
      </c>
      <c r="Y163" s="12"/>
      <c r="Z163" s="12" t="s">
        <v>700</v>
      </c>
      <c r="AA163" s="12"/>
      <c r="AB163" s="12"/>
      <c r="AC163" s="12"/>
      <c r="AD163" s="12"/>
      <c r="AE163" s="12"/>
      <c r="AF163" s="12"/>
      <c r="AG163" s="12" t="s">
        <v>701</v>
      </c>
      <c r="AH163" s="12" t="s">
        <v>53</v>
      </c>
      <c r="AI163" s="12" t="s">
        <v>62</v>
      </c>
      <c r="AJ163" s="12"/>
      <c r="AK163" s="12"/>
      <c r="AL163" s="12" t="s">
        <v>290</v>
      </c>
      <c r="AM163" s="12"/>
      <c r="AN163" s="12"/>
      <c r="AO163" s="12" t="s">
        <v>91</v>
      </c>
    </row>
    <row r="164" spans="1:41" ht="165">
      <c r="A164" s="12" t="s">
        <v>41</v>
      </c>
      <c r="B164" s="13" t="s">
        <v>702</v>
      </c>
      <c r="C164" s="12" t="s">
        <v>703</v>
      </c>
      <c r="D164" s="12" t="s">
        <v>44</v>
      </c>
      <c r="E164" s="12" t="s">
        <v>117</v>
      </c>
      <c r="F164" s="12" t="s">
        <v>103</v>
      </c>
      <c r="G164" s="12" t="s">
        <v>261</v>
      </c>
      <c r="H164" s="12" t="s">
        <v>148</v>
      </c>
      <c r="I164" s="12" t="s">
        <v>148</v>
      </c>
      <c r="J164" s="15">
        <v>41135.719444444447</v>
      </c>
      <c r="K164" s="15">
        <v>41143.57708333333</v>
      </c>
      <c r="L164" s="15">
        <v>41143.574999999997</v>
      </c>
      <c r="M164" s="12"/>
      <c r="N164" s="12" t="s">
        <v>199</v>
      </c>
      <c r="O164" s="12" t="s">
        <v>329</v>
      </c>
      <c r="P164" s="12"/>
      <c r="Q164" s="12">
        <v>0</v>
      </c>
      <c r="R164" s="13">
        <v>13439</v>
      </c>
      <c r="S164" s="12">
        <v>7200</v>
      </c>
      <c r="T164" s="12">
        <v>7200</v>
      </c>
      <c r="U164" s="12"/>
      <c r="V164" s="16">
        <v>0</v>
      </c>
      <c r="W164" s="12"/>
      <c r="X164" s="12"/>
      <c r="Y164" s="12"/>
      <c r="Z164" s="12" t="s">
        <v>704</v>
      </c>
      <c r="AA164" s="12"/>
      <c r="AB164" s="16">
        <v>0</v>
      </c>
      <c r="AC164" s="16">
        <v>0</v>
      </c>
      <c r="AD164" s="12"/>
      <c r="AE164" s="12">
        <v>7200</v>
      </c>
      <c r="AF164" s="12">
        <v>7200</v>
      </c>
      <c r="AG164" s="12" t="s">
        <v>705</v>
      </c>
      <c r="AH164" s="12" t="s">
        <v>53</v>
      </c>
      <c r="AI164" s="12" t="s">
        <v>62</v>
      </c>
      <c r="AJ164" s="12"/>
      <c r="AK164" s="12"/>
      <c r="AL164" s="12" t="s">
        <v>100</v>
      </c>
      <c r="AM164" s="12"/>
      <c r="AN164" s="12"/>
      <c r="AO164" s="12" t="s">
        <v>706</v>
      </c>
    </row>
    <row r="165" spans="1:41" ht="105">
      <c r="A165" s="12" t="s">
        <v>41</v>
      </c>
      <c r="B165" s="13" t="s">
        <v>707</v>
      </c>
      <c r="C165" s="12" t="s">
        <v>708</v>
      </c>
      <c r="D165" s="12" t="s">
        <v>44</v>
      </c>
      <c r="E165" s="12" t="s">
        <v>117</v>
      </c>
      <c r="F165" s="12" t="s">
        <v>46</v>
      </c>
      <c r="G165" s="12" t="s">
        <v>118</v>
      </c>
      <c r="H165" s="14" t="s">
        <v>48</v>
      </c>
      <c r="I165" s="12" t="s">
        <v>148</v>
      </c>
      <c r="J165" s="15">
        <v>41135.697222222225</v>
      </c>
      <c r="K165" s="15">
        <v>41135.765972222223</v>
      </c>
      <c r="L165" s="15">
        <v>41135.765972222223</v>
      </c>
      <c r="M165" s="12"/>
      <c r="N165" s="12" t="s">
        <v>68</v>
      </c>
      <c r="O165" s="12" t="s">
        <v>469</v>
      </c>
      <c r="P165" s="12"/>
      <c r="Q165" s="12">
        <v>0</v>
      </c>
      <c r="R165" s="12" t="s">
        <v>709</v>
      </c>
      <c r="S165" s="12"/>
      <c r="T165" s="12"/>
      <c r="U165" s="12"/>
      <c r="V165" s="12"/>
      <c r="W165" s="12"/>
      <c r="X165" s="12"/>
      <c r="Y165" s="12"/>
      <c r="Z165" s="12" t="s">
        <v>710</v>
      </c>
      <c r="AA165" s="12"/>
      <c r="AB165" s="12"/>
      <c r="AC165" s="12"/>
      <c r="AD165" s="12"/>
      <c r="AE165" s="12"/>
      <c r="AF165" s="12"/>
      <c r="AG165" s="12"/>
      <c r="AH165" s="12" t="s">
        <v>53</v>
      </c>
      <c r="AI165" s="12" t="s">
        <v>62</v>
      </c>
      <c r="AJ165" s="12"/>
      <c r="AK165" s="12"/>
      <c r="AL165" s="12" t="s">
        <v>340</v>
      </c>
      <c r="AM165" s="12"/>
      <c r="AN165" s="12"/>
      <c r="AO165" s="12" t="s">
        <v>614</v>
      </c>
    </row>
    <row r="166" spans="1:41" ht="90">
      <c r="A166" s="12" t="s">
        <v>41</v>
      </c>
      <c r="B166" s="13" t="s">
        <v>711</v>
      </c>
      <c r="C166" s="12" t="s">
        <v>712</v>
      </c>
      <c r="D166" s="12" t="s">
        <v>44</v>
      </c>
      <c r="E166" s="12" t="s">
        <v>117</v>
      </c>
      <c r="F166" s="12" t="s">
        <v>66</v>
      </c>
      <c r="G166" s="12" t="s">
        <v>261</v>
      </c>
      <c r="H166" s="12" t="s">
        <v>496</v>
      </c>
      <c r="I166" s="12" t="s">
        <v>67</v>
      </c>
      <c r="J166" s="15">
        <v>41135.695833333331</v>
      </c>
      <c r="K166" s="15">
        <v>41141.98541666667</v>
      </c>
      <c r="L166" s="15">
        <v>41141.542361111111</v>
      </c>
      <c r="M166" s="12"/>
      <c r="N166" s="12" t="s">
        <v>592</v>
      </c>
      <c r="O166" s="12" t="s">
        <v>369</v>
      </c>
      <c r="P166" s="12"/>
      <c r="Q166" s="12">
        <v>0</v>
      </c>
      <c r="R166" s="12"/>
      <c r="S166" s="12">
        <v>3600</v>
      </c>
      <c r="T166" s="12">
        <v>3600</v>
      </c>
      <c r="U166" s="12"/>
      <c r="V166" s="16">
        <v>0</v>
      </c>
      <c r="W166" s="12"/>
      <c r="X166" s="12"/>
      <c r="Y166" s="12"/>
      <c r="Z166" s="12" t="s">
        <v>713</v>
      </c>
      <c r="AA166" s="12"/>
      <c r="AB166" s="16">
        <v>0</v>
      </c>
      <c r="AC166" s="16">
        <v>0</v>
      </c>
      <c r="AD166" s="12"/>
      <c r="AE166" s="12">
        <v>3600</v>
      </c>
      <c r="AF166" s="12">
        <v>3600</v>
      </c>
      <c r="AG166" s="12" t="s">
        <v>714</v>
      </c>
      <c r="AH166" s="12" t="s">
        <v>53</v>
      </c>
      <c r="AI166" s="12" t="s">
        <v>71</v>
      </c>
      <c r="AJ166" s="12"/>
      <c r="AK166" s="12"/>
      <c r="AL166" s="12" t="s">
        <v>90</v>
      </c>
      <c r="AM166" s="12"/>
      <c r="AN166" s="12"/>
      <c r="AO166" s="12" t="s">
        <v>91</v>
      </c>
    </row>
    <row r="167" spans="1:41" ht="75">
      <c r="A167" s="12" t="s">
        <v>41</v>
      </c>
      <c r="B167" s="13" t="s">
        <v>715</v>
      </c>
      <c r="C167" s="12" t="s">
        <v>716</v>
      </c>
      <c r="D167" s="12" t="s">
        <v>44</v>
      </c>
      <c r="E167" s="12" t="s">
        <v>117</v>
      </c>
      <c r="F167" s="12" t="s">
        <v>46</v>
      </c>
      <c r="G167" s="12" t="s">
        <v>617</v>
      </c>
      <c r="H167" s="12" t="s">
        <v>148</v>
      </c>
      <c r="I167" s="12" t="s">
        <v>148</v>
      </c>
      <c r="J167" s="15">
        <v>41135.692361111112</v>
      </c>
      <c r="K167" s="15">
        <v>41135.701388888891</v>
      </c>
      <c r="L167" s="15">
        <v>41135.699305555558</v>
      </c>
      <c r="M167" s="12"/>
      <c r="N167" s="12" t="s">
        <v>68</v>
      </c>
      <c r="O167" s="12"/>
      <c r="P167" s="12"/>
      <c r="Q167" s="12">
        <v>0</v>
      </c>
      <c r="R167" s="13">
        <v>13436</v>
      </c>
      <c r="S167" s="12"/>
      <c r="T167" s="12"/>
      <c r="U167" s="12"/>
      <c r="V167" s="12"/>
      <c r="W167" s="12"/>
      <c r="X167" s="12"/>
      <c r="Y167" s="12"/>
      <c r="Z167" s="12" t="s">
        <v>717</v>
      </c>
      <c r="AA167" s="12"/>
      <c r="AB167" s="12"/>
      <c r="AC167" s="12"/>
      <c r="AD167" s="12"/>
      <c r="AE167" s="12"/>
      <c r="AF167" s="12"/>
      <c r="AG167" s="12"/>
      <c r="AH167" s="12" t="s">
        <v>53</v>
      </c>
      <c r="AI167" s="12" t="s">
        <v>62</v>
      </c>
      <c r="AJ167" s="12"/>
      <c r="AK167" s="12"/>
      <c r="AL167" s="12" t="s">
        <v>340</v>
      </c>
      <c r="AM167" s="12"/>
      <c r="AN167" s="12"/>
      <c r="AO167" s="12" t="s">
        <v>614</v>
      </c>
    </row>
    <row r="168" spans="1:41" ht="30">
      <c r="A168" s="12" t="s">
        <v>41</v>
      </c>
      <c r="B168" s="13" t="s">
        <v>718</v>
      </c>
      <c r="C168" s="12" t="s">
        <v>719</v>
      </c>
      <c r="D168" s="12" t="s">
        <v>44</v>
      </c>
      <c r="E168" s="12" t="s">
        <v>117</v>
      </c>
      <c r="F168" s="12" t="s">
        <v>46</v>
      </c>
      <c r="G168" s="12" t="s">
        <v>261</v>
      </c>
      <c r="H168" s="14" t="s">
        <v>48</v>
      </c>
      <c r="I168" s="12" t="s">
        <v>148</v>
      </c>
      <c r="J168" s="15">
        <v>41135.681944444441</v>
      </c>
      <c r="K168" s="15">
        <v>41135.694444444445</v>
      </c>
      <c r="L168" s="15">
        <v>41135.694444444445</v>
      </c>
      <c r="M168" s="12"/>
      <c r="N168" s="12" t="s">
        <v>68</v>
      </c>
      <c r="O168" s="12" t="s">
        <v>369</v>
      </c>
      <c r="P168" s="12"/>
      <c r="Q168" s="12">
        <v>0</v>
      </c>
      <c r="R168" s="12"/>
      <c r="S168" s="12"/>
      <c r="T168" s="12"/>
      <c r="U168" s="12"/>
      <c r="V168" s="12"/>
      <c r="W168" s="12"/>
      <c r="X168" s="12"/>
      <c r="Y168" s="12"/>
      <c r="Z168" s="12" t="s">
        <v>720</v>
      </c>
      <c r="AA168" s="12"/>
      <c r="AB168" s="12"/>
      <c r="AC168" s="12"/>
      <c r="AD168" s="12"/>
      <c r="AE168" s="12"/>
      <c r="AF168" s="12"/>
      <c r="AG168" s="12"/>
      <c r="AH168" s="12" t="s">
        <v>53</v>
      </c>
      <c r="AI168" s="12" t="s">
        <v>62</v>
      </c>
      <c r="AJ168" s="12"/>
      <c r="AK168" s="12"/>
      <c r="AL168" s="12" t="s">
        <v>340</v>
      </c>
      <c r="AM168" s="12"/>
      <c r="AN168" s="12"/>
      <c r="AO168" s="12" t="s">
        <v>91</v>
      </c>
    </row>
    <row r="169" spans="1:41" ht="30">
      <c r="A169" s="12" t="s">
        <v>41</v>
      </c>
      <c r="B169" s="13" t="s">
        <v>721</v>
      </c>
      <c r="C169" s="12" t="s">
        <v>722</v>
      </c>
      <c r="D169" s="12" t="s">
        <v>44</v>
      </c>
      <c r="E169" s="12" t="s">
        <v>696</v>
      </c>
      <c r="F169" s="12" t="s">
        <v>66</v>
      </c>
      <c r="G169" s="14" t="s">
        <v>47</v>
      </c>
      <c r="H169" s="12" t="s">
        <v>723</v>
      </c>
      <c r="I169" s="12" t="s">
        <v>67</v>
      </c>
      <c r="J169" s="15">
        <v>41135.676388888889</v>
      </c>
      <c r="K169" s="15">
        <v>41145.431250000001</v>
      </c>
      <c r="L169" s="12"/>
      <c r="M169" s="12"/>
      <c r="N169" s="12" t="s">
        <v>199</v>
      </c>
      <c r="O169" s="12" t="s">
        <v>50</v>
      </c>
      <c r="P169" s="12"/>
      <c r="Q169" s="12">
        <v>0</v>
      </c>
      <c r="R169" s="13">
        <v>13435</v>
      </c>
      <c r="S169" s="12"/>
      <c r="T169" s="12"/>
      <c r="U169" s="12"/>
      <c r="V169" s="12"/>
      <c r="W169" s="12"/>
      <c r="X169" s="12"/>
      <c r="Y169" s="12"/>
      <c r="Z169" s="12" t="s">
        <v>724</v>
      </c>
      <c r="AA169" s="12"/>
      <c r="AB169" s="12"/>
      <c r="AC169" s="12"/>
      <c r="AD169" s="12"/>
      <c r="AE169" s="12"/>
      <c r="AF169" s="12"/>
      <c r="AG169" s="12" t="s">
        <v>82</v>
      </c>
      <c r="AH169" s="12" t="s">
        <v>53</v>
      </c>
      <c r="AI169" s="12" t="s">
        <v>71</v>
      </c>
      <c r="AJ169" s="12"/>
      <c r="AK169" s="12"/>
      <c r="AL169" s="12" t="s">
        <v>100</v>
      </c>
      <c r="AM169" s="12"/>
      <c r="AN169" s="12"/>
      <c r="AO169" s="12"/>
    </row>
    <row r="170" spans="1:41" ht="180">
      <c r="A170" s="12" t="s">
        <v>41</v>
      </c>
      <c r="B170" s="13" t="s">
        <v>725</v>
      </c>
      <c r="C170" s="12" t="s">
        <v>726</v>
      </c>
      <c r="D170" s="12" t="s">
        <v>44</v>
      </c>
      <c r="E170" s="12" t="s">
        <v>45</v>
      </c>
      <c r="F170" s="12" t="s">
        <v>46</v>
      </c>
      <c r="G170" s="14" t="s">
        <v>47</v>
      </c>
      <c r="H170" s="14" t="s">
        <v>48</v>
      </c>
      <c r="I170" s="12" t="s">
        <v>422</v>
      </c>
      <c r="J170" s="15">
        <v>41135.67291666667</v>
      </c>
      <c r="K170" s="15">
        <v>41137.402777777781</v>
      </c>
      <c r="L170" s="12"/>
      <c r="M170" s="12"/>
      <c r="N170" s="12"/>
      <c r="O170" s="12" t="s">
        <v>50</v>
      </c>
      <c r="P170" s="12"/>
      <c r="Q170" s="12">
        <v>0</v>
      </c>
      <c r="R170" s="12"/>
      <c r="S170" s="12"/>
      <c r="T170" s="12"/>
      <c r="U170" s="12"/>
      <c r="V170" s="12"/>
      <c r="W170" s="12"/>
      <c r="X170" s="12"/>
      <c r="Y170" s="12"/>
      <c r="Z170" s="12" t="s">
        <v>727</v>
      </c>
      <c r="AA170" s="12"/>
      <c r="AB170" s="12"/>
      <c r="AC170" s="12"/>
      <c r="AD170" s="12"/>
      <c r="AE170" s="12"/>
      <c r="AF170" s="12"/>
      <c r="AG170" s="12" t="s">
        <v>728</v>
      </c>
      <c r="AH170" s="12" t="s">
        <v>53</v>
      </c>
      <c r="AI170" s="12" t="s">
        <v>54</v>
      </c>
      <c r="AJ170" s="12"/>
      <c r="AK170" s="12"/>
      <c r="AL170" s="12" t="s">
        <v>140</v>
      </c>
      <c r="AM170" s="12"/>
      <c r="AN170" s="12"/>
      <c r="AO170" s="12"/>
    </row>
    <row r="171" spans="1:41" ht="45">
      <c r="A171" s="12" t="s">
        <v>41</v>
      </c>
      <c r="B171" s="13" t="s">
        <v>729</v>
      </c>
      <c r="C171" s="12" t="s">
        <v>730</v>
      </c>
      <c r="D171" s="12" t="s">
        <v>44</v>
      </c>
      <c r="E171" s="12" t="s">
        <v>45</v>
      </c>
      <c r="F171" s="12" t="s">
        <v>46</v>
      </c>
      <c r="G171" s="14" t="s">
        <v>47</v>
      </c>
      <c r="H171" s="14" t="s">
        <v>48</v>
      </c>
      <c r="I171" s="12" t="s">
        <v>422</v>
      </c>
      <c r="J171" s="15">
        <v>41135.667361111111</v>
      </c>
      <c r="K171" s="15">
        <v>41136.40625</v>
      </c>
      <c r="L171" s="12"/>
      <c r="M171" s="12"/>
      <c r="N171" s="12"/>
      <c r="O171" s="12" t="s">
        <v>389</v>
      </c>
      <c r="P171" s="12"/>
      <c r="Q171" s="12">
        <v>0</v>
      </c>
      <c r="R171" s="12"/>
      <c r="S171" s="12"/>
      <c r="T171" s="12"/>
      <c r="U171" s="12"/>
      <c r="V171" s="12"/>
      <c r="W171" s="12"/>
      <c r="X171" s="12"/>
      <c r="Y171" s="12"/>
      <c r="Z171" s="12" t="s">
        <v>731</v>
      </c>
      <c r="AA171" s="12"/>
      <c r="AB171" s="12"/>
      <c r="AC171" s="12"/>
      <c r="AD171" s="12"/>
      <c r="AE171" s="12"/>
      <c r="AF171" s="12"/>
      <c r="AG171" s="12" t="s">
        <v>732</v>
      </c>
      <c r="AH171" s="12" t="s">
        <v>53</v>
      </c>
      <c r="AI171" s="12" t="s">
        <v>54</v>
      </c>
      <c r="AJ171" s="12"/>
      <c r="AK171" s="12"/>
      <c r="AL171" s="12" t="s">
        <v>140</v>
      </c>
      <c r="AM171" s="12"/>
      <c r="AN171" s="12"/>
      <c r="AO171" s="12"/>
    </row>
    <row r="172" spans="1:41" ht="90">
      <c r="A172" s="12" t="s">
        <v>41</v>
      </c>
      <c r="B172" s="13" t="s">
        <v>733</v>
      </c>
      <c r="C172" s="12" t="s">
        <v>734</v>
      </c>
      <c r="D172" s="12" t="s">
        <v>44</v>
      </c>
      <c r="E172" s="12" t="s">
        <v>45</v>
      </c>
      <c r="F172" s="12" t="s">
        <v>46</v>
      </c>
      <c r="G172" s="14" t="s">
        <v>47</v>
      </c>
      <c r="H172" s="14" t="s">
        <v>48</v>
      </c>
      <c r="I172" s="12" t="s">
        <v>422</v>
      </c>
      <c r="J172" s="15">
        <v>41135.656944444447</v>
      </c>
      <c r="K172" s="15">
        <v>41137.40347222222</v>
      </c>
      <c r="L172" s="12"/>
      <c r="M172" s="12"/>
      <c r="N172" s="12"/>
      <c r="O172" s="12" t="s">
        <v>389</v>
      </c>
      <c r="P172" s="12"/>
      <c r="Q172" s="12">
        <v>0</v>
      </c>
      <c r="R172" s="12" t="s">
        <v>735</v>
      </c>
      <c r="S172" s="12"/>
      <c r="T172" s="12"/>
      <c r="U172" s="12"/>
      <c r="V172" s="12"/>
      <c r="W172" s="12"/>
      <c r="X172" s="12"/>
      <c r="Y172" s="12"/>
      <c r="Z172" s="12" t="s">
        <v>736</v>
      </c>
      <c r="AA172" s="12"/>
      <c r="AB172" s="12"/>
      <c r="AC172" s="12"/>
      <c r="AD172" s="12"/>
      <c r="AE172" s="12"/>
      <c r="AF172" s="12"/>
      <c r="AG172" s="12" t="s">
        <v>737</v>
      </c>
      <c r="AH172" s="12" t="s">
        <v>53</v>
      </c>
      <c r="AI172" s="12" t="s">
        <v>54</v>
      </c>
      <c r="AJ172" s="12"/>
      <c r="AK172" s="12"/>
      <c r="AL172" s="12" t="s">
        <v>140</v>
      </c>
      <c r="AM172" s="12"/>
      <c r="AN172" s="12"/>
      <c r="AO172" s="12"/>
    </row>
    <row r="173" spans="1:41" ht="60">
      <c r="A173" s="12" t="s">
        <v>41</v>
      </c>
      <c r="B173" s="13" t="s">
        <v>738</v>
      </c>
      <c r="C173" s="12" t="s">
        <v>739</v>
      </c>
      <c r="D173" s="12" t="s">
        <v>44</v>
      </c>
      <c r="E173" s="12" t="s">
        <v>117</v>
      </c>
      <c r="F173" s="12" t="s">
        <v>46</v>
      </c>
      <c r="G173" s="12" t="s">
        <v>13</v>
      </c>
      <c r="H173" s="12" t="s">
        <v>148</v>
      </c>
      <c r="I173" s="12" t="s">
        <v>148</v>
      </c>
      <c r="J173" s="15">
        <v>41135.652083333334</v>
      </c>
      <c r="K173" s="15">
        <v>41138.788194444445</v>
      </c>
      <c r="L173" s="15">
        <v>41136.694444444445</v>
      </c>
      <c r="M173" s="12"/>
      <c r="N173" s="12" t="s">
        <v>68</v>
      </c>
      <c r="O173" s="12" t="s">
        <v>389</v>
      </c>
      <c r="P173" s="12"/>
      <c r="Q173" s="12">
        <v>0</v>
      </c>
      <c r="R173" s="12" t="s">
        <v>740</v>
      </c>
      <c r="S173" s="12"/>
      <c r="T173" s="12"/>
      <c r="U173" s="12"/>
      <c r="V173" s="12"/>
      <c r="W173" s="12"/>
      <c r="X173" s="12"/>
      <c r="Y173" s="12"/>
      <c r="Z173" s="12" t="s">
        <v>741</v>
      </c>
      <c r="AA173" s="12"/>
      <c r="AB173" s="12"/>
      <c r="AC173" s="12"/>
      <c r="AD173" s="12"/>
      <c r="AE173" s="12"/>
      <c r="AF173" s="12"/>
      <c r="AG173" s="12" t="s">
        <v>742</v>
      </c>
      <c r="AH173" s="12" t="s">
        <v>53</v>
      </c>
      <c r="AI173" s="12" t="s">
        <v>62</v>
      </c>
      <c r="AJ173" s="12"/>
      <c r="AK173" s="12"/>
      <c r="AL173" s="12" t="s">
        <v>340</v>
      </c>
      <c r="AM173" s="12"/>
      <c r="AN173" s="12"/>
      <c r="AO173" s="12" t="s">
        <v>614</v>
      </c>
    </row>
    <row r="174" spans="1:41" ht="120">
      <c r="A174" s="12" t="s">
        <v>41</v>
      </c>
      <c r="B174" s="13" t="s">
        <v>743</v>
      </c>
      <c r="C174" s="12" t="s">
        <v>744</v>
      </c>
      <c r="D174" s="12" t="s">
        <v>44</v>
      </c>
      <c r="E174" s="12" t="s">
        <v>45</v>
      </c>
      <c r="F174" s="12" t="s">
        <v>66</v>
      </c>
      <c r="G174" s="14" t="s">
        <v>47</v>
      </c>
      <c r="H174" s="14" t="s">
        <v>48</v>
      </c>
      <c r="I174" s="12" t="s">
        <v>422</v>
      </c>
      <c r="J174" s="15">
        <v>41135.624305555553</v>
      </c>
      <c r="K174" s="15">
        <v>41137.405555555553</v>
      </c>
      <c r="L174" s="12"/>
      <c r="M174" s="12"/>
      <c r="N174" s="12"/>
      <c r="O174" s="12" t="s">
        <v>382</v>
      </c>
      <c r="P174" s="12"/>
      <c r="Q174" s="12">
        <v>0</v>
      </c>
      <c r="R174" s="12"/>
      <c r="S174" s="12"/>
      <c r="T174" s="12"/>
      <c r="U174" s="12"/>
      <c r="V174" s="12"/>
      <c r="W174" s="12"/>
      <c r="X174" s="12"/>
      <c r="Y174" s="12"/>
      <c r="Z174" s="12" t="s">
        <v>745</v>
      </c>
      <c r="AA174" s="12"/>
      <c r="AB174" s="12"/>
      <c r="AC174" s="12"/>
      <c r="AD174" s="12"/>
      <c r="AE174" s="12"/>
      <c r="AF174" s="12"/>
      <c r="AG174" s="12" t="s">
        <v>746</v>
      </c>
      <c r="AH174" s="12" t="s">
        <v>53</v>
      </c>
      <c r="AI174" s="12" t="s">
        <v>54</v>
      </c>
      <c r="AJ174" s="12"/>
      <c r="AK174" s="12"/>
      <c r="AL174" s="12" t="s">
        <v>140</v>
      </c>
      <c r="AM174" s="12"/>
      <c r="AN174" s="12"/>
      <c r="AO174" s="12"/>
    </row>
    <row r="175" spans="1:41" ht="30">
      <c r="A175" s="12" t="s">
        <v>41</v>
      </c>
      <c r="B175" s="13" t="s">
        <v>747</v>
      </c>
      <c r="C175" s="12" t="s">
        <v>748</v>
      </c>
      <c r="D175" s="12" t="s">
        <v>44</v>
      </c>
      <c r="E175" s="12" t="s">
        <v>45</v>
      </c>
      <c r="F175" s="12" t="s">
        <v>46</v>
      </c>
      <c r="G175" s="14" t="s">
        <v>47</v>
      </c>
      <c r="H175" s="12" t="s">
        <v>591</v>
      </c>
      <c r="I175" s="12" t="s">
        <v>148</v>
      </c>
      <c r="J175" s="15">
        <v>41135.574999999997</v>
      </c>
      <c r="K175" s="15">
        <v>41137.428472222222</v>
      </c>
      <c r="L175" s="12"/>
      <c r="M175" s="12"/>
      <c r="N175" s="12" t="s">
        <v>68</v>
      </c>
      <c r="O175" s="12" t="s">
        <v>749</v>
      </c>
      <c r="P175" s="12"/>
      <c r="Q175" s="12">
        <v>0</v>
      </c>
      <c r="R175" s="12" t="s">
        <v>750</v>
      </c>
      <c r="S175" s="12"/>
      <c r="T175" s="12"/>
      <c r="U175" s="12"/>
      <c r="V175" s="12"/>
      <c r="W175" s="12"/>
      <c r="X175" s="12"/>
      <c r="Y175" s="12"/>
      <c r="Z175" s="12" t="s">
        <v>751</v>
      </c>
      <c r="AA175" s="12"/>
      <c r="AB175" s="12"/>
      <c r="AC175" s="12"/>
      <c r="AD175" s="12"/>
      <c r="AE175" s="12"/>
      <c r="AF175" s="12"/>
      <c r="AG175" s="12" t="s">
        <v>752</v>
      </c>
      <c r="AH175" s="12" t="s">
        <v>53</v>
      </c>
      <c r="AI175" s="12" t="s">
        <v>62</v>
      </c>
      <c r="AJ175" s="12"/>
      <c r="AK175" s="12"/>
      <c r="AL175" s="12" t="s">
        <v>100</v>
      </c>
      <c r="AM175" s="12"/>
      <c r="AN175" s="12"/>
      <c r="AO175" s="12" t="s">
        <v>614</v>
      </c>
    </row>
    <row r="176" spans="1:41" ht="75">
      <c r="A176" s="12" t="s">
        <v>41</v>
      </c>
      <c r="B176" s="13" t="s">
        <v>753</v>
      </c>
      <c r="C176" s="12" t="s">
        <v>754</v>
      </c>
      <c r="D176" s="12" t="s">
        <v>44</v>
      </c>
      <c r="E176" s="12" t="s">
        <v>45</v>
      </c>
      <c r="F176" s="12" t="s">
        <v>143</v>
      </c>
      <c r="G176" s="14" t="s">
        <v>47</v>
      </c>
      <c r="H176" s="14" t="s">
        <v>48</v>
      </c>
      <c r="I176" s="12" t="s">
        <v>422</v>
      </c>
      <c r="J176" s="15">
        <v>41135.559027777781</v>
      </c>
      <c r="K176" s="15">
        <v>41135.559027777781</v>
      </c>
      <c r="L176" s="12"/>
      <c r="M176" s="12"/>
      <c r="N176" s="12"/>
      <c r="O176" s="12" t="s">
        <v>755</v>
      </c>
      <c r="P176" s="12"/>
      <c r="Q176" s="12">
        <v>0</v>
      </c>
      <c r="R176" s="13">
        <v>13416</v>
      </c>
      <c r="S176" s="12"/>
      <c r="T176" s="12"/>
      <c r="U176" s="12"/>
      <c r="V176" s="12"/>
      <c r="W176" s="12"/>
      <c r="X176" s="12"/>
      <c r="Y176" s="12"/>
      <c r="Z176" s="12" t="s">
        <v>756</v>
      </c>
      <c r="AA176" s="12"/>
      <c r="AB176" s="12"/>
      <c r="AC176" s="12"/>
      <c r="AD176" s="12"/>
      <c r="AE176" s="12"/>
      <c r="AF176" s="12"/>
      <c r="AG176" s="12" t="s">
        <v>757</v>
      </c>
      <c r="AH176" s="12" t="s">
        <v>53</v>
      </c>
      <c r="AI176" s="12" t="s">
        <v>54</v>
      </c>
      <c r="AJ176" s="12"/>
      <c r="AK176" s="12"/>
      <c r="AL176" s="12" t="s">
        <v>55</v>
      </c>
      <c r="AM176" s="12"/>
      <c r="AN176" s="12"/>
      <c r="AO176" s="12"/>
    </row>
    <row r="177" spans="1:41" ht="150">
      <c r="A177" s="12" t="s">
        <v>41</v>
      </c>
      <c r="B177" s="13" t="s">
        <v>758</v>
      </c>
      <c r="C177" s="12" t="s">
        <v>759</v>
      </c>
      <c r="D177" s="12" t="s">
        <v>44</v>
      </c>
      <c r="E177" s="12" t="s">
        <v>45</v>
      </c>
      <c r="F177" s="12" t="s">
        <v>143</v>
      </c>
      <c r="G177" s="14" t="s">
        <v>47</v>
      </c>
      <c r="H177" s="14" t="s">
        <v>48</v>
      </c>
      <c r="I177" s="12" t="s">
        <v>127</v>
      </c>
      <c r="J177" s="15">
        <v>41135.529166666667</v>
      </c>
      <c r="K177" s="15">
        <v>41143.635416666664</v>
      </c>
      <c r="L177" s="12"/>
      <c r="M177" s="12"/>
      <c r="N177" s="12"/>
      <c r="O177" s="12" t="s">
        <v>369</v>
      </c>
      <c r="P177" s="12"/>
      <c r="Q177" s="12">
        <v>0</v>
      </c>
      <c r="R177" s="12"/>
      <c r="S177" s="12"/>
      <c r="T177" s="12"/>
      <c r="U177" s="12"/>
      <c r="V177" s="12"/>
      <c r="W177" s="12"/>
      <c r="X177" s="12"/>
      <c r="Y177" s="12"/>
      <c r="Z177" s="12" t="s">
        <v>760</v>
      </c>
      <c r="AA177" s="12"/>
      <c r="AB177" s="12"/>
      <c r="AC177" s="12"/>
      <c r="AD177" s="12"/>
      <c r="AE177" s="12"/>
      <c r="AF177" s="12"/>
      <c r="AG177" s="12"/>
      <c r="AH177" s="12" t="s">
        <v>53</v>
      </c>
      <c r="AI177" s="12" t="s">
        <v>62</v>
      </c>
      <c r="AJ177" s="12"/>
      <c r="AK177" s="12"/>
      <c r="AL177" s="12" t="s">
        <v>340</v>
      </c>
      <c r="AM177" s="12"/>
      <c r="AN177" s="12"/>
      <c r="AO177" s="12"/>
    </row>
    <row r="178" spans="1:41" ht="409">
      <c r="A178" s="12" t="s">
        <v>41</v>
      </c>
      <c r="B178" s="13" t="s">
        <v>761</v>
      </c>
      <c r="C178" s="12" t="s">
        <v>762</v>
      </c>
      <c r="D178" s="12" t="s">
        <v>44</v>
      </c>
      <c r="E178" s="12" t="s">
        <v>45</v>
      </c>
      <c r="F178" s="12" t="s">
        <v>66</v>
      </c>
      <c r="G178" s="14" t="s">
        <v>47</v>
      </c>
      <c r="H178" s="14" t="s">
        <v>48</v>
      </c>
      <c r="I178" s="12" t="s">
        <v>127</v>
      </c>
      <c r="J178" s="15">
        <v>41135.523611111108</v>
      </c>
      <c r="K178" s="15">
        <v>41145.017361111109</v>
      </c>
      <c r="L178" s="12"/>
      <c r="M178" s="12"/>
      <c r="N178" s="12"/>
      <c r="O178" s="12" t="s">
        <v>75</v>
      </c>
      <c r="P178" s="12"/>
      <c r="Q178" s="12">
        <v>0</v>
      </c>
      <c r="R178" s="12"/>
      <c r="S178" s="12"/>
      <c r="T178" s="12"/>
      <c r="U178" s="12"/>
      <c r="V178" s="12"/>
      <c r="W178" s="12"/>
      <c r="X178" s="12"/>
      <c r="Y178" s="12"/>
      <c r="Z178" s="12" t="s">
        <v>763</v>
      </c>
      <c r="AA178" s="12"/>
      <c r="AB178" s="12"/>
      <c r="AC178" s="12"/>
      <c r="AD178" s="12"/>
      <c r="AE178" s="12"/>
      <c r="AF178" s="12"/>
      <c r="AG178" s="12"/>
      <c r="AH178" s="12" t="s">
        <v>53</v>
      </c>
      <c r="AI178" s="12" t="s">
        <v>62</v>
      </c>
      <c r="AJ178" s="12"/>
      <c r="AK178" s="12"/>
      <c r="AL178" s="12" t="s">
        <v>340</v>
      </c>
      <c r="AM178" s="12"/>
      <c r="AN178" s="12"/>
      <c r="AO178" s="12"/>
    </row>
    <row r="179" spans="1:41" ht="30">
      <c r="A179" s="12" t="s">
        <v>41</v>
      </c>
      <c r="B179" s="13" t="s">
        <v>764</v>
      </c>
      <c r="C179" s="12" t="s">
        <v>765</v>
      </c>
      <c r="D179" s="12" t="s">
        <v>44</v>
      </c>
      <c r="E179" s="12" t="s">
        <v>117</v>
      </c>
      <c r="F179" s="12" t="s">
        <v>46</v>
      </c>
      <c r="G179" s="12" t="s">
        <v>261</v>
      </c>
      <c r="H179" s="12" t="s">
        <v>67</v>
      </c>
      <c r="I179" s="12" t="s">
        <v>67</v>
      </c>
      <c r="J179" s="15">
        <v>41135.522222222222</v>
      </c>
      <c r="K179" s="15">
        <v>41136.512499999997</v>
      </c>
      <c r="L179" s="15">
        <v>41136.497916666667</v>
      </c>
      <c r="M179" s="12"/>
      <c r="N179" s="12" t="s">
        <v>68</v>
      </c>
      <c r="O179" s="12" t="s">
        <v>766</v>
      </c>
      <c r="P179" s="12"/>
      <c r="Q179" s="12">
        <v>0</v>
      </c>
      <c r="R179" s="12"/>
      <c r="S179" s="12"/>
      <c r="T179" s="12"/>
      <c r="U179" s="12"/>
      <c r="V179" s="12"/>
      <c r="W179" s="12"/>
      <c r="X179" s="12"/>
      <c r="Y179" s="12"/>
      <c r="Z179" s="12"/>
      <c r="AA179" s="12"/>
      <c r="AB179" s="12"/>
      <c r="AC179" s="12"/>
      <c r="AD179" s="12"/>
      <c r="AE179" s="12"/>
      <c r="AF179" s="12"/>
      <c r="AG179" s="12"/>
      <c r="AH179" s="12" t="s">
        <v>53</v>
      </c>
      <c r="AI179" s="12" t="s">
        <v>71</v>
      </c>
      <c r="AJ179" s="12"/>
      <c r="AK179" s="12"/>
      <c r="AL179" s="12" t="s">
        <v>100</v>
      </c>
      <c r="AM179" s="12"/>
      <c r="AN179" s="12"/>
      <c r="AO179" s="12" t="s">
        <v>91</v>
      </c>
    </row>
    <row r="180" spans="1:41" ht="180">
      <c r="A180" s="12" t="s">
        <v>41</v>
      </c>
      <c r="B180" s="13" t="s">
        <v>767</v>
      </c>
      <c r="C180" s="12" t="s">
        <v>768</v>
      </c>
      <c r="D180" s="12" t="s">
        <v>44</v>
      </c>
      <c r="E180" s="12" t="s">
        <v>117</v>
      </c>
      <c r="F180" s="12" t="s">
        <v>103</v>
      </c>
      <c r="G180" s="12" t="s">
        <v>261</v>
      </c>
      <c r="H180" s="12" t="s">
        <v>648</v>
      </c>
      <c r="I180" s="12" t="s">
        <v>127</v>
      </c>
      <c r="J180" s="15">
        <v>41135.506944444445</v>
      </c>
      <c r="K180" s="15">
        <v>41143.822916666664</v>
      </c>
      <c r="L180" s="15">
        <v>41135.612500000003</v>
      </c>
      <c r="M180" s="12"/>
      <c r="N180" s="12" t="s">
        <v>68</v>
      </c>
      <c r="O180" s="12" t="s">
        <v>87</v>
      </c>
      <c r="P180" s="12"/>
      <c r="Q180" s="12">
        <v>0</v>
      </c>
      <c r="R180" s="12" t="s">
        <v>769</v>
      </c>
      <c r="S180" s="12"/>
      <c r="T180" s="12"/>
      <c r="U180" s="12"/>
      <c r="V180" s="12"/>
      <c r="W180" s="12"/>
      <c r="X180" s="12"/>
      <c r="Y180" s="12"/>
      <c r="Z180" s="12" t="s">
        <v>770</v>
      </c>
      <c r="AA180" s="12"/>
      <c r="AB180" s="12"/>
      <c r="AC180" s="12"/>
      <c r="AD180" s="12"/>
      <c r="AE180" s="12"/>
      <c r="AF180" s="12"/>
      <c r="AG180" s="12"/>
      <c r="AH180" s="12" t="s">
        <v>53</v>
      </c>
      <c r="AI180" s="12" t="s">
        <v>62</v>
      </c>
      <c r="AJ180" s="12"/>
      <c r="AK180" s="12"/>
      <c r="AL180" s="12" t="s">
        <v>83</v>
      </c>
      <c r="AM180" s="12"/>
      <c r="AN180" s="12"/>
      <c r="AO180" s="12" t="s">
        <v>91</v>
      </c>
    </row>
    <row r="181" spans="1:41" ht="165">
      <c r="A181" s="12" t="s">
        <v>41</v>
      </c>
      <c r="B181" s="13" t="s">
        <v>771</v>
      </c>
      <c r="C181" s="12" t="s">
        <v>772</v>
      </c>
      <c r="D181" s="12" t="s">
        <v>44</v>
      </c>
      <c r="E181" s="12" t="s">
        <v>117</v>
      </c>
      <c r="F181" s="12" t="s">
        <v>46</v>
      </c>
      <c r="G181" s="12" t="s">
        <v>242</v>
      </c>
      <c r="H181" s="12" t="s">
        <v>67</v>
      </c>
      <c r="I181" s="12" t="s">
        <v>67</v>
      </c>
      <c r="J181" s="15">
        <v>41135.49722222222</v>
      </c>
      <c r="K181" s="15">
        <v>41138.793749999997</v>
      </c>
      <c r="L181" s="15">
        <v>41135.703472222223</v>
      </c>
      <c r="M181" s="12"/>
      <c r="N181" s="12" t="s">
        <v>68</v>
      </c>
      <c r="O181" s="12" t="s">
        <v>50</v>
      </c>
      <c r="P181" s="12"/>
      <c r="Q181" s="12">
        <v>0</v>
      </c>
      <c r="R181" s="12"/>
      <c r="S181" s="12"/>
      <c r="T181" s="12"/>
      <c r="U181" s="12"/>
      <c r="V181" s="12"/>
      <c r="W181" s="12"/>
      <c r="X181" s="12"/>
      <c r="Y181" s="12"/>
      <c r="Z181" s="12" t="s">
        <v>773</v>
      </c>
      <c r="AA181" s="12"/>
      <c r="AB181" s="12"/>
      <c r="AC181" s="12"/>
      <c r="AD181" s="12"/>
      <c r="AE181" s="12"/>
      <c r="AF181" s="12"/>
      <c r="AG181" s="12"/>
      <c r="AH181" s="12" t="s">
        <v>53</v>
      </c>
      <c r="AI181" s="12" t="s">
        <v>71</v>
      </c>
      <c r="AJ181" s="12"/>
      <c r="AK181" s="12"/>
      <c r="AL181" s="12" t="s">
        <v>100</v>
      </c>
      <c r="AM181" s="12"/>
      <c r="AN181" s="12"/>
      <c r="AO181" s="12"/>
    </row>
    <row r="182" spans="1:41" ht="90">
      <c r="A182" s="12" t="s">
        <v>41</v>
      </c>
      <c r="B182" s="13" t="s">
        <v>774</v>
      </c>
      <c r="C182" s="12" t="s">
        <v>775</v>
      </c>
      <c r="D182" s="12" t="s">
        <v>44</v>
      </c>
      <c r="E182" s="12" t="s">
        <v>117</v>
      </c>
      <c r="F182" s="12" t="s">
        <v>66</v>
      </c>
      <c r="G182" s="12" t="s">
        <v>261</v>
      </c>
      <c r="H182" s="12" t="s">
        <v>67</v>
      </c>
      <c r="I182" s="12" t="s">
        <v>67</v>
      </c>
      <c r="J182" s="15">
        <v>41135.493750000001</v>
      </c>
      <c r="K182" s="15">
        <v>41138.768750000003</v>
      </c>
      <c r="L182" s="15">
        <v>41135.594444444447</v>
      </c>
      <c r="M182" s="12"/>
      <c r="N182" s="12" t="s">
        <v>68</v>
      </c>
      <c r="O182" s="12" t="s">
        <v>423</v>
      </c>
      <c r="P182" s="12"/>
      <c r="Q182" s="12">
        <v>0</v>
      </c>
      <c r="R182" s="13">
        <v>13410</v>
      </c>
      <c r="S182" s="12"/>
      <c r="T182" s="12"/>
      <c r="U182" s="12"/>
      <c r="V182" s="12"/>
      <c r="W182" s="12"/>
      <c r="X182" s="12"/>
      <c r="Y182" s="12"/>
      <c r="Z182" s="12" t="s">
        <v>776</v>
      </c>
      <c r="AA182" s="12"/>
      <c r="AB182" s="12"/>
      <c r="AC182" s="12"/>
      <c r="AD182" s="12"/>
      <c r="AE182" s="12"/>
      <c r="AF182" s="12"/>
      <c r="AG182" s="12"/>
      <c r="AH182" s="12" t="s">
        <v>53</v>
      </c>
      <c r="AI182" s="12" t="s">
        <v>71</v>
      </c>
      <c r="AJ182" s="12"/>
      <c r="AK182" s="12"/>
      <c r="AL182" s="12" t="s">
        <v>100</v>
      </c>
      <c r="AM182" s="12"/>
      <c r="AN182" s="12"/>
      <c r="AO182" s="12" t="s">
        <v>91</v>
      </c>
    </row>
    <row r="183" spans="1:41" ht="60">
      <c r="A183" s="12" t="s">
        <v>41</v>
      </c>
      <c r="B183" s="13" t="s">
        <v>777</v>
      </c>
      <c r="C183" s="12" t="s">
        <v>778</v>
      </c>
      <c r="D183" s="12" t="s">
        <v>44</v>
      </c>
      <c r="E183" s="12" t="s">
        <v>45</v>
      </c>
      <c r="F183" s="12" t="s">
        <v>46</v>
      </c>
      <c r="G183" s="14" t="s">
        <v>47</v>
      </c>
      <c r="H183" s="14" t="s">
        <v>48</v>
      </c>
      <c r="I183" s="12" t="s">
        <v>436</v>
      </c>
      <c r="J183" s="15">
        <v>41135.492361111108</v>
      </c>
      <c r="K183" s="15">
        <v>41135.492361111108</v>
      </c>
      <c r="L183" s="12"/>
      <c r="M183" s="12"/>
      <c r="N183" s="12"/>
      <c r="O183" s="12"/>
      <c r="P183" s="12"/>
      <c r="Q183" s="12">
        <v>0</v>
      </c>
      <c r="R183" s="13">
        <v>13409</v>
      </c>
      <c r="S183" s="12"/>
      <c r="T183" s="12"/>
      <c r="U183" s="12"/>
      <c r="V183" s="12"/>
      <c r="W183" s="12"/>
      <c r="X183" s="12"/>
      <c r="Y183" s="12"/>
      <c r="Z183" s="12" t="s">
        <v>779</v>
      </c>
      <c r="AA183" s="12"/>
      <c r="AB183" s="12"/>
      <c r="AC183" s="12"/>
      <c r="AD183" s="12"/>
      <c r="AE183" s="12"/>
      <c r="AF183" s="12"/>
      <c r="AG183" s="12"/>
      <c r="AH183" s="12" t="s">
        <v>53</v>
      </c>
      <c r="AI183" s="12" t="s">
        <v>62</v>
      </c>
      <c r="AJ183" s="12"/>
      <c r="AK183" s="12"/>
      <c r="AL183" s="12" t="s">
        <v>100</v>
      </c>
      <c r="AM183" s="12"/>
      <c r="AN183" s="12"/>
      <c r="AO183" s="12"/>
    </row>
    <row r="184" spans="1:41" ht="255">
      <c r="A184" s="12" t="s">
        <v>41</v>
      </c>
      <c r="B184" s="13" t="s">
        <v>780</v>
      </c>
      <c r="C184" s="12" t="s">
        <v>781</v>
      </c>
      <c r="D184" s="12" t="s">
        <v>44</v>
      </c>
      <c r="E184" s="12" t="s">
        <v>45</v>
      </c>
      <c r="F184" s="12" t="s">
        <v>66</v>
      </c>
      <c r="G184" s="14" t="s">
        <v>47</v>
      </c>
      <c r="H184" s="14" t="s">
        <v>48</v>
      </c>
      <c r="I184" s="12" t="s">
        <v>86</v>
      </c>
      <c r="J184" s="15">
        <v>41135.484027777777</v>
      </c>
      <c r="K184" s="15">
        <v>41135.498611111114</v>
      </c>
      <c r="L184" s="12"/>
      <c r="M184" s="12"/>
      <c r="N184" s="12"/>
      <c r="O184" s="12" t="s">
        <v>87</v>
      </c>
      <c r="P184" s="12"/>
      <c r="Q184" s="12">
        <v>0</v>
      </c>
      <c r="R184" s="13">
        <v>13408</v>
      </c>
      <c r="S184" s="12"/>
      <c r="T184" s="12"/>
      <c r="U184" s="12"/>
      <c r="V184" s="12"/>
      <c r="W184" s="12"/>
      <c r="X184" s="12"/>
      <c r="Y184" s="12"/>
      <c r="Z184" s="12" t="s">
        <v>782</v>
      </c>
      <c r="AA184" s="12"/>
      <c r="AB184" s="12"/>
      <c r="AC184" s="12"/>
      <c r="AD184" s="12"/>
      <c r="AE184" s="12"/>
      <c r="AF184" s="12"/>
      <c r="AG184" s="12" t="s">
        <v>783</v>
      </c>
      <c r="AH184" s="12" t="s">
        <v>53</v>
      </c>
      <c r="AI184" s="12" t="s">
        <v>54</v>
      </c>
      <c r="AJ184" s="12"/>
      <c r="AK184" s="12"/>
      <c r="AL184" s="12" t="s">
        <v>140</v>
      </c>
      <c r="AM184" s="12"/>
      <c r="AN184" s="12"/>
      <c r="AO184" s="12" t="s">
        <v>91</v>
      </c>
    </row>
    <row r="185" spans="1:41" ht="180">
      <c r="A185" s="12" t="s">
        <v>41</v>
      </c>
      <c r="B185" s="13" t="s">
        <v>784</v>
      </c>
      <c r="C185" s="12" t="s">
        <v>785</v>
      </c>
      <c r="D185" s="12" t="s">
        <v>44</v>
      </c>
      <c r="E185" s="12" t="s">
        <v>45</v>
      </c>
      <c r="F185" s="12" t="s">
        <v>46</v>
      </c>
      <c r="G185" s="14" t="s">
        <v>47</v>
      </c>
      <c r="H185" s="14" t="s">
        <v>48</v>
      </c>
      <c r="I185" s="12" t="s">
        <v>436</v>
      </c>
      <c r="J185" s="15">
        <v>41135.480555555558</v>
      </c>
      <c r="K185" s="15">
        <v>41135.480555555558</v>
      </c>
      <c r="L185" s="12"/>
      <c r="M185" s="12" t="s">
        <v>68</v>
      </c>
      <c r="N185" s="12"/>
      <c r="O185" s="12"/>
      <c r="P185" s="12"/>
      <c r="Q185" s="12">
        <v>0</v>
      </c>
      <c r="R185" s="12"/>
      <c r="S185" s="12"/>
      <c r="T185" s="12"/>
      <c r="U185" s="12"/>
      <c r="V185" s="12"/>
      <c r="W185" s="12"/>
      <c r="X185" s="12"/>
      <c r="Y185" s="12"/>
      <c r="Z185" s="12" t="s">
        <v>786</v>
      </c>
      <c r="AA185" s="12"/>
      <c r="AB185" s="12"/>
      <c r="AC185" s="12"/>
      <c r="AD185" s="12"/>
      <c r="AE185" s="12"/>
      <c r="AF185" s="12"/>
      <c r="AG185" s="12" t="s">
        <v>82</v>
      </c>
      <c r="AH185" s="12" t="s">
        <v>53</v>
      </c>
      <c r="AI185" s="12" t="s">
        <v>62</v>
      </c>
      <c r="AJ185" s="12"/>
      <c r="AK185" s="12"/>
      <c r="AL185" s="12"/>
      <c r="AM185" s="12"/>
      <c r="AN185" s="12"/>
      <c r="AO185" s="12" t="s">
        <v>91</v>
      </c>
    </row>
    <row r="186" spans="1:41">
      <c r="A186" s="12" t="s">
        <v>41</v>
      </c>
      <c r="B186" s="13" t="s">
        <v>787</v>
      </c>
      <c r="C186" s="12" t="s">
        <v>788</v>
      </c>
      <c r="D186" s="12" t="s">
        <v>44</v>
      </c>
      <c r="E186" s="12" t="s">
        <v>45</v>
      </c>
      <c r="F186" s="12" t="s">
        <v>103</v>
      </c>
      <c r="G186" s="14" t="s">
        <v>47</v>
      </c>
      <c r="H186" s="12" t="s">
        <v>789</v>
      </c>
      <c r="I186" s="12" t="s">
        <v>789</v>
      </c>
      <c r="J186" s="15">
        <v>41135.472916666666</v>
      </c>
      <c r="K186" s="15">
        <v>41135.494444444441</v>
      </c>
      <c r="L186" s="12"/>
      <c r="M186" s="12"/>
      <c r="N186" s="12" t="s">
        <v>68</v>
      </c>
      <c r="O186" s="12" t="s">
        <v>408</v>
      </c>
      <c r="P186" s="12"/>
      <c r="Q186" s="12">
        <v>0</v>
      </c>
      <c r="R186" s="12"/>
      <c r="S186" s="12"/>
      <c r="T186" s="12"/>
      <c r="U186" s="12"/>
      <c r="V186" s="12"/>
      <c r="W186" s="12" t="s">
        <v>790</v>
      </c>
      <c r="X186" s="12"/>
      <c r="Y186" s="12"/>
      <c r="Z186" s="12" t="s">
        <v>788</v>
      </c>
      <c r="AA186" s="12"/>
      <c r="AB186" s="12"/>
      <c r="AC186" s="16">
        <v>0.12</v>
      </c>
      <c r="AD186" s="12">
        <v>7200</v>
      </c>
      <c r="AE186" s="12">
        <v>50400</v>
      </c>
      <c r="AF186" s="12">
        <v>57600</v>
      </c>
      <c r="AG186" s="12"/>
      <c r="AH186" s="12" t="s">
        <v>53</v>
      </c>
      <c r="AI186" s="12" t="s">
        <v>411</v>
      </c>
      <c r="AJ186" s="12"/>
      <c r="AK186" s="12"/>
      <c r="AL186" s="12"/>
      <c r="AM186" s="12"/>
      <c r="AN186" s="12"/>
      <c r="AO186" s="12"/>
    </row>
    <row r="187" spans="1:41" ht="45">
      <c r="A187" s="12" t="s">
        <v>41</v>
      </c>
      <c r="B187" s="13" t="s">
        <v>791</v>
      </c>
      <c r="C187" s="12" t="s">
        <v>792</v>
      </c>
      <c r="D187" s="12" t="s">
        <v>44</v>
      </c>
      <c r="E187" s="12" t="s">
        <v>117</v>
      </c>
      <c r="F187" s="12" t="s">
        <v>46</v>
      </c>
      <c r="G187" s="12" t="s">
        <v>261</v>
      </c>
      <c r="H187" s="12" t="s">
        <v>591</v>
      </c>
      <c r="I187" s="12" t="s">
        <v>148</v>
      </c>
      <c r="J187" s="15">
        <v>41135.472222222219</v>
      </c>
      <c r="K187" s="15">
        <v>41145.335416666669</v>
      </c>
      <c r="L187" s="15">
        <v>41145.335416666669</v>
      </c>
      <c r="M187" s="12"/>
      <c r="N187" s="12" t="s">
        <v>592</v>
      </c>
      <c r="O187" s="12" t="s">
        <v>663</v>
      </c>
      <c r="P187" s="12"/>
      <c r="Q187" s="12">
        <v>0</v>
      </c>
      <c r="R187" s="13">
        <v>13407</v>
      </c>
      <c r="S187" s="12"/>
      <c r="T187" s="12"/>
      <c r="U187" s="12"/>
      <c r="V187" s="12"/>
      <c r="W187" s="12"/>
      <c r="X187" s="12"/>
      <c r="Y187" s="12"/>
      <c r="Z187" s="12" t="s">
        <v>793</v>
      </c>
      <c r="AA187" s="12"/>
      <c r="AB187" s="12"/>
      <c r="AC187" s="12"/>
      <c r="AD187" s="12"/>
      <c r="AE187" s="12"/>
      <c r="AF187" s="12"/>
      <c r="AG187" s="12" t="s">
        <v>625</v>
      </c>
      <c r="AH187" s="12" t="s">
        <v>53</v>
      </c>
      <c r="AI187" s="12" t="s">
        <v>151</v>
      </c>
      <c r="AJ187" s="12"/>
      <c r="AK187" s="12"/>
      <c r="AL187" s="12" t="s">
        <v>340</v>
      </c>
      <c r="AM187" s="12"/>
      <c r="AN187" s="12"/>
      <c r="AO187" s="12" t="s">
        <v>91</v>
      </c>
    </row>
    <row r="188" spans="1:41" ht="180">
      <c r="A188" s="12" t="s">
        <v>41</v>
      </c>
      <c r="B188" s="13" t="s">
        <v>794</v>
      </c>
      <c r="C188" s="12" t="s">
        <v>795</v>
      </c>
      <c r="D188" s="12" t="s">
        <v>44</v>
      </c>
      <c r="E188" s="12" t="s">
        <v>117</v>
      </c>
      <c r="F188" s="12" t="s">
        <v>103</v>
      </c>
      <c r="G188" s="12" t="s">
        <v>13</v>
      </c>
      <c r="H188" s="12" t="s">
        <v>422</v>
      </c>
      <c r="I188" s="12" t="s">
        <v>422</v>
      </c>
      <c r="J188" s="15">
        <v>41135.47152777778</v>
      </c>
      <c r="K188" s="15">
        <v>41136.470138888886</v>
      </c>
      <c r="L188" s="15">
        <v>41136.470138888886</v>
      </c>
      <c r="M188" s="12"/>
      <c r="N188" s="12" t="s">
        <v>68</v>
      </c>
      <c r="O188" s="12" t="s">
        <v>50</v>
      </c>
      <c r="P188" s="12"/>
      <c r="Q188" s="12">
        <v>0</v>
      </c>
      <c r="R188" s="13">
        <v>13406</v>
      </c>
      <c r="S188" s="12"/>
      <c r="T188" s="12"/>
      <c r="U188" s="12"/>
      <c r="V188" s="12"/>
      <c r="W188" s="12"/>
      <c r="X188" s="12"/>
      <c r="Y188" s="12"/>
      <c r="Z188" s="12" t="s">
        <v>796</v>
      </c>
      <c r="AA188" s="12"/>
      <c r="AB188" s="12"/>
      <c r="AC188" s="12"/>
      <c r="AD188" s="12"/>
      <c r="AE188" s="12"/>
      <c r="AF188" s="12"/>
      <c r="AG188" s="12"/>
      <c r="AH188" s="12" t="s">
        <v>53</v>
      </c>
      <c r="AI188" s="12" t="s">
        <v>62</v>
      </c>
      <c r="AJ188" s="12"/>
      <c r="AK188" s="12"/>
      <c r="AL188" s="12" t="s">
        <v>340</v>
      </c>
      <c r="AM188" s="12"/>
      <c r="AN188" s="12"/>
      <c r="AO188" s="12" t="s">
        <v>91</v>
      </c>
    </row>
    <row r="189" spans="1:41" ht="30">
      <c r="A189" s="12" t="s">
        <v>41</v>
      </c>
      <c r="B189" s="13" t="s">
        <v>797</v>
      </c>
      <c r="C189" s="12" t="s">
        <v>798</v>
      </c>
      <c r="D189" s="12" t="s">
        <v>44</v>
      </c>
      <c r="E189" s="12" t="s">
        <v>117</v>
      </c>
      <c r="F189" s="12" t="s">
        <v>46</v>
      </c>
      <c r="G189" s="12" t="s">
        <v>118</v>
      </c>
      <c r="H189" s="14" t="s">
        <v>48</v>
      </c>
      <c r="I189" s="12" t="s">
        <v>67</v>
      </c>
      <c r="J189" s="15">
        <v>41135.460416666669</v>
      </c>
      <c r="K189" s="15">
        <v>41135.614583333336</v>
      </c>
      <c r="L189" s="15">
        <v>41135.614583333336</v>
      </c>
      <c r="M189" s="12"/>
      <c r="N189" s="12" t="s">
        <v>68</v>
      </c>
      <c r="O189" s="12" t="s">
        <v>799</v>
      </c>
      <c r="P189" s="12"/>
      <c r="Q189" s="12">
        <v>0</v>
      </c>
      <c r="R189" s="12"/>
      <c r="S189" s="12"/>
      <c r="T189" s="12"/>
      <c r="U189" s="12"/>
      <c r="V189" s="12"/>
      <c r="W189" s="12"/>
      <c r="X189" s="12"/>
      <c r="Y189" s="12"/>
      <c r="Z189" s="12"/>
      <c r="AA189" s="12"/>
      <c r="AB189" s="12"/>
      <c r="AC189" s="12"/>
      <c r="AD189" s="12"/>
      <c r="AE189" s="12"/>
      <c r="AF189" s="12"/>
      <c r="AG189" s="12"/>
      <c r="AH189" s="12" t="s">
        <v>53</v>
      </c>
      <c r="AI189" s="12" t="s">
        <v>71</v>
      </c>
      <c r="AJ189" s="12"/>
      <c r="AK189" s="12"/>
      <c r="AL189" s="12" t="s">
        <v>100</v>
      </c>
      <c r="AM189" s="12"/>
      <c r="AN189" s="12"/>
      <c r="AO189" s="12"/>
    </row>
    <row r="190" spans="1:41">
      <c r="A190" s="12" t="s">
        <v>41</v>
      </c>
      <c r="B190" s="13" t="s">
        <v>800</v>
      </c>
      <c r="C190" s="12" t="s">
        <v>801</v>
      </c>
      <c r="D190" s="12" t="s">
        <v>44</v>
      </c>
      <c r="E190" s="12" t="s">
        <v>117</v>
      </c>
      <c r="F190" s="12" t="s">
        <v>46</v>
      </c>
      <c r="G190" s="12" t="s">
        <v>261</v>
      </c>
      <c r="H190" s="12" t="s">
        <v>67</v>
      </c>
      <c r="I190" s="12" t="s">
        <v>67</v>
      </c>
      <c r="J190" s="15">
        <v>41135.457638888889</v>
      </c>
      <c r="K190" s="15">
        <v>41135.668749999997</v>
      </c>
      <c r="L190" s="15">
        <v>41135.586805555555</v>
      </c>
      <c r="M190" s="12"/>
      <c r="N190" s="12" t="s">
        <v>68</v>
      </c>
      <c r="O190" s="12" t="s">
        <v>50</v>
      </c>
      <c r="P190" s="12"/>
      <c r="Q190" s="12">
        <v>0</v>
      </c>
      <c r="R190" s="12"/>
      <c r="S190" s="12"/>
      <c r="T190" s="12"/>
      <c r="U190" s="12"/>
      <c r="V190" s="12"/>
      <c r="W190" s="12"/>
      <c r="X190" s="12"/>
      <c r="Y190" s="12"/>
      <c r="Z190" s="12" t="s">
        <v>802</v>
      </c>
      <c r="AA190" s="12"/>
      <c r="AB190" s="12"/>
      <c r="AC190" s="12"/>
      <c r="AD190" s="12"/>
      <c r="AE190" s="12"/>
      <c r="AF190" s="12"/>
      <c r="AG190" s="12"/>
      <c r="AH190" s="12" t="s">
        <v>53</v>
      </c>
      <c r="AI190" s="12" t="s">
        <v>71</v>
      </c>
      <c r="AJ190" s="12"/>
      <c r="AK190" s="12"/>
      <c r="AL190" s="12" t="s">
        <v>100</v>
      </c>
      <c r="AM190" s="12"/>
      <c r="AN190" s="12"/>
      <c r="AO190" s="12" t="s">
        <v>91</v>
      </c>
    </row>
    <row r="191" spans="1:41">
      <c r="A191" s="12" t="s">
        <v>41</v>
      </c>
      <c r="B191" s="13" t="s">
        <v>803</v>
      </c>
      <c r="C191" s="12" t="s">
        <v>804</v>
      </c>
      <c r="D191" s="12" t="s">
        <v>44</v>
      </c>
      <c r="E191" s="12" t="s">
        <v>117</v>
      </c>
      <c r="F191" s="12" t="s">
        <v>103</v>
      </c>
      <c r="G191" s="12" t="s">
        <v>261</v>
      </c>
      <c r="H191" s="12" t="s">
        <v>67</v>
      </c>
      <c r="I191" s="12" t="s">
        <v>67</v>
      </c>
      <c r="J191" s="15">
        <v>41135.447916666664</v>
      </c>
      <c r="K191" s="15">
        <v>41144.620138888888</v>
      </c>
      <c r="L191" s="15">
        <v>41144.603472222225</v>
      </c>
      <c r="M191" s="12"/>
      <c r="N191" s="12" t="s">
        <v>68</v>
      </c>
      <c r="O191" s="12" t="s">
        <v>382</v>
      </c>
      <c r="P191" s="12"/>
      <c r="Q191" s="12">
        <v>0</v>
      </c>
      <c r="R191" s="12"/>
      <c r="S191" s="12"/>
      <c r="T191" s="12"/>
      <c r="U191" s="12"/>
      <c r="V191" s="12"/>
      <c r="W191" s="12"/>
      <c r="X191" s="12"/>
      <c r="Y191" s="12"/>
      <c r="Z191" s="12"/>
      <c r="AA191" s="12"/>
      <c r="AB191" s="12"/>
      <c r="AC191" s="12"/>
      <c r="AD191" s="12"/>
      <c r="AE191" s="12"/>
      <c r="AF191" s="12"/>
      <c r="AG191" s="12"/>
      <c r="AH191" s="12" t="s">
        <v>53</v>
      </c>
      <c r="AI191" s="12" t="s">
        <v>71</v>
      </c>
      <c r="AJ191" s="12"/>
      <c r="AK191" s="12"/>
      <c r="AL191" s="12" t="s">
        <v>100</v>
      </c>
      <c r="AM191" s="12"/>
      <c r="AN191" s="12"/>
      <c r="AO191" s="12"/>
    </row>
    <row r="192" spans="1:41" ht="30">
      <c r="A192" s="12" t="s">
        <v>41</v>
      </c>
      <c r="B192" s="13" t="s">
        <v>805</v>
      </c>
      <c r="C192" s="12" t="s">
        <v>806</v>
      </c>
      <c r="D192" s="12" t="s">
        <v>44</v>
      </c>
      <c r="E192" s="12" t="s">
        <v>117</v>
      </c>
      <c r="F192" s="12" t="s">
        <v>103</v>
      </c>
      <c r="G192" s="12" t="s">
        <v>261</v>
      </c>
      <c r="H192" s="12" t="s">
        <v>67</v>
      </c>
      <c r="I192" s="12" t="s">
        <v>67</v>
      </c>
      <c r="J192" s="15">
        <v>41135.445833333331</v>
      </c>
      <c r="K192" s="15">
        <v>41135.589583333334</v>
      </c>
      <c r="L192" s="15">
        <v>41135.587500000001</v>
      </c>
      <c r="M192" s="12"/>
      <c r="N192" s="12" t="s">
        <v>68</v>
      </c>
      <c r="O192" s="12" t="s">
        <v>382</v>
      </c>
      <c r="P192" s="12"/>
      <c r="Q192" s="12">
        <v>0</v>
      </c>
      <c r="R192" s="12"/>
      <c r="S192" s="12"/>
      <c r="T192" s="12"/>
      <c r="U192" s="12"/>
      <c r="V192" s="12"/>
      <c r="W192" s="12"/>
      <c r="X192" s="12"/>
      <c r="Y192" s="12"/>
      <c r="Z192" s="12"/>
      <c r="AA192" s="12"/>
      <c r="AB192" s="12"/>
      <c r="AC192" s="12"/>
      <c r="AD192" s="12"/>
      <c r="AE192" s="12"/>
      <c r="AF192" s="12"/>
      <c r="AG192" s="12"/>
      <c r="AH192" s="12" t="s">
        <v>53</v>
      </c>
      <c r="AI192" s="12" t="s">
        <v>71</v>
      </c>
      <c r="AJ192" s="12"/>
      <c r="AK192" s="12"/>
      <c r="AL192" s="12" t="s">
        <v>100</v>
      </c>
      <c r="AM192" s="12"/>
      <c r="AN192" s="12"/>
      <c r="AO192" s="12" t="s">
        <v>91</v>
      </c>
    </row>
    <row r="193" spans="1:41" ht="30">
      <c r="A193" s="12" t="s">
        <v>41</v>
      </c>
      <c r="B193" s="13" t="s">
        <v>807</v>
      </c>
      <c r="C193" s="12" t="s">
        <v>808</v>
      </c>
      <c r="D193" s="12" t="s">
        <v>44</v>
      </c>
      <c r="E193" s="12" t="s">
        <v>117</v>
      </c>
      <c r="F193" s="12" t="s">
        <v>103</v>
      </c>
      <c r="G193" s="12" t="s">
        <v>261</v>
      </c>
      <c r="H193" s="12" t="s">
        <v>591</v>
      </c>
      <c r="I193" s="12" t="s">
        <v>67</v>
      </c>
      <c r="J193" s="15">
        <v>41135.4375</v>
      </c>
      <c r="K193" s="15">
        <v>41135.772916666669</v>
      </c>
      <c r="L193" s="15">
        <v>41135.772916666669</v>
      </c>
      <c r="M193" s="12"/>
      <c r="N193" s="12" t="s">
        <v>68</v>
      </c>
      <c r="O193" s="12" t="s">
        <v>382</v>
      </c>
      <c r="P193" s="12"/>
      <c r="Q193" s="12">
        <v>0</v>
      </c>
      <c r="R193" s="12"/>
      <c r="S193" s="12"/>
      <c r="T193" s="12"/>
      <c r="U193" s="12"/>
      <c r="V193" s="12"/>
      <c r="W193" s="12"/>
      <c r="X193" s="12"/>
      <c r="Y193" s="12"/>
      <c r="Z193" s="12"/>
      <c r="AA193" s="12"/>
      <c r="AB193" s="12"/>
      <c r="AC193" s="12"/>
      <c r="AD193" s="12"/>
      <c r="AE193" s="12"/>
      <c r="AF193" s="12"/>
      <c r="AG193" s="12"/>
      <c r="AH193" s="12" t="s">
        <v>53</v>
      </c>
      <c r="AI193" s="12" t="s">
        <v>71</v>
      </c>
      <c r="AJ193" s="12"/>
      <c r="AK193" s="12"/>
      <c r="AL193" s="12" t="s">
        <v>100</v>
      </c>
      <c r="AM193" s="12"/>
      <c r="AN193" s="12"/>
      <c r="AO193" s="12"/>
    </row>
    <row r="194" spans="1:41" ht="45">
      <c r="A194" s="12" t="s">
        <v>41</v>
      </c>
      <c r="B194" s="13" t="s">
        <v>809</v>
      </c>
      <c r="C194" s="12" t="s">
        <v>810</v>
      </c>
      <c r="D194" s="12" t="s">
        <v>44</v>
      </c>
      <c r="E194" s="12" t="s">
        <v>117</v>
      </c>
      <c r="F194" s="12" t="s">
        <v>46</v>
      </c>
      <c r="G194" s="12" t="s">
        <v>261</v>
      </c>
      <c r="H194" s="14" t="s">
        <v>48</v>
      </c>
      <c r="I194" s="12" t="s">
        <v>436</v>
      </c>
      <c r="J194" s="15">
        <v>41135.42291666667</v>
      </c>
      <c r="K194" s="15">
        <v>41135.615277777775</v>
      </c>
      <c r="L194" s="15">
        <v>41135.615277777775</v>
      </c>
      <c r="M194" s="12"/>
      <c r="N194" s="12" t="s">
        <v>68</v>
      </c>
      <c r="O194" s="12" t="s">
        <v>382</v>
      </c>
      <c r="P194" s="12"/>
      <c r="Q194" s="12">
        <v>0</v>
      </c>
      <c r="R194" s="13">
        <v>13405</v>
      </c>
      <c r="S194" s="12"/>
      <c r="T194" s="12"/>
      <c r="U194" s="12"/>
      <c r="V194" s="12"/>
      <c r="W194" s="12"/>
      <c r="X194" s="12"/>
      <c r="Y194" s="12"/>
      <c r="Z194" s="12" t="s">
        <v>811</v>
      </c>
      <c r="AA194" s="12"/>
      <c r="AB194" s="12"/>
      <c r="AC194" s="12"/>
      <c r="AD194" s="12"/>
      <c r="AE194" s="12"/>
      <c r="AF194" s="12"/>
      <c r="AG194" s="12" t="s">
        <v>812</v>
      </c>
      <c r="AH194" s="12" t="s">
        <v>53</v>
      </c>
      <c r="AI194" s="12" t="s">
        <v>62</v>
      </c>
      <c r="AJ194" s="12"/>
      <c r="AK194" s="12"/>
      <c r="AL194" s="12"/>
      <c r="AM194" s="12"/>
      <c r="AN194" s="12"/>
      <c r="AO194" s="12" t="s">
        <v>91</v>
      </c>
    </row>
    <row r="195" spans="1:41" ht="135">
      <c r="A195" s="12" t="s">
        <v>41</v>
      </c>
      <c r="B195" s="13" t="s">
        <v>813</v>
      </c>
      <c r="C195" s="12" t="s">
        <v>814</v>
      </c>
      <c r="D195" s="12" t="s">
        <v>44</v>
      </c>
      <c r="E195" s="12" t="s">
        <v>117</v>
      </c>
      <c r="F195" s="12" t="s">
        <v>103</v>
      </c>
      <c r="G195" s="12" t="s">
        <v>261</v>
      </c>
      <c r="H195" s="12" t="s">
        <v>723</v>
      </c>
      <c r="I195" s="12" t="s">
        <v>723</v>
      </c>
      <c r="J195" s="15">
        <v>41135.417361111111</v>
      </c>
      <c r="K195" s="15">
        <v>41138.788888888892</v>
      </c>
      <c r="L195" s="15">
        <v>41135.773611111108</v>
      </c>
      <c r="M195" s="12"/>
      <c r="N195" s="12" t="s">
        <v>68</v>
      </c>
      <c r="O195" s="12"/>
      <c r="P195" s="12"/>
      <c r="Q195" s="12">
        <v>0</v>
      </c>
      <c r="R195" s="12"/>
      <c r="S195" s="12"/>
      <c r="T195" s="12"/>
      <c r="U195" s="12"/>
      <c r="V195" s="12"/>
      <c r="W195" s="12"/>
      <c r="X195" s="12"/>
      <c r="Y195" s="12"/>
      <c r="Z195" s="12" t="s">
        <v>815</v>
      </c>
      <c r="AA195" s="12"/>
      <c r="AB195" s="12"/>
      <c r="AC195" s="12"/>
      <c r="AD195" s="12"/>
      <c r="AE195" s="12"/>
      <c r="AF195" s="12"/>
      <c r="AG195" s="12"/>
      <c r="AH195" s="12" t="s">
        <v>53</v>
      </c>
      <c r="AI195" s="12" t="s">
        <v>411</v>
      </c>
      <c r="AJ195" s="12"/>
      <c r="AK195" s="12"/>
      <c r="AL195" s="12"/>
      <c r="AM195" s="12"/>
      <c r="AN195" s="12"/>
      <c r="AO195" s="12"/>
    </row>
    <row r="196" spans="1:41" ht="195">
      <c r="A196" s="12" t="s">
        <v>41</v>
      </c>
      <c r="B196" s="13" t="s">
        <v>816</v>
      </c>
      <c r="C196" s="12" t="s">
        <v>817</v>
      </c>
      <c r="D196" s="12" t="s">
        <v>44</v>
      </c>
      <c r="E196" s="12" t="s">
        <v>117</v>
      </c>
      <c r="F196" s="12" t="s">
        <v>46</v>
      </c>
      <c r="G196" s="12" t="s">
        <v>104</v>
      </c>
      <c r="H196" s="12" t="s">
        <v>328</v>
      </c>
      <c r="I196" s="12" t="s">
        <v>59</v>
      </c>
      <c r="J196" s="15">
        <v>41134.974999999999</v>
      </c>
      <c r="K196" s="15">
        <v>41137.544444444444</v>
      </c>
      <c r="L196" s="15">
        <v>41135.551388888889</v>
      </c>
      <c r="M196" s="12"/>
      <c r="N196" s="12" t="s">
        <v>68</v>
      </c>
      <c r="O196" s="12" t="s">
        <v>207</v>
      </c>
      <c r="P196" s="12"/>
      <c r="Q196" s="12">
        <v>0</v>
      </c>
      <c r="R196" s="12"/>
      <c r="S196" s="12"/>
      <c r="T196" s="12"/>
      <c r="U196" s="12"/>
      <c r="V196" s="12"/>
      <c r="W196" s="12"/>
      <c r="X196" s="12"/>
      <c r="Y196" s="12"/>
      <c r="Z196" s="12" t="s">
        <v>818</v>
      </c>
      <c r="AA196" s="12"/>
      <c r="AB196" s="12"/>
      <c r="AC196" s="12"/>
      <c r="AD196" s="12"/>
      <c r="AE196" s="12"/>
      <c r="AF196" s="12"/>
      <c r="AG196" s="12" t="s">
        <v>819</v>
      </c>
      <c r="AH196" s="12" t="s">
        <v>53</v>
      </c>
      <c r="AI196" s="12" t="s">
        <v>151</v>
      </c>
      <c r="AJ196" s="12"/>
      <c r="AK196" s="12"/>
      <c r="AL196" s="12" t="s">
        <v>110</v>
      </c>
      <c r="AM196" s="12"/>
      <c r="AN196" s="12"/>
      <c r="AO196" s="12" t="s">
        <v>91</v>
      </c>
    </row>
    <row r="197" spans="1:41" ht="195">
      <c r="A197" s="12" t="s">
        <v>41</v>
      </c>
      <c r="B197" s="13" t="s">
        <v>820</v>
      </c>
      <c r="C197" s="12" t="s">
        <v>821</v>
      </c>
      <c r="D197" s="12" t="s">
        <v>44</v>
      </c>
      <c r="E197" s="12" t="s">
        <v>117</v>
      </c>
      <c r="F197" s="12" t="s">
        <v>46</v>
      </c>
      <c r="G197" s="12" t="s">
        <v>242</v>
      </c>
      <c r="H197" s="12" t="s">
        <v>59</v>
      </c>
      <c r="I197" s="12" t="s">
        <v>59</v>
      </c>
      <c r="J197" s="15">
        <v>41134.970138888886</v>
      </c>
      <c r="K197" s="15">
        <v>41138.779166666667</v>
      </c>
      <c r="L197" s="15">
        <v>41138.712500000001</v>
      </c>
      <c r="M197" s="12"/>
      <c r="N197" s="12" t="s">
        <v>592</v>
      </c>
      <c r="O197" s="12" t="s">
        <v>207</v>
      </c>
      <c r="P197" s="12"/>
      <c r="Q197" s="12">
        <v>0</v>
      </c>
      <c r="R197" s="13">
        <v>13404</v>
      </c>
      <c r="S197" s="12">
        <v>7200</v>
      </c>
      <c r="T197" s="12">
        <v>7200</v>
      </c>
      <c r="U197" s="12"/>
      <c r="V197" s="16">
        <v>0</v>
      </c>
      <c r="W197" s="12"/>
      <c r="X197" s="12"/>
      <c r="Y197" s="12"/>
      <c r="Z197" s="12" t="s">
        <v>822</v>
      </c>
      <c r="AA197" s="12"/>
      <c r="AB197" s="16">
        <v>0</v>
      </c>
      <c r="AC197" s="16">
        <v>0</v>
      </c>
      <c r="AD197" s="12"/>
      <c r="AE197" s="12">
        <v>7200</v>
      </c>
      <c r="AF197" s="12">
        <v>7200</v>
      </c>
      <c r="AG197" s="12" t="s">
        <v>823</v>
      </c>
      <c r="AH197" s="12" t="s">
        <v>53</v>
      </c>
      <c r="AI197" s="12" t="s">
        <v>62</v>
      </c>
      <c r="AJ197" s="12"/>
      <c r="AK197" s="12"/>
      <c r="AL197" s="12" t="s">
        <v>100</v>
      </c>
      <c r="AM197" s="12"/>
      <c r="AN197" s="12"/>
      <c r="AO197" s="12" t="s">
        <v>91</v>
      </c>
    </row>
    <row r="198" spans="1:41" ht="105">
      <c r="A198" s="12" t="s">
        <v>41</v>
      </c>
      <c r="B198" s="13" t="s">
        <v>824</v>
      </c>
      <c r="C198" s="12" t="s">
        <v>825</v>
      </c>
      <c r="D198" s="12" t="s">
        <v>44</v>
      </c>
      <c r="E198" s="12" t="s">
        <v>45</v>
      </c>
      <c r="F198" s="12" t="s">
        <v>66</v>
      </c>
      <c r="G198" s="14" t="s">
        <v>47</v>
      </c>
      <c r="H198" s="14" t="s">
        <v>48</v>
      </c>
      <c r="I198" s="12" t="s">
        <v>422</v>
      </c>
      <c r="J198" s="15">
        <v>41134.774305555555</v>
      </c>
      <c r="K198" s="15">
        <v>41136.603472222225</v>
      </c>
      <c r="L198" s="12"/>
      <c r="M198" s="12"/>
      <c r="N198" s="12"/>
      <c r="O198" s="12" t="s">
        <v>389</v>
      </c>
      <c r="P198" s="12"/>
      <c r="Q198" s="12">
        <v>0</v>
      </c>
      <c r="R198" s="13">
        <v>13403</v>
      </c>
      <c r="S198" s="12"/>
      <c r="T198" s="12"/>
      <c r="U198" s="12"/>
      <c r="V198" s="12"/>
      <c r="W198" s="12"/>
      <c r="X198" s="12" t="s">
        <v>664</v>
      </c>
      <c r="Y198" s="12"/>
      <c r="Z198" s="12" t="s">
        <v>826</v>
      </c>
      <c r="AA198" s="12"/>
      <c r="AB198" s="12"/>
      <c r="AC198" s="12"/>
      <c r="AD198" s="12"/>
      <c r="AE198" s="12"/>
      <c r="AF198" s="12"/>
      <c r="AG198" s="12" t="s">
        <v>827</v>
      </c>
      <c r="AH198" s="12" t="s">
        <v>53</v>
      </c>
      <c r="AI198" s="12" t="s">
        <v>62</v>
      </c>
      <c r="AJ198" s="12"/>
      <c r="AK198" s="12"/>
      <c r="AL198" s="12" t="s">
        <v>340</v>
      </c>
      <c r="AM198" s="12"/>
      <c r="AN198" s="12"/>
      <c r="AO198" s="12"/>
    </row>
    <row r="199" spans="1:41" ht="150">
      <c r="A199" s="12" t="s">
        <v>41</v>
      </c>
      <c r="B199" s="13" t="s">
        <v>828</v>
      </c>
      <c r="C199" s="12" t="s">
        <v>829</v>
      </c>
      <c r="D199" s="12" t="s">
        <v>44</v>
      </c>
      <c r="E199" s="12" t="s">
        <v>117</v>
      </c>
      <c r="F199" s="12" t="s">
        <v>66</v>
      </c>
      <c r="G199" s="12" t="s">
        <v>13</v>
      </c>
      <c r="H199" s="12" t="s">
        <v>127</v>
      </c>
      <c r="I199" s="12" t="s">
        <v>127</v>
      </c>
      <c r="J199" s="15">
        <v>41134.765972222223</v>
      </c>
      <c r="K199" s="15">
        <v>41141.464583333334</v>
      </c>
      <c r="L199" s="15">
        <v>41136.697222222225</v>
      </c>
      <c r="M199" s="12"/>
      <c r="N199" s="12" t="s">
        <v>68</v>
      </c>
      <c r="O199" s="12" t="s">
        <v>369</v>
      </c>
      <c r="P199" s="12"/>
      <c r="Q199" s="12">
        <v>0</v>
      </c>
      <c r="R199" s="12"/>
      <c r="S199" s="12"/>
      <c r="T199" s="12"/>
      <c r="U199" s="12"/>
      <c r="V199" s="12"/>
      <c r="W199" s="12"/>
      <c r="X199" s="12"/>
      <c r="Y199" s="12"/>
      <c r="Z199" s="12" t="s">
        <v>830</v>
      </c>
      <c r="AA199" s="12"/>
      <c r="AB199" s="12"/>
      <c r="AC199" s="12"/>
      <c r="AD199" s="12"/>
      <c r="AE199" s="12"/>
      <c r="AF199" s="12"/>
      <c r="AG199" s="12" t="s">
        <v>831</v>
      </c>
      <c r="AH199" s="12" t="s">
        <v>53</v>
      </c>
      <c r="AI199" s="12" t="s">
        <v>62</v>
      </c>
      <c r="AJ199" s="12"/>
      <c r="AK199" s="12"/>
      <c r="AL199" s="12" t="s">
        <v>340</v>
      </c>
      <c r="AM199" s="12"/>
      <c r="AN199" s="12"/>
      <c r="AO199" s="12"/>
    </row>
    <row r="200" spans="1:41" ht="75">
      <c r="A200" s="12" t="s">
        <v>41</v>
      </c>
      <c r="B200" s="13" t="s">
        <v>664</v>
      </c>
      <c r="C200" s="12" t="s">
        <v>832</v>
      </c>
      <c r="D200" s="12" t="s">
        <v>44</v>
      </c>
      <c r="E200" s="12" t="s">
        <v>45</v>
      </c>
      <c r="F200" s="12" t="s">
        <v>66</v>
      </c>
      <c r="G200" s="14" t="s">
        <v>47</v>
      </c>
      <c r="H200" s="14" t="s">
        <v>48</v>
      </c>
      <c r="I200" s="12" t="s">
        <v>422</v>
      </c>
      <c r="J200" s="15">
        <v>41134.763888888891</v>
      </c>
      <c r="K200" s="15">
        <v>41136.65625</v>
      </c>
      <c r="L200" s="12"/>
      <c r="M200" s="12"/>
      <c r="N200" s="12"/>
      <c r="O200" s="12" t="s">
        <v>663</v>
      </c>
      <c r="P200" s="12"/>
      <c r="Q200" s="12">
        <v>0</v>
      </c>
      <c r="R200" s="12" t="s">
        <v>833</v>
      </c>
      <c r="S200" s="12"/>
      <c r="T200" s="12"/>
      <c r="U200" s="12"/>
      <c r="V200" s="12"/>
      <c r="W200" s="12"/>
      <c r="X200" s="12" t="s">
        <v>834</v>
      </c>
      <c r="Y200" s="12"/>
      <c r="Z200" s="12" t="s">
        <v>835</v>
      </c>
      <c r="AA200" s="12"/>
      <c r="AB200" s="12"/>
      <c r="AC200" s="12"/>
      <c r="AD200" s="12"/>
      <c r="AE200" s="12"/>
      <c r="AF200" s="12"/>
      <c r="AG200" s="12" t="s">
        <v>836</v>
      </c>
      <c r="AH200" s="12" t="s">
        <v>53</v>
      </c>
      <c r="AI200" s="12" t="s">
        <v>62</v>
      </c>
      <c r="AJ200" s="12"/>
      <c r="AK200" s="12"/>
      <c r="AL200" s="12" t="s">
        <v>837</v>
      </c>
      <c r="AM200" s="12"/>
      <c r="AN200" s="12"/>
      <c r="AO200" s="12"/>
    </row>
    <row r="201" spans="1:41" ht="105">
      <c r="A201" s="12" t="s">
        <v>41</v>
      </c>
      <c r="B201" s="13" t="s">
        <v>838</v>
      </c>
      <c r="C201" s="12" t="s">
        <v>839</v>
      </c>
      <c r="D201" s="12" t="s">
        <v>44</v>
      </c>
      <c r="E201" s="12" t="s">
        <v>45</v>
      </c>
      <c r="F201" s="12" t="s">
        <v>46</v>
      </c>
      <c r="G201" s="14" t="s">
        <v>47</v>
      </c>
      <c r="H201" s="14" t="s">
        <v>48</v>
      </c>
      <c r="I201" s="12" t="s">
        <v>86</v>
      </c>
      <c r="J201" s="15">
        <v>41134.712500000001</v>
      </c>
      <c r="K201" s="15">
        <v>41135.417361111111</v>
      </c>
      <c r="L201" s="12"/>
      <c r="M201" s="12"/>
      <c r="N201" s="12"/>
      <c r="O201" s="12" t="s">
        <v>369</v>
      </c>
      <c r="P201" s="12"/>
      <c r="Q201" s="12">
        <v>0</v>
      </c>
      <c r="R201" s="12" t="s">
        <v>840</v>
      </c>
      <c r="S201" s="12"/>
      <c r="T201" s="12"/>
      <c r="U201" s="12"/>
      <c r="V201" s="12"/>
      <c r="W201" s="12"/>
      <c r="X201" s="12"/>
      <c r="Y201" s="12"/>
      <c r="Z201" s="12" t="s">
        <v>841</v>
      </c>
      <c r="AA201" s="12"/>
      <c r="AB201" s="12"/>
      <c r="AC201" s="12"/>
      <c r="AD201" s="12"/>
      <c r="AE201" s="12"/>
      <c r="AF201" s="12"/>
      <c r="AG201" s="12" t="s">
        <v>842</v>
      </c>
      <c r="AH201" s="12" t="s">
        <v>53</v>
      </c>
      <c r="AI201" s="12" t="s">
        <v>411</v>
      </c>
      <c r="AJ201" s="12"/>
      <c r="AK201" s="12"/>
      <c r="AL201" s="12" t="s">
        <v>110</v>
      </c>
      <c r="AM201" s="12"/>
      <c r="AN201" s="12"/>
      <c r="AO201" s="12" t="s">
        <v>91</v>
      </c>
    </row>
    <row r="202" spans="1:41" ht="30">
      <c r="A202" s="12" t="s">
        <v>41</v>
      </c>
      <c r="B202" s="13" t="s">
        <v>843</v>
      </c>
      <c r="C202" s="12" t="s">
        <v>844</v>
      </c>
      <c r="D202" s="12" t="s">
        <v>44</v>
      </c>
      <c r="E202" s="12" t="s">
        <v>45</v>
      </c>
      <c r="F202" s="12" t="s">
        <v>46</v>
      </c>
      <c r="G202" s="14" t="s">
        <v>47</v>
      </c>
      <c r="H202" s="14" t="s">
        <v>48</v>
      </c>
      <c r="I202" s="12" t="s">
        <v>496</v>
      </c>
      <c r="J202" s="15">
        <v>41134.709722222222</v>
      </c>
      <c r="K202" s="15">
        <v>41135.417361111111</v>
      </c>
      <c r="L202" s="12"/>
      <c r="M202" s="12"/>
      <c r="N202" s="12"/>
      <c r="O202" s="12"/>
      <c r="P202" s="12"/>
      <c r="Q202" s="12">
        <v>0</v>
      </c>
      <c r="R202" s="13">
        <v>13398</v>
      </c>
      <c r="S202" s="12"/>
      <c r="T202" s="12"/>
      <c r="U202" s="12"/>
      <c r="V202" s="12"/>
      <c r="W202" s="12"/>
      <c r="X202" s="12"/>
      <c r="Y202" s="12"/>
      <c r="Z202" s="12" t="s">
        <v>845</v>
      </c>
      <c r="AA202" s="12"/>
      <c r="AB202" s="12"/>
      <c r="AC202" s="12"/>
      <c r="AD202" s="12"/>
      <c r="AE202" s="12"/>
      <c r="AF202" s="12"/>
      <c r="AG202" s="12" t="s">
        <v>846</v>
      </c>
      <c r="AH202" s="12" t="s">
        <v>53</v>
      </c>
      <c r="AI202" s="12" t="s">
        <v>62</v>
      </c>
      <c r="AJ202" s="12"/>
      <c r="AK202" s="12"/>
      <c r="AL202" s="12" t="s">
        <v>72</v>
      </c>
      <c r="AM202" s="12"/>
      <c r="AN202" s="12"/>
      <c r="AO202" s="12"/>
    </row>
    <row r="203" spans="1:41" ht="195">
      <c r="A203" s="12" t="s">
        <v>41</v>
      </c>
      <c r="B203" s="13" t="s">
        <v>847</v>
      </c>
      <c r="C203" s="12" t="s">
        <v>848</v>
      </c>
      <c r="D203" s="12" t="s">
        <v>44</v>
      </c>
      <c r="E203" s="12" t="s">
        <v>117</v>
      </c>
      <c r="F203" s="12" t="s">
        <v>46</v>
      </c>
      <c r="G203" s="12" t="s">
        <v>261</v>
      </c>
      <c r="H203" s="12" t="s">
        <v>59</v>
      </c>
      <c r="I203" s="12" t="s">
        <v>723</v>
      </c>
      <c r="J203" s="15">
        <v>41134.702777777777</v>
      </c>
      <c r="K203" s="15">
        <v>41138.895138888889</v>
      </c>
      <c r="L203" s="15">
        <v>41134.720833333333</v>
      </c>
      <c r="M203" s="12"/>
      <c r="N203" s="12" t="s">
        <v>68</v>
      </c>
      <c r="O203" s="12"/>
      <c r="P203" s="12"/>
      <c r="Q203" s="12">
        <v>0</v>
      </c>
      <c r="R203" s="12"/>
      <c r="S203" s="12"/>
      <c r="T203" s="12"/>
      <c r="U203" s="12"/>
      <c r="V203" s="12"/>
      <c r="W203" s="12"/>
      <c r="X203" s="12"/>
      <c r="Y203" s="12"/>
      <c r="Z203" s="12" t="s">
        <v>849</v>
      </c>
      <c r="AA203" s="12"/>
      <c r="AB203" s="12"/>
      <c r="AC203" s="12"/>
      <c r="AD203" s="12"/>
      <c r="AE203" s="12"/>
      <c r="AF203" s="12"/>
      <c r="AG203" s="12"/>
      <c r="AH203" s="12" t="s">
        <v>53</v>
      </c>
      <c r="AI203" s="12" t="s">
        <v>411</v>
      </c>
      <c r="AJ203" s="12"/>
      <c r="AK203" s="12"/>
      <c r="AL203" s="12"/>
      <c r="AM203" s="12"/>
      <c r="AN203" s="12"/>
      <c r="AO203" s="12"/>
    </row>
    <row r="204" spans="1:41" ht="60">
      <c r="A204" s="12" t="s">
        <v>41</v>
      </c>
      <c r="B204" s="13" t="s">
        <v>850</v>
      </c>
      <c r="C204" s="12" t="s">
        <v>851</v>
      </c>
      <c r="D204" s="12" t="s">
        <v>44</v>
      </c>
      <c r="E204" s="12" t="s">
        <v>45</v>
      </c>
      <c r="F204" s="12" t="s">
        <v>66</v>
      </c>
      <c r="G204" s="14" t="s">
        <v>47</v>
      </c>
      <c r="H204" s="14" t="s">
        <v>48</v>
      </c>
      <c r="I204" s="12" t="s">
        <v>127</v>
      </c>
      <c r="J204" s="15">
        <v>41134.698611111111</v>
      </c>
      <c r="K204" s="15">
        <v>41135.418055555558</v>
      </c>
      <c r="L204" s="12"/>
      <c r="M204" s="12"/>
      <c r="N204" s="12"/>
      <c r="O204" s="12" t="s">
        <v>369</v>
      </c>
      <c r="P204" s="12"/>
      <c r="Q204" s="12">
        <v>0</v>
      </c>
      <c r="R204" s="12"/>
      <c r="S204" s="12"/>
      <c r="T204" s="12"/>
      <c r="U204" s="12"/>
      <c r="V204" s="12"/>
      <c r="W204" s="12"/>
      <c r="X204" s="12"/>
      <c r="Y204" s="12"/>
      <c r="Z204" s="12" t="s">
        <v>852</v>
      </c>
      <c r="AA204" s="12"/>
      <c r="AB204" s="12"/>
      <c r="AC204" s="12"/>
      <c r="AD204" s="12"/>
      <c r="AE204" s="12"/>
      <c r="AF204" s="12"/>
      <c r="AG204" s="12" t="s">
        <v>853</v>
      </c>
      <c r="AH204" s="12" t="s">
        <v>53</v>
      </c>
      <c r="AI204" s="12" t="s">
        <v>54</v>
      </c>
      <c r="AJ204" s="12"/>
      <c r="AK204" s="12"/>
      <c r="AL204" s="12" t="s">
        <v>55</v>
      </c>
      <c r="AM204" s="12"/>
      <c r="AN204" s="12"/>
      <c r="AO204" s="12"/>
    </row>
    <row r="205" spans="1:41" ht="150">
      <c r="A205" s="12" t="s">
        <v>41</v>
      </c>
      <c r="B205" s="13" t="s">
        <v>854</v>
      </c>
      <c r="C205" s="12" t="s">
        <v>855</v>
      </c>
      <c r="D205" s="12" t="s">
        <v>44</v>
      </c>
      <c r="E205" s="12" t="s">
        <v>45</v>
      </c>
      <c r="F205" s="12" t="s">
        <v>143</v>
      </c>
      <c r="G205" s="14" t="s">
        <v>47</v>
      </c>
      <c r="H205" s="14" t="s">
        <v>48</v>
      </c>
      <c r="I205" s="12" t="s">
        <v>148</v>
      </c>
      <c r="J205" s="15">
        <v>41134.698611111111</v>
      </c>
      <c r="K205" s="15">
        <v>41135.418749999997</v>
      </c>
      <c r="L205" s="12"/>
      <c r="M205" s="12"/>
      <c r="N205" s="12"/>
      <c r="O205" s="12" t="s">
        <v>369</v>
      </c>
      <c r="P205" s="12"/>
      <c r="Q205" s="12">
        <v>0</v>
      </c>
      <c r="R205" s="12" t="s">
        <v>856</v>
      </c>
      <c r="S205" s="12"/>
      <c r="T205" s="12"/>
      <c r="U205" s="12"/>
      <c r="V205" s="12"/>
      <c r="W205" s="12"/>
      <c r="X205" s="12"/>
      <c r="Y205" s="12"/>
      <c r="Z205" s="12" t="s">
        <v>857</v>
      </c>
      <c r="AA205" s="12"/>
      <c r="AB205" s="12"/>
      <c r="AC205" s="12"/>
      <c r="AD205" s="12"/>
      <c r="AE205" s="12"/>
      <c r="AF205" s="12"/>
      <c r="AG205" s="12" t="s">
        <v>76</v>
      </c>
      <c r="AH205" s="12" t="s">
        <v>53</v>
      </c>
      <c r="AI205" s="12" t="s">
        <v>62</v>
      </c>
      <c r="AJ205" s="12"/>
      <c r="AK205" s="12"/>
      <c r="AL205" s="12" t="s">
        <v>340</v>
      </c>
      <c r="AM205" s="12"/>
      <c r="AN205" s="12"/>
      <c r="AO205" s="12" t="s">
        <v>91</v>
      </c>
    </row>
    <row r="206" spans="1:41" ht="75">
      <c r="A206" s="12" t="s">
        <v>41</v>
      </c>
      <c r="B206" s="13" t="s">
        <v>858</v>
      </c>
      <c r="C206" s="12" t="s">
        <v>859</v>
      </c>
      <c r="D206" s="12" t="s">
        <v>44</v>
      </c>
      <c r="E206" s="12" t="s">
        <v>45</v>
      </c>
      <c r="F206" s="12" t="s">
        <v>46</v>
      </c>
      <c r="G206" s="14" t="s">
        <v>47</v>
      </c>
      <c r="H206" s="12" t="s">
        <v>648</v>
      </c>
      <c r="I206" s="12" t="s">
        <v>127</v>
      </c>
      <c r="J206" s="15">
        <v>41134.693749999999</v>
      </c>
      <c r="K206" s="15">
        <v>41138.530555555553</v>
      </c>
      <c r="L206" s="12"/>
      <c r="M206" s="12"/>
      <c r="N206" s="12" t="s">
        <v>592</v>
      </c>
      <c r="O206" s="12" t="s">
        <v>628</v>
      </c>
      <c r="P206" s="12"/>
      <c r="Q206" s="12">
        <v>0</v>
      </c>
      <c r="R206" s="12"/>
      <c r="S206" s="12">
        <v>3600</v>
      </c>
      <c r="T206" s="12">
        <v>3600</v>
      </c>
      <c r="U206" s="12"/>
      <c r="V206" s="16">
        <v>0</v>
      </c>
      <c r="W206" s="12"/>
      <c r="X206" s="12"/>
      <c r="Y206" s="12"/>
      <c r="Z206" s="12" t="s">
        <v>860</v>
      </c>
      <c r="AA206" s="12"/>
      <c r="AB206" s="16">
        <v>0</v>
      </c>
      <c r="AC206" s="16">
        <v>0</v>
      </c>
      <c r="AD206" s="12"/>
      <c r="AE206" s="12">
        <v>3600</v>
      </c>
      <c r="AF206" s="12">
        <v>3600</v>
      </c>
      <c r="AG206" s="12" t="s">
        <v>861</v>
      </c>
      <c r="AH206" s="12" t="s">
        <v>53</v>
      </c>
      <c r="AI206" s="12" t="s">
        <v>54</v>
      </c>
      <c r="AJ206" s="12"/>
      <c r="AK206" s="12"/>
      <c r="AL206" s="12" t="s">
        <v>862</v>
      </c>
      <c r="AM206" s="12"/>
      <c r="AN206" s="12"/>
      <c r="AO206" s="12"/>
    </row>
    <row r="207" spans="1:41" ht="60">
      <c r="A207" s="12" t="s">
        <v>41</v>
      </c>
      <c r="B207" s="13" t="s">
        <v>863</v>
      </c>
      <c r="C207" s="12" t="s">
        <v>864</v>
      </c>
      <c r="D207" s="12" t="s">
        <v>44</v>
      </c>
      <c r="E207" s="12" t="s">
        <v>45</v>
      </c>
      <c r="F207" s="12" t="s">
        <v>66</v>
      </c>
      <c r="G207" s="14" t="s">
        <v>47</v>
      </c>
      <c r="H207" s="14" t="s">
        <v>48</v>
      </c>
      <c r="I207" s="12" t="s">
        <v>127</v>
      </c>
      <c r="J207" s="15">
        <v>41134.691666666666</v>
      </c>
      <c r="K207" s="15">
        <v>41134.691666666666</v>
      </c>
      <c r="L207" s="12"/>
      <c r="M207" s="12"/>
      <c r="N207" s="12"/>
      <c r="O207" s="12" t="s">
        <v>369</v>
      </c>
      <c r="P207" s="12"/>
      <c r="Q207" s="12">
        <v>0</v>
      </c>
      <c r="R207" s="12"/>
      <c r="S207" s="12"/>
      <c r="T207" s="12"/>
      <c r="U207" s="12"/>
      <c r="V207" s="12"/>
      <c r="W207" s="12"/>
      <c r="X207" s="12"/>
      <c r="Y207" s="12"/>
      <c r="Z207" s="12" t="s">
        <v>865</v>
      </c>
      <c r="AA207" s="12"/>
      <c r="AB207" s="12"/>
      <c r="AC207" s="12"/>
      <c r="AD207" s="12"/>
      <c r="AE207" s="12"/>
      <c r="AF207" s="12"/>
      <c r="AG207" s="12"/>
      <c r="AH207" s="12" t="s">
        <v>53</v>
      </c>
      <c r="AI207" s="12" t="s">
        <v>62</v>
      </c>
      <c r="AJ207" s="12"/>
      <c r="AK207" s="12"/>
      <c r="AL207" s="12" t="s">
        <v>340</v>
      </c>
      <c r="AM207" s="12"/>
      <c r="AN207" s="12"/>
      <c r="AO207" s="12"/>
    </row>
    <row r="208" spans="1:41" ht="105">
      <c r="A208" s="12" t="s">
        <v>41</v>
      </c>
      <c r="B208" s="13" t="s">
        <v>866</v>
      </c>
      <c r="C208" s="12" t="s">
        <v>867</v>
      </c>
      <c r="D208" s="12" t="s">
        <v>44</v>
      </c>
      <c r="E208" s="12" t="s">
        <v>117</v>
      </c>
      <c r="F208" s="12" t="s">
        <v>46</v>
      </c>
      <c r="G208" s="12" t="s">
        <v>118</v>
      </c>
      <c r="H208" s="12" t="s">
        <v>67</v>
      </c>
      <c r="I208" s="12" t="s">
        <v>67</v>
      </c>
      <c r="J208" s="15">
        <v>41134.678472222222</v>
      </c>
      <c r="K208" s="15">
        <v>41135.772222222222</v>
      </c>
      <c r="L208" s="15">
        <v>41135.619444444441</v>
      </c>
      <c r="M208" s="12"/>
      <c r="N208" s="12" t="s">
        <v>68</v>
      </c>
      <c r="O208" s="12" t="s">
        <v>329</v>
      </c>
      <c r="P208" s="12"/>
      <c r="Q208" s="12">
        <v>0</v>
      </c>
      <c r="R208" s="12" t="s">
        <v>868</v>
      </c>
      <c r="S208" s="12"/>
      <c r="T208" s="12"/>
      <c r="U208" s="12"/>
      <c r="V208" s="12"/>
      <c r="W208" s="12"/>
      <c r="X208" s="12" t="s">
        <v>869</v>
      </c>
      <c r="Y208" s="12"/>
      <c r="Z208" s="12" t="s">
        <v>870</v>
      </c>
      <c r="AA208" s="12"/>
      <c r="AB208" s="12"/>
      <c r="AC208" s="12"/>
      <c r="AD208" s="12"/>
      <c r="AE208" s="12"/>
      <c r="AF208" s="12"/>
      <c r="AG208" s="12" t="s">
        <v>871</v>
      </c>
      <c r="AH208" s="12" t="s">
        <v>53</v>
      </c>
      <c r="AI208" s="12" t="s">
        <v>71</v>
      </c>
      <c r="AJ208" s="12"/>
      <c r="AK208" s="12"/>
      <c r="AL208" s="12" t="s">
        <v>100</v>
      </c>
      <c r="AM208" s="12"/>
      <c r="AN208" s="12"/>
      <c r="AO208" s="12" t="s">
        <v>91</v>
      </c>
    </row>
    <row r="209" spans="1:41" ht="409">
      <c r="A209" s="12" t="s">
        <v>41</v>
      </c>
      <c r="B209" s="13" t="s">
        <v>872</v>
      </c>
      <c r="C209" s="12" t="s">
        <v>873</v>
      </c>
      <c r="D209" s="12" t="s">
        <v>44</v>
      </c>
      <c r="E209" s="12" t="s">
        <v>45</v>
      </c>
      <c r="F209" s="12" t="s">
        <v>66</v>
      </c>
      <c r="G209" s="14" t="s">
        <v>47</v>
      </c>
      <c r="H209" s="12" t="s">
        <v>648</v>
      </c>
      <c r="I209" s="12" t="s">
        <v>127</v>
      </c>
      <c r="J209" s="15">
        <v>41134.669444444444</v>
      </c>
      <c r="K209" s="15">
        <v>41138.531944444447</v>
      </c>
      <c r="L209" s="12"/>
      <c r="M209" s="12"/>
      <c r="N209" s="12" t="s">
        <v>592</v>
      </c>
      <c r="O209" s="12" t="s">
        <v>87</v>
      </c>
      <c r="P209" s="12"/>
      <c r="Q209" s="12">
        <v>0</v>
      </c>
      <c r="R209" s="12"/>
      <c r="S209" s="12">
        <v>7200</v>
      </c>
      <c r="T209" s="12">
        <v>7200</v>
      </c>
      <c r="U209" s="12"/>
      <c r="V209" s="16">
        <v>0</v>
      </c>
      <c r="W209" s="12"/>
      <c r="X209" s="12"/>
      <c r="Y209" s="12"/>
      <c r="Z209" s="12" t="s">
        <v>874</v>
      </c>
      <c r="AA209" s="12"/>
      <c r="AB209" s="16">
        <v>0</v>
      </c>
      <c r="AC209" s="16">
        <v>0</v>
      </c>
      <c r="AD209" s="12"/>
      <c r="AE209" s="12">
        <v>7200</v>
      </c>
      <c r="AF209" s="12">
        <v>7200</v>
      </c>
      <c r="AG209" s="12" t="s">
        <v>875</v>
      </c>
      <c r="AH209" s="12" t="s">
        <v>53</v>
      </c>
      <c r="AI209" s="12" t="s">
        <v>62</v>
      </c>
      <c r="AJ209" s="12"/>
      <c r="AK209" s="12"/>
      <c r="AL209" s="12" t="s">
        <v>340</v>
      </c>
      <c r="AM209" s="12"/>
      <c r="AN209" s="12"/>
      <c r="AO209" s="12"/>
    </row>
    <row r="210" spans="1:41" ht="30">
      <c r="A210" s="12" t="s">
        <v>41</v>
      </c>
      <c r="B210" s="13" t="s">
        <v>876</v>
      </c>
      <c r="C210" s="12" t="s">
        <v>877</v>
      </c>
      <c r="D210" s="12" t="s">
        <v>44</v>
      </c>
      <c r="E210" s="12" t="s">
        <v>45</v>
      </c>
      <c r="F210" s="12" t="s">
        <v>66</v>
      </c>
      <c r="G210" s="14" t="s">
        <v>47</v>
      </c>
      <c r="H210" s="14" t="s">
        <v>48</v>
      </c>
      <c r="I210" s="12" t="s">
        <v>422</v>
      </c>
      <c r="J210" s="15">
        <v>41134.665972222225</v>
      </c>
      <c r="K210" s="15">
        <v>41134.665972222225</v>
      </c>
      <c r="L210" s="12"/>
      <c r="M210" s="12"/>
      <c r="N210" s="12"/>
      <c r="O210" s="12" t="s">
        <v>755</v>
      </c>
      <c r="P210" s="12"/>
      <c r="Q210" s="12">
        <v>0</v>
      </c>
      <c r="R210" s="12"/>
      <c r="S210" s="12"/>
      <c r="T210" s="12"/>
      <c r="U210" s="12"/>
      <c r="V210" s="12"/>
      <c r="W210" s="12"/>
      <c r="X210" s="12"/>
      <c r="Y210" s="12"/>
      <c r="Z210" s="12" t="s">
        <v>878</v>
      </c>
      <c r="AA210" s="12"/>
      <c r="AB210" s="12"/>
      <c r="AC210" s="12"/>
      <c r="AD210" s="12"/>
      <c r="AE210" s="12"/>
      <c r="AF210" s="12"/>
      <c r="AG210" s="12"/>
      <c r="AH210" s="12" t="s">
        <v>53</v>
      </c>
      <c r="AI210" s="12" t="s">
        <v>62</v>
      </c>
      <c r="AJ210" s="12"/>
      <c r="AK210" s="12"/>
      <c r="AL210" s="12" t="s">
        <v>340</v>
      </c>
      <c r="AM210" s="12"/>
      <c r="AN210" s="12"/>
      <c r="AO210" s="12"/>
    </row>
    <row r="211" spans="1:41" ht="135">
      <c r="A211" s="12" t="s">
        <v>41</v>
      </c>
      <c r="B211" s="13" t="s">
        <v>879</v>
      </c>
      <c r="C211" s="12" t="s">
        <v>880</v>
      </c>
      <c r="D211" s="12" t="s">
        <v>44</v>
      </c>
      <c r="E211" s="12" t="s">
        <v>696</v>
      </c>
      <c r="F211" s="12" t="s">
        <v>66</v>
      </c>
      <c r="G211" s="14" t="s">
        <v>47</v>
      </c>
      <c r="H211" s="12" t="s">
        <v>496</v>
      </c>
      <c r="I211" s="12" t="s">
        <v>127</v>
      </c>
      <c r="J211" s="15">
        <v>41134.661805555559</v>
      </c>
      <c r="K211" s="15">
        <v>41138.536805555559</v>
      </c>
      <c r="L211" s="12"/>
      <c r="M211" s="12"/>
      <c r="N211" s="12" t="s">
        <v>592</v>
      </c>
      <c r="O211" s="12" t="s">
        <v>50</v>
      </c>
      <c r="P211" s="12"/>
      <c r="Q211" s="12">
        <v>0</v>
      </c>
      <c r="R211" s="12" t="s">
        <v>881</v>
      </c>
      <c r="S211" s="12">
        <v>7200</v>
      </c>
      <c r="T211" s="12">
        <v>7200</v>
      </c>
      <c r="U211" s="12"/>
      <c r="V211" s="16">
        <v>0</v>
      </c>
      <c r="W211" s="12"/>
      <c r="X211" s="12" t="s">
        <v>882</v>
      </c>
      <c r="Y211" s="12"/>
      <c r="Z211" s="12" t="s">
        <v>883</v>
      </c>
      <c r="AA211" s="12"/>
      <c r="AB211" s="16">
        <v>0</v>
      </c>
      <c r="AC211" s="16">
        <v>0</v>
      </c>
      <c r="AD211" s="12"/>
      <c r="AE211" s="12">
        <v>7200</v>
      </c>
      <c r="AF211" s="12">
        <v>7200</v>
      </c>
      <c r="AG211" s="12" t="s">
        <v>625</v>
      </c>
      <c r="AH211" s="12" t="s">
        <v>53</v>
      </c>
      <c r="AI211" s="12" t="s">
        <v>62</v>
      </c>
      <c r="AJ211" s="12"/>
      <c r="AK211" s="12"/>
      <c r="AL211" s="12" t="s">
        <v>340</v>
      </c>
      <c r="AM211" s="12"/>
      <c r="AN211" s="12"/>
      <c r="AO211" s="12" t="s">
        <v>91</v>
      </c>
    </row>
    <row r="212" spans="1:41" ht="60">
      <c r="A212" s="12" t="s">
        <v>41</v>
      </c>
      <c r="B212" s="13" t="s">
        <v>884</v>
      </c>
      <c r="C212" s="12" t="s">
        <v>885</v>
      </c>
      <c r="D212" s="12" t="s">
        <v>44</v>
      </c>
      <c r="E212" s="12" t="s">
        <v>45</v>
      </c>
      <c r="F212" s="12" t="s">
        <v>46</v>
      </c>
      <c r="G212" s="14" t="s">
        <v>47</v>
      </c>
      <c r="H212" s="14" t="s">
        <v>48</v>
      </c>
      <c r="I212" s="12" t="s">
        <v>422</v>
      </c>
      <c r="J212" s="15">
        <v>41134.659722222219</v>
      </c>
      <c r="K212" s="15">
        <v>41134.659722222219</v>
      </c>
      <c r="L212" s="12"/>
      <c r="M212" s="12"/>
      <c r="N212" s="12"/>
      <c r="O212" s="12" t="s">
        <v>389</v>
      </c>
      <c r="P212" s="12"/>
      <c r="Q212" s="12">
        <v>0</v>
      </c>
      <c r="R212" s="13">
        <v>13393</v>
      </c>
      <c r="S212" s="12"/>
      <c r="T212" s="12"/>
      <c r="U212" s="12"/>
      <c r="V212" s="12"/>
      <c r="W212" s="12"/>
      <c r="X212" s="12"/>
      <c r="Y212" s="12"/>
      <c r="Z212" s="12" t="s">
        <v>886</v>
      </c>
      <c r="AA212" s="12"/>
      <c r="AB212" s="12"/>
      <c r="AC212" s="12"/>
      <c r="AD212" s="12"/>
      <c r="AE212" s="12"/>
      <c r="AF212" s="12"/>
      <c r="AG212" s="12"/>
      <c r="AH212" s="12" t="s">
        <v>53</v>
      </c>
      <c r="AI212" s="12" t="s">
        <v>62</v>
      </c>
      <c r="AJ212" s="12"/>
      <c r="AK212" s="12"/>
      <c r="AL212" s="12" t="s">
        <v>340</v>
      </c>
      <c r="AM212" s="12"/>
      <c r="AN212" s="12"/>
      <c r="AO212" s="12"/>
    </row>
    <row r="213" spans="1:41" ht="75">
      <c r="A213" s="12" t="s">
        <v>41</v>
      </c>
      <c r="B213" s="13" t="s">
        <v>869</v>
      </c>
      <c r="C213" s="12" t="s">
        <v>887</v>
      </c>
      <c r="D213" s="12" t="s">
        <v>44</v>
      </c>
      <c r="E213" s="12" t="s">
        <v>117</v>
      </c>
      <c r="F213" s="12" t="s">
        <v>46</v>
      </c>
      <c r="G213" s="12" t="s">
        <v>104</v>
      </c>
      <c r="H213" s="12" t="s">
        <v>67</v>
      </c>
      <c r="I213" s="12" t="s">
        <v>148</v>
      </c>
      <c r="J213" s="15">
        <v>41134.649305555555</v>
      </c>
      <c r="K213" s="15">
        <v>41137.539583333331</v>
      </c>
      <c r="L213" s="15">
        <v>41135.548611111109</v>
      </c>
      <c r="M213" s="12"/>
      <c r="N213" s="12" t="s">
        <v>68</v>
      </c>
      <c r="O213" s="12" t="s">
        <v>329</v>
      </c>
      <c r="P213" s="12"/>
      <c r="Q213" s="12">
        <v>0</v>
      </c>
      <c r="R213" s="12"/>
      <c r="S213" s="12"/>
      <c r="T213" s="12"/>
      <c r="U213" s="12"/>
      <c r="V213" s="12"/>
      <c r="W213" s="12"/>
      <c r="X213" s="12" t="s">
        <v>866</v>
      </c>
      <c r="Y213" s="12"/>
      <c r="Z213" s="12" t="s">
        <v>888</v>
      </c>
      <c r="AA213" s="12"/>
      <c r="AB213" s="12"/>
      <c r="AC213" s="12"/>
      <c r="AD213" s="12"/>
      <c r="AE213" s="12"/>
      <c r="AF213" s="12"/>
      <c r="AG213" s="12"/>
      <c r="AH213" s="12" t="s">
        <v>53</v>
      </c>
      <c r="AI213" s="12" t="s">
        <v>62</v>
      </c>
      <c r="AJ213" s="12"/>
      <c r="AK213" s="12"/>
      <c r="AL213" s="12" t="s">
        <v>100</v>
      </c>
      <c r="AM213" s="12"/>
      <c r="AN213" s="12"/>
      <c r="AO213" s="12" t="s">
        <v>91</v>
      </c>
    </row>
    <row r="214" spans="1:41" ht="150">
      <c r="A214" s="12" t="s">
        <v>41</v>
      </c>
      <c r="B214" s="13" t="s">
        <v>889</v>
      </c>
      <c r="C214" s="12" t="s">
        <v>890</v>
      </c>
      <c r="D214" s="12" t="s">
        <v>44</v>
      </c>
      <c r="E214" s="12" t="s">
        <v>117</v>
      </c>
      <c r="F214" s="12" t="s">
        <v>46</v>
      </c>
      <c r="G214" s="12" t="s">
        <v>261</v>
      </c>
      <c r="H214" s="12" t="s">
        <v>49</v>
      </c>
      <c r="I214" s="12" t="s">
        <v>49</v>
      </c>
      <c r="J214" s="15">
        <v>41134.647916666669</v>
      </c>
      <c r="K214" s="15">
        <v>41138.873611111114</v>
      </c>
      <c r="L214" s="15">
        <v>41135.50277777778</v>
      </c>
      <c r="M214" s="12"/>
      <c r="N214" s="12"/>
      <c r="O214" s="12" t="s">
        <v>50</v>
      </c>
      <c r="P214" s="12"/>
      <c r="Q214" s="12">
        <v>0</v>
      </c>
      <c r="R214" s="12"/>
      <c r="S214" s="12"/>
      <c r="T214" s="12"/>
      <c r="U214" s="12"/>
      <c r="V214" s="12"/>
      <c r="W214" s="12"/>
      <c r="X214" s="12" t="s">
        <v>891</v>
      </c>
      <c r="Y214" s="12"/>
      <c r="Z214" s="12" t="s">
        <v>892</v>
      </c>
      <c r="AA214" s="12"/>
      <c r="AB214" s="12"/>
      <c r="AC214" s="12"/>
      <c r="AD214" s="12"/>
      <c r="AE214" s="12"/>
      <c r="AF214" s="12"/>
      <c r="AG214" s="12" t="s">
        <v>893</v>
      </c>
      <c r="AH214" s="12" t="s">
        <v>53</v>
      </c>
      <c r="AI214" s="12" t="s">
        <v>151</v>
      </c>
      <c r="AJ214" s="12"/>
      <c r="AK214" s="12"/>
      <c r="AL214" s="12" t="s">
        <v>894</v>
      </c>
      <c r="AM214" s="12"/>
      <c r="AN214" s="12"/>
      <c r="AO214" s="12"/>
    </row>
    <row r="215" spans="1:41" ht="90">
      <c r="A215" s="12" t="s">
        <v>41</v>
      </c>
      <c r="B215" s="13" t="s">
        <v>895</v>
      </c>
      <c r="C215" s="12" t="s">
        <v>896</v>
      </c>
      <c r="D215" s="12" t="s">
        <v>44</v>
      </c>
      <c r="E215" s="12" t="s">
        <v>117</v>
      </c>
      <c r="F215" s="12" t="s">
        <v>46</v>
      </c>
      <c r="G215" s="12" t="s">
        <v>13</v>
      </c>
      <c r="H215" s="12" t="s">
        <v>148</v>
      </c>
      <c r="I215" s="12" t="s">
        <v>148</v>
      </c>
      <c r="J215" s="15">
        <v>41134.644444444442</v>
      </c>
      <c r="K215" s="15">
        <v>41138.793055555558</v>
      </c>
      <c r="L215" s="15">
        <v>41135.625694444447</v>
      </c>
      <c r="M215" s="12"/>
      <c r="N215" s="12" t="s">
        <v>68</v>
      </c>
      <c r="O215" s="12" t="s">
        <v>207</v>
      </c>
      <c r="P215" s="12"/>
      <c r="Q215" s="12">
        <v>0</v>
      </c>
      <c r="R215" s="12" t="s">
        <v>897</v>
      </c>
      <c r="S215" s="12"/>
      <c r="T215" s="12"/>
      <c r="U215" s="12"/>
      <c r="V215" s="12"/>
      <c r="W215" s="12"/>
      <c r="X215" s="12"/>
      <c r="Y215" s="12"/>
      <c r="Z215" s="12" t="s">
        <v>898</v>
      </c>
      <c r="AA215" s="12"/>
      <c r="AB215" s="12"/>
      <c r="AC215" s="12"/>
      <c r="AD215" s="12"/>
      <c r="AE215" s="12"/>
      <c r="AF215" s="12"/>
      <c r="AG215" s="12" t="s">
        <v>899</v>
      </c>
      <c r="AH215" s="12" t="s">
        <v>53</v>
      </c>
      <c r="AI215" s="12" t="s">
        <v>54</v>
      </c>
      <c r="AJ215" s="12"/>
      <c r="AK215" s="12"/>
      <c r="AL215" s="12" t="s">
        <v>656</v>
      </c>
      <c r="AM215" s="12"/>
      <c r="AN215" s="12"/>
      <c r="AO215" s="12" t="s">
        <v>91</v>
      </c>
    </row>
    <row r="216" spans="1:41" ht="120">
      <c r="A216" s="12" t="s">
        <v>41</v>
      </c>
      <c r="B216" s="13" t="s">
        <v>900</v>
      </c>
      <c r="C216" s="12" t="s">
        <v>901</v>
      </c>
      <c r="D216" s="12" t="s">
        <v>44</v>
      </c>
      <c r="E216" s="12" t="s">
        <v>117</v>
      </c>
      <c r="F216" s="12" t="s">
        <v>46</v>
      </c>
      <c r="G216" s="12" t="s">
        <v>617</v>
      </c>
      <c r="H216" s="12" t="s">
        <v>58</v>
      </c>
      <c r="I216" s="12" t="s">
        <v>148</v>
      </c>
      <c r="J216" s="15">
        <v>41134.611805555556</v>
      </c>
      <c r="K216" s="15">
        <v>41134.633333333331</v>
      </c>
      <c r="L216" s="15">
        <v>41134.626388888886</v>
      </c>
      <c r="M216" s="12"/>
      <c r="N216" s="12" t="s">
        <v>68</v>
      </c>
      <c r="O216" s="12" t="s">
        <v>50</v>
      </c>
      <c r="P216" s="12"/>
      <c r="Q216" s="12">
        <v>0</v>
      </c>
      <c r="R216" s="12"/>
      <c r="S216" s="12"/>
      <c r="T216" s="12"/>
      <c r="U216" s="12"/>
      <c r="V216" s="12"/>
      <c r="W216" s="12"/>
      <c r="X216" s="12"/>
      <c r="Y216" s="12"/>
      <c r="Z216" s="12" t="s">
        <v>902</v>
      </c>
      <c r="AA216" s="12"/>
      <c r="AB216" s="12"/>
      <c r="AC216" s="12"/>
      <c r="AD216" s="12"/>
      <c r="AE216" s="12"/>
      <c r="AF216" s="12"/>
      <c r="AG216" s="12"/>
      <c r="AH216" s="12" t="s">
        <v>53</v>
      </c>
      <c r="AI216" s="12" t="s">
        <v>62</v>
      </c>
      <c r="AJ216" s="12"/>
      <c r="AK216" s="12"/>
      <c r="AL216" s="12" t="s">
        <v>100</v>
      </c>
      <c r="AM216" s="12"/>
      <c r="AN216" s="12"/>
      <c r="AO216" s="12" t="s">
        <v>706</v>
      </c>
    </row>
    <row r="217" spans="1:41" ht="75">
      <c r="A217" s="12" t="s">
        <v>41</v>
      </c>
      <c r="B217" s="13" t="s">
        <v>903</v>
      </c>
      <c r="C217" s="12" t="s">
        <v>904</v>
      </c>
      <c r="D217" s="12" t="s">
        <v>44</v>
      </c>
      <c r="E217" s="12" t="s">
        <v>117</v>
      </c>
      <c r="F217" s="12" t="s">
        <v>46</v>
      </c>
      <c r="G217" s="12" t="s">
        <v>242</v>
      </c>
      <c r="H217" s="12" t="s">
        <v>723</v>
      </c>
      <c r="I217" s="12" t="s">
        <v>422</v>
      </c>
      <c r="J217" s="15">
        <v>41134.590277777781</v>
      </c>
      <c r="K217" s="15">
        <v>41136.464583333334</v>
      </c>
      <c r="L217" s="15">
        <v>41136.460416666669</v>
      </c>
      <c r="M217" s="12"/>
      <c r="N217" s="12" t="s">
        <v>68</v>
      </c>
      <c r="O217" s="12" t="s">
        <v>382</v>
      </c>
      <c r="P217" s="12"/>
      <c r="Q217" s="12">
        <v>0</v>
      </c>
      <c r="R217" s="12"/>
      <c r="S217" s="12"/>
      <c r="T217" s="12"/>
      <c r="U217" s="12"/>
      <c r="V217" s="12"/>
      <c r="W217" s="12"/>
      <c r="X217" s="12"/>
      <c r="Y217" s="12"/>
      <c r="Z217" s="12" t="s">
        <v>905</v>
      </c>
      <c r="AA217" s="12"/>
      <c r="AB217" s="12"/>
      <c r="AC217" s="12"/>
      <c r="AD217" s="12"/>
      <c r="AE217" s="12"/>
      <c r="AF217" s="12"/>
      <c r="AG217" s="12" t="s">
        <v>906</v>
      </c>
      <c r="AH217" s="12" t="s">
        <v>53</v>
      </c>
      <c r="AI217" s="12" t="s">
        <v>62</v>
      </c>
      <c r="AJ217" s="12"/>
      <c r="AK217" s="12"/>
      <c r="AL217" s="12" t="s">
        <v>100</v>
      </c>
      <c r="AM217" s="12"/>
      <c r="AN217" s="12"/>
      <c r="AO217" s="12"/>
    </row>
    <row r="218" spans="1:41" ht="45">
      <c r="A218" s="12" t="s">
        <v>41</v>
      </c>
      <c r="B218" s="13" t="s">
        <v>907</v>
      </c>
      <c r="C218" s="12" t="s">
        <v>908</v>
      </c>
      <c r="D218" s="12" t="s">
        <v>44</v>
      </c>
      <c r="E218" s="12" t="s">
        <v>696</v>
      </c>
      <c r="F218" s="12" t="s">
        <v>46</v>
      </c>
      <c r="G218" s="14" t="s">
        <v>47</v>
      </c>
      <c r="H218" s="12" t="s">
        <v>496</v>
      </c>
      <c r="I218" s="12" t="s">
        <v>67</v>
      </c>
      <c r="J218" s="15">
        <v>41134.563194444447</v>
      </c>
      <c r="K218" s="15">
        <v>41141.479861111111</v>
      </c>
      <c r="L218" s="12"/>
      <c r="M218" s="12"/>
      <c r="N218" s="12" t="s">
        <v>592</v>
      </c>
      <c r="O218" s="12" t="s">
        <v>50</v>
      </c>
      <c r="P218" s="12"/>
      <c r="Q218" s="12">
        <v>0</v>
      </c>
      <c r="R218" s="13">
        <v>13530</v>
      </c>
      <c r="S218" s="12"/>
      <c r="T218" s="12"/>
      <c r="U218" s="12"/>
      <c r="V218" s="12"/>
      <c r="W218" s="12"/>
      <c r="X218" s="12"/>
      <c r="Y218" s="12"/>
      <c r="Z218" s="12" t="s">
        <v>909</v>
      </c>
      <c r="AA218" s="12"/>
      <c r="AB218" s="12"/>
      <c r="AC218" s="12"/>
      <c r="AD218" s="12"/>
      <c r="AE218" s="12"/>
      <c r="AF218" s="12"/>
      <c r="AG218" s="12" t="s">
        <v>625</v>
      </c>
      <c r="AH218" s="12" t="s">
        <v>53</v>
      </c>
      <c r="AI218" s="12" t="s">
        <v>71</v>
      </c>
      <c r="AJ218" s="12"/>
      <c r="AK218" s="12"/>
      <c r="AL218" s="12" t="s">
        <v>167</v>
      </c>
      <c r="AM218" s="12"/>
      <c r="AN218" s="12"/>
      <c r="AO218" s="12" t="s">
        <v>91</v>
      </c>
    </row>
    <row r="219" spans="1:41" ht="60">
      <c r="A219" s="12" t="s">
        <v>41</v>
      </c>
      <c r="B219" s="13" t="s">
        <v>910</v>
      </c>
      <c r="C219" s="12" t="s">
        <v>911</v>
      </c>
      <c r="D219" s="12" t="s">
        <v>44</v>
      </c>
      <c r="E219" s="12" t="s">
        <v>45</v>
      </c>
      <c r="F219" s="12" t="s">
        <v>46</v>
      </c>
      <c r="G219" s="14" t="s">
        <v>47</v>
      </c>
      <c r="H219" s="14" t="s">
        <v>48</v>
      </c>
      <c r="I219" s="12" t="s">
        <v>436</v>
      </c>
      <c r="J219" s="15">
        <v>41134.536111111112</v>
      </c>
      <c r="K219" s="15">
        <v>41134.537499999999</v>
      </c>
      <c r="L219" s="12"/>
      <c r="M219" s="12"/>
      <c r="N219" s="12"/>
      <c r="O219" s="12"/>
      <c r="P219" s="12"/>
      <c r="Q219" s="12">
        <v>0</v>
      </c>
      <c r="R219" s="13">
        <v>13390</v>
      </c>
      <c r="S219" s="12"/>
      <c r="T219" s="12"/>
      <c r="U219" s="12"/>
      <c r="V219" s="12"/>
      <c r="W219" s="12"/>
      <c r="X219" s="12"/>
      <c r="Y219" s="12"/>
      <c r="Z219" s="12" t="s">
        <v>912</v>
      </c>
      <c r="AA219" s="12"/>
      <c r="AB219" s="12"/>
      <c r="AC219" s="12"/>
      <c r="AD219" s="12"/>
      <c r="AE219" s="12"/>
      <c r="AF219" s="12"/>
      <c r="AG219" s="12" t="s">
        <v>913</v>
      </c>
      <c r="AH219" s="12" t="s">
        <v>53</v>
      </c>
      <c r="AI219" s="12" t="s">
        <v>54</v>
      </c>
      <c r="AJ219" s="12"/>
      <c r="AK219" s="12"/>
      <c r="AL219" s="12"/>
      <c r="AM219" s="12"/>
      <c r="AN219" s="12"/>
      <c r="AO219" s="12"/>
    </row>
    <row r="220" spans="1:41" ht="90">
      <c r="A220" s="12" t="s">
        <v>41</v>
      </c>
      <c r="B220" s="13" t="s">
        <v>914</v>
      </c>
      <c r="C220" s="12" t="s">
        <v>915</v>
      </c>
      <c r="D220" s="12" t="s">
        <v>44</v>
      </c>
      <c r="E220" s="12" t="s">
        <v>45</v>
      </c>
      <c r="F220" s="12" t="s">
        <v>143</v>
      </c>
      <c r="G220" s="14" t="s">
        <v>47</v>
      </c>
      <c r="H220" s="14" t="s">
        <v>48</v>
      </c>
      <c r="I220" s="12" t="s">
        <v>148</v>
      </c>
      <c r="J220" s="15">
        <v>41134.527083333334</v>
      </c>
      <c r="K220" s="15">
        <v>41135.435416666667</v>
      </c>
      <c r="L220" s="12"/>
      <c r="M220" s="12"/>
      <c r="N220" s="12"/>
      <c r="O220" s="12" t="s">
        <v>393</v>
      </c>
      <c r="P220" s="12"/>
      <c r="Q220" s="12">
        <v>0</v>
      </c>
      <c r="R220" s="13">
        <v>13389</v>
      </c>
      <c r="S220" s="12"/>
      <c r="T220" s="12"/>
      <c r="U220" s="12"/>
      <c r="V220" s="12"/>
      <c r="W220" s="12"/>
      <c r="X220" s="12"/>
      <c r="Y220" s="12"/>
      <c r="Z220" s="12" t="s">
        <v>916</v>
      </c>
      <c r="AA220" s="12"/>
      <c r="AB220" s="12"/>
      <c r="AC220" s="12"/>
      <c r="AD220" s="12"/>
      <c r="AE220" s="12"/>
      <c r="AF220" s="12"/>
      <c r="AG220" s="12" t="s">
        <v>693</v>
      </c>
      <c r="AH220" s="12" t="s">
        <v>53</v>
      </c>
      <c r="AI220" s="12" t="s">
        <v>62</v>
      </c>
      <c r="AJ220" s="12"/>
      <c r="AK220" s="12"/>
      <c r="AL220" s="12" t="s">
        <v>290</v>
      </c>
      <c r="AM220" s="12"/>
      <c r="AN220" s="12"/>
      <c r="AO220" s="12" t="s">
        <v>91</v>
      </c>
    </row>
    <row r="221" spans="1:41" ht="45">
      <c r="A221" s="12" t="s">
        <v>41</v>
      </c>
      <c r="B221" s="13" t="s">
        <v>917</v>
      </c>
      <c r="C221" s="12" t="s">
        <v>918</v>
      </c>
      <c r="D221" s="12" t="s">
        <v>44</v>
      </c>
      <c r="E221" s="12" t="s">
        <v>117</v>
      </c>
      <c r="F221" s="12" t="s">
        <v>46</v>
      </c>
      <c r="G221" s="12" t="s">
        <v>617</v>
      </c>
      <c r="H221" s="14" t="s">
        <v>48</v>
      </c>
      <c r="I221" s="12" t="s">
        <v>148</v>
      </c>
      <c r="J221" s="15">
        <v>41134.525694444441</v>
      </c>
      <c r="K221" s="15">
        <v>41134.552777777775</v>
      </c>
      <c r="L221" s="15">
        <v>41134.551388888889</v>
      </c>
      <c r="M221" s="12"/>
      <c r="N221" s="12" t="s">
        <v>68</v>
      </c>
      <c r="O221" s="12" t="s">
        <v>393</v>
      </c>
      <c r="P221" s="12"/>
      <c r="Q221" s="12">
        <v>0</v>
      </c>
      <c r="R221" s="13">
        <v>13388</v>
      </c>
      <c r="S221" s="12"/>
      <c r="T221" s="12"/>
      <c r="U221" s="12"/>
      <c r="V221" s="12"/>
      <c r="W221" s="12"/>
      <c r="X221" s="12"/>
      <c r="Y221" s="12"/>
      <c r="Z221" s="12" t="s">
        <v>919</v>
      </c>
      <c r="AA221" s="12"/>
      <c r="AB221" s="12"/>
      <c r="AC221" s="12"/>
      <c r="AD221" s="12"/>
      <c r="AE221" s="12"/>
      <c r="AF221" s="12"/>
      <c r="AG221" s="12"/>
      <c r="AH221" s="12" t="s">
        <v>53</v>
      </c>
      <c r="AI221" s="12" t="s">
        <v>62</v>
      </c>
      <c r="AJ221" s="12"/>
      <c r="AK221" s="12"/>
      <c r="AL221" s="12" t="s">
        <v>340</v>
      </c>
      <c r="AM221" s="12"/>
      <c r="AN221" s="12"/>
      <c r="AO221" s="12" t="s">
        <v>91</v>
      </c>
    </row>
    <row r="222" spans="1:41" ht="150">
      <c r="A222" s="12" t="s">
        <v>41</v>
      </c>
      <c r="B222" s="13" t="s">
        <v>920</v>
      </c>
      <c r="C222" s="12" t="s">
        <v>921</v>
      </c>
      <c r="D222" s="12" t="s">
        <v>44</v>
      </c>
      <c r="E222" s="12" t="s">
        <v>117</v>
      </c>
      <c r="F222" s="12" t="s">
        <v>103</v>
      </c>
      <c r="G222" s="12" t="s">
        <v>261</v>
      </c>
      <c r="H222" s="12" t="s">
        <v>148</v>
      </c>
      <c r="I222" s="12" t="s">
        <v>148</v>
      </c>
      <c r="J222" s="15">
        <v>41134.519444444442</v>
      </c>
      <c r="K222" s="15">
        <v>41134.652083333334</v>
      </c>
      <c r="L222" s="15">
        <v>41134.648611111108</v>
      </c>
      <c r="M222" s="12"/>
      <c r="N222" s="12" t="s">
        <v>68</v>
      </c>
      <c r="O222" s="12" t="s">
        <v>393</v>
      </c>
      <c r="P222" s="12"/>
      <c r="Q222" s="12">
        <v>0</v>
      </c>
      <c r="R222" s="13">
        <v>13387</v>
      </c>
      <c r="S222" s="12"/>
      <c r="T222" s="12"/>
      <c r="U222" s="12"/>
      <c r="V222" s="12"/>
      <c r="W222" s="12"/>
      <c r="X222" s="12"/>
      <c r="Y222" s="12"/>
      <c r="Z222" s="12" t="s">
        <v>922</v>
      </c>
      <c r="AA222" s="12"/>
      <c r="AB222" s="12"/>
      <c r="AC222" s="12"/>
      <c r="AD222" s="12"/>
      <c r="AE222" s="12"/>
      <c r="AF222" s="12"/>
      <c r="AG222" s="12"/>
      <c r="AH222" s="12" t="s">
        <v>53</v>
      </c>
      <c r="AI222" s="12" t="s">
        <v>62</v>
      </c>
      <c r="AJ222" s="12"/>
      <c r="AK222" s="12"/>
      <c r="AL222" s="12" t="s">
        <v>340</v>
      </c>
      <c r="AM222" s="12"/>
      <c r="AN222" s="12"/>
      <c r="AO222" s="12" t="s">
        <v>91</v>
      </c>
    </row>
    <row r="223" spans="1:41" ht="240">
      <c r="A223" s="12" t="s">
        <v>41</v>
      </c>
      <c r="B223" s="13" t="s">
        <v>923</v>
      </c>
      <c r="C223" s="12" t="s">
        <v>924</v>
      </c>
      <c r="D223" s="12" t="s">
        <v>44</v>
      </c>
      <c r="E223" s="12" t="s">
        <v>117</v>
      </c>
      <c r="F223" s="12" t="s">
        <v>66</v>
      </c>
      <c r="G223" s="12" t="s">
        <v>242</v>
      </c>
      <c r="H223" s="12" t="s">
        <v>925</v>
      </c>
      <c r="I223" s="12" t="s">
        <v>67</v>
      </c>
      <c r="J223" s="15">
        <v>41134.518055555556</v>
      </c>
      <c r="K223" s="15">
        <v>41138.800000000003</v>
      </c>
      <c r="L223" s="15">
        <v>41135.679166666669</v>
      </c>
      <c r="M223" s="12"/>
      <c r="N223" s="12" t="s">
        <v>68</v>
      </c>
      <c r="O223" s="12" t="s">
        <v>369</v>
      </c>
      <c r="P223" s="12"/>
      <c r="Q223" s="12">
        <v>0</v>
      </c>
      <c r="R223" s="12"/>
      <c r="S223" s="12"/>
      <c r="T223" s="12"/>
      <c r="U223" s="12"/>
      <c r="V223" s="12"/>
      <c r="W223" s="12"/>
      <c r="X223" s="12"/>
      <c r="Y223" s="12"/>
      <c r="Z223" s="12" t="s">
        <v>926</v>
      </c>
      <c r="AA223" s="12"/>
      <c r="AB223" s="12"/>
      <c r="AC223" s="12"/>
      <c r="AD223" s="12"/>
      <c r="AE223" s="12"/>
      <c r="AF223" s="12"/>
      <c r="AG223" s="12" t="s">
        <v>76</v>
      </c>
      <c r="AH223" s="12" t="s">
        <v>53</v>
      </c>
      <c r="AI223" s="12" t="s">
        <v>71</v>
      </c>
      <c r="AJ223" s="12"/>
      <c r="AK223" s="12"/>
      <c r="AL223" s="12" t="s">
        <v>100</v>
      </c>
      <c r="AM223" s="12"/>
      <c r="AN223" s="12"/>
      <c r="AO223" s="12"/>
    </row>
    <row r="224" spans="1:41" ht="105">
      <c r="A224" s="12" t="s">
        <v>41</v>
      </c>
      <c r="B224" s="13" t="s">
        <v>927</v>
      </c>
      <c r="C224" s="12" t="s">
        <v>928</v>
      </c>
      <c r="D224" s="12" t="s">
        <v>44</v>
      </c>
      <c r="E224" s="12" t="s">
        <v>117</v>
      </c>
      <c r="F224" s="12" t="s">
        <v>66</v>
      </c>
      <c r="G224" s="12" t="s">
        <v>261</v>
      </c>
      <c r="H224" s="12" t="s">
        <v>148</v>
      </c>
      <c r="I224" s="12" t="s">
        <v>148</v>
      </c>
      <c r="J224" s="15">
        <v>41134.517361111109</v>
      </c>
      <c r="K224" s="15">
        <v>41137.422222222223</v>
      </c>
      <c r="L224" s="15">
        <v>41136.478472222225</v>
      </c>
      <c r="M224" s="12"/>
      <c r="N224" s="12" t="s">
        <v>189</v>
      </c>
      <c r="O224" s="12" t="s">
        <v>207</v>
      </c>
      <c r="P224" s="12"/>
      <c r="Q224" s="12">
        <v>0</v>
      </c>
      <c r="R224" s="13">
        <v>13386</v>
      </c>
      <c r="S224" s="12"/>
      <c r="T224" s="12"/>
      <c r="U224" s="12"/>
      <c r="V224" s="12"/>
      <c r="W224" s="12"/>
      <c r="X224" s="12"/>
      <c r="Y224" s="12"/>
      <c r="Z224" s="12" t="s">
        <v>929</v>
      </c>
      <c r="AA224" s="12"/>
      <c r="AB224" s="12"/>
      <c r="AC224" s="12"/>
      <c r="AD224" s="12"/>
      <c r="AE224" s="12"/>
      <c r="AF224" s="12"/>
      <c r="AG224" s="12" t="s">
        <v>930</v>
      </c>
      <c r="AH224" s="12" t="s">
        <v>53</v>
      </c>
      <c r="AI224" s="12" t="s">
        <v>62</v>
      </c>
      <c r="AJ224" s="12"/>
      <c r="AK224" s="12"/>
      <c r="AL224" s="12" t="s">
        <v>340</v>
      </c>
      <c r="AM224" s="12"/>
      <c r="AN224" s="12"/>
      <c r="AO224" s="12" t="s">
        <v>91</v>
      </c>
    </row>
    <row r="225" spans="1:41" ht="60">
      <c r="A225" s="12" t="s">
        <v>41</v>
      </c>
      <c r="B225" s="13" t="s">
        <v>931</v>
      </c>
      <c r="C225" s="12" t="s">
        <v>932</v>
      </c>
      <c r="D225" s="12" t="s">
        <v>44</v>
      </c>
      <c r="E225" s="12" t="s">
        <v>45</v>
      </c>
      <c r="F225" s="12" t="s">
        <v>46</v>
      </c>
      <c r="G225" s="14" t="s">
        <v>47</v>
      </c>
      <c r="H225" s="14" t="s">
        <v>48</v>
      </c>
      <c r="I225" s="12" t="s">
        <v>436</v>
      </c>
      <c r="J225" s="15">
        <v>41134.513194444444</v>
      </c>
      <c r="K225" s="15">
        <v>41141.679861111108</v>
      </c>
      <c r="L225" s="12"/>
      <c r="M225" s="12"/>
      <c r="N225" s="12"/>
      <c r="O225" s="12"/>
      <c r="P225" s="12"/>
      <c r="Q225" s="12">
        <v>0</v>
      </c>
      <c r="R225" s="12"/>
      <c r="S225" s="12"/>
      <c r="T225" s="12"/>
      <c r="U225" s="12"/>
      <c r="V225" s="12"/>
      <c r="W225" s="12"/>
      <c r="X225" s="12"/>
      <c r="Y225" s="12"/>
      <c r="Z225" s="12" t="s">
        <v>933</v>
      </c>
      <c r="AA225" s="12"/>
      <c r="AB225" s="12"/>
      <c r="AC225" s="12"/>
      <c r="AD225" s="12"/>
      <c r="AE225" s="12"/>
      <c r="AF225" s="12"/>
      <c r="AG225" s="12" t="s">
        <v>934</v>
      </c>
      <c r="AH225" s="12" t="s">
        <v>53</v>
      </c>
      <c r="AI225" s="12" t="s">
        <v>54</v>
      </c>
      <c r="AJ225" s="12"/>
      <c r="AK225" s="12"/>
      <c r="AL225" s="12"/>
      <c r="AM225" s="12"/>
      <c r="AN225" s="12"/>
      <c r="AO225" s="12"/>
    </row>
    <row r="226" spans="1:41" ht="30">
      <c r="A226" s="12" t="s">
        <v>41</v>
      </c>
      <c r="B226" s="13" t="s">
        <v>935</v>
      </c>
      <c r="C226" s="12" t="s">
        <v>936</v>
      </c>
      <c r="D226" s="12" t="s">
        <v>44</v>
      </c>
      <c r="E226" s="12" t="s">
        <v>117</v>
      </c>
      <c r="F226" s="12" t="s">
        <v>103</v>
      </c>
      <c r="G226" s="12" t="s">
        <v>261</v>
      </c>
      <c r="H226" s="12" t="s">
        <v>67</v>
      </c>
      <c r="I226" s="12" t="s">
        <v>67</v>
      </c>
      <c r="J226" s="15">
        <v>41134.511805555558</v>
      </c>
      <c r="K226" s="15">
        <v>41134.699999999997</v>
      </c>
      <c r="L226" s="15">
        <v>41134.650694444441</v>
      </c>
      <c r="M226" s="12"/>
      <c r="N226" s="12" t="s">
        <v>68</v>
      </c>
      <c r="O226" s="12" t="s">
        <v>766</v>
      </c>
      <c r="P226" s="12"/>
      <c r="Q226" s="12">
        <v>0</v>
      </c>
      <c r="R226" s="12"/>
      <c r="S226" s="12"/>
      <c r="T226" s="12"/>
      <c r="U226" s="12"/>
      <c r="V226" s="12"/>
      <c r="W226" s="12"/>
      <c r="X226" s="12"/>
      <c r="Y226" s="12"/>
      <c r="Z226" s="12" t="s">
        <v>937</v>
      </c>
      <c r="AA226" s="12"/>
      <c r="AB226" s="12"/>
      <c r="AC226" s="12"/>
      <c r="AD226" s="12"/>
      <c r="AE226" s="12"/>
      <c r="AF226" s="12"/>
      <c r="AG226" s="12"/>
      <c r="AH226" s="12" t="s">
        <v>53</v>
      </c>
      <c r="AI226" s="12" t="s">
        <v>71</v>
      </c>
      <c r="AJ226" s="12"/>
      <c r="AK226" s="12"/>
      <c r="AL226" s="12" t="s">
        <v>100</v>
      </c>
      <c r="AM226" s="12"/>
      <c r="AN226" s="12"/>
      <c r="AO226" s="12" t="s">
        <v>91</v>
      </c>
    </row>
    <row r="227" spans="1:41" ht="105">
      <c r="A227" s="12" t="s">
        <v>41</v>
      </c>
      <c r="B227" s="13" t="s">
        <v>938</v>
      </c>
      <c r="C227" s="12" t="s">
        <v>939</v>
      </c>
      <c r="D227" s="12" t="s">
        <v>44</v>
      </c>
      <c r="E227" s="12" t="s">
        <v>117</v>
      </c>
      <c r="F227" s="12" t="s">
        <v>103</v>
      </c>
      <c r="G227" s="12" t="s">
        <v>242</v>
      </c>
      <c r="H227" s="14" t="s">
        <v>48</v>
      </c>
      <c r="I227" s="12" t="s">
        <v>148</v>
      </c>
      <c r="J227" s="15">
        <v>41134.511111111111</v>
      </c>
      <c r="K227" s="15">
        <v>41135.466666666667</v>
      </c>
      <c r="L227" s="15">
        <v>41135.466666666667</v>
      </c>
      <c r="M227" s="12"/>
      <c r="N227" s="12" t="s">
        <v>68</v>
      </c>
      <c r="O227" s="12" t="s">
        <v>393</v>
      </c>
      <c r="P227" s="12"/>
      <c r="Q227" s="12">
        <v>0</v>
      </c>
      <c r="R227" s="13">
        <v>13385</v>
      </c>
      <c r="S227" s="12"/>
      <c r="T227" s="12"/>
      <c r="U227" s="12"/>
      <c r="V227" s="12"/>
      <c r="W227" s="12"/>
      <c r="X227" s="12"/>
      <c r="Y227" s="12"/>
      <c r="Z227" s="12" t="s">
        <v>940</v>
      </c>
      <c r="AA227" s="12"/>
      <c r="AB227" s="12"/>
      <c r="AC227" s="12"/>
      <c r="AD227" s="12"/>
      <c r="AE227" s="12"/>
      <c r="AF227" s="12"/>
      <c r="AG227" s="12" t="s">
        <v>941</v>
      </c>
      <c r="AH227" s="12" t="s">
        <v>53</v>
      </c>
      <c r="AI227" s="12" t="s">
        <v>62</v>
      </c>
      <c r="AJ227" s="12"/>
      <c r="AK227" s="12"/>
      <c r="AL227" s="12" t="s">
        <v>340</v>
      </c>
      <c r="AM227" s="12"/>
      <c r="AN227" s="12"/>
      <c r="AO227" s="12" t="s">
        <v>91</v>
      </c>
    </row>
    <row r="228" spans="1:41" ht="225">
      <c r="A228" s="12" t="s">
        <v>41</v>
      </c>
      <c r="B228" s="13" t="s">
        <v>942</v>
      </c>
      <c r="C228" s="12" t="s">
        <v>943</v>
      </c>
      <c r="D228" s="12" t="s">
        <v>44</v>
      </c>
      <c r="E228" s="12" t="s">
        <v>13</v>
      </c>
      <c r="F228" s="12" t="s">
        <v>46</v>
      </c>
      <c r="G228" s="12" t="s">
        <v>261</v>
      </c>
      <c r="H228" s="12" t="s">
        <v>148</v>
      </c>
      <c r="I228" s="12" t="s">
        <v>148</v>
      </c>
      <c r="J228" s="15">
        <v>41134.499305555553</v>
      </c>
      <c r="K228" s="15">
        <v>41145.418055555558</v>
      </c>
      <c r="L228" s="15">
        <v>41145.417361111111</v>
      </c>
      <c r="M228" s="12"/>
      <c r="N228" s="12" t="s">
        <v>944</v>
      </c>
      <c r="O228" s="12" t="s">
        <v>50</v>
      </c>
      <c r="P228" s="12"/>
      <c r="Q228" s="12">
        <v>0</v>
      </c>
      <c r="R228" s="12"/>
      <c r="S228" s="12"/>
      <c r="T228" s="12"/>
      <c r="U228" s="12"/>
      <c r="V228" s="12"/>
      <c r="W228" s="12"/>
      <c r="X228" s="12" t="s">
        <v>945</v>
      </c>
      <c r="Y228" s="12"/>
      <c r="Z228" s="12" t="s">
        <v>946</v>
      </c>
      <c r="AA228" s="12"/>
      <c r="AB228" s="12"/>
      <c r="AC228" s="12"/>
      <c r="AD228" s="12"/>
      <c r="AE228" s="12"/>
      <c r="AF228" s="12"/>
      <c r="AG228" s="12" t="s">
        <v>82</v>
      </c>
      <c r="AH228" s="12" t="s">
        <v>53</v>
      </c>
      <c r="AI228" s="12" t="s">
        <v>62</v>
      </c>
      <c r="AJ228" s="12"/>
      <c r="AK228" s="12"/>
      <c r="AL228" s="12" t="s">
        <v>340</v>
      </c>
      <c r="AM228" s="12"/>
      <c r="AN228" s="12"/>
      <c r="AO228" s="12" t="s">
        <v>63</v>
      </c>
    </row>
    <row r="229" spans="1:41" ht="30">
      <c r="A229" s="12" t="s">
        <v>41</v>
      </c>
      <c r="B229" s="13" t="s">
        <v>947</v>
      </c>
      <c r="C229" s="12" t="s">
        <v>948</v>
      </c>
      <c r="D229" s="12" t="s">
        <v>44</v>
      </c>
      <c r="E229" s="12" t="s">
        <v>45</v>
      </c>
      <c r="F229" s="12" t="s">
        <v>66</v>
      </c>
      <c r="G229" s="14" t="s">
        <v>47</v>
      </c>
      <c r="H229" s="14" t="s">
        <v>48</v>
      </c>
      <c r="I229" s="12" t="s">
        <v>86</v>
      </c>
      <c r="J229" s="15">
        <v>41134.495138888888</v>
      </c>
      <c r="K229" s="15">
        <v>41136.734027777777</v>
      </c>
      <c r="L229" s="12"/>
      <c r="M229" s="12"/>
      <c r="N229" s="12"/>
      <c r="O229" s="12" t="s">
        <v>389</v>
      </c>
      <c r="P229" s="12"/>
      <c r="Q229" s="12">
        <v>0</v>
      </c>
      <c r="R229" s="13">
        <v>13382</v>
      </c>
      <c r="S229" s="12"/>
      <c r="T229" s="12"/>
      <c r="U229" s="12"/>
      <c r="V229" s="12"/>
      <c r="W229" s="12"/>
      <c r="X229" s="12"/>
      <c r="Y229" s="12"/>
      <c r="Z229" s="12" t="s">
        <v>949</v>
      </c>
      <c r="AA229" s="12"/>
      <c r="AB229" s="12"/>
      <c r="AC229" s="12"/>
      <c r="AD229" s="12"/>
      <c r="AE229" s="12"/>
      <c r="AF229" s="12"/>
      <c r="AG229" s="12" t="s">
        <v>950</v>
      </c>
      <c r="AH229" s="12" t="s">
        <v>53</v>
      </c>
      <c r="AI229" s="12" t="s">
        <v>54</v>
      </c>
      <c r="AJ229" s="12"/>
      <c r="AK229" s="12"/>
      <c r="AL229" s="12" t="s">
        <v>140</v>
      </c>
      <c r="AM229" s="12"/>
      <c r="AN229" s="12"/>
      <c r="AO229" s="12" t="s">
        <v>91</v>
      </c>
    </row>
    <row r="230" spans="1:41" ht="30">
      <c r="A230" s="12" t="s">
        <v>41</v>
      </c>
      <c r="B230" s="13" t="s">
        <v>951</v>
      </c>
      <c r="C230" s="12" t="s">
        <v>952</v>
      </c>
      <c r="D230" s="12" t="s">
        <v>44</v>
      </c>
      <c r="E230" s="12" t="s">
        <v>45</v>
      </c>
      <c r="F230" s="12" t="s">
        <v>66</v>
      </c>
      <c r="G230" s="14" t="s">
        <v>47</v>
      </c>
      <c r="H230" s="14" t="s">
        <v>48</v>
      </c>
      <c r="I230" s="12" t="s">
        <v>953</v>
      </c>
      <c r="J230" s="15">
        <v>41134.495138888888</v>
      </c>
      <c r="K230" s="15">
        <v>41134.496527777781</v>
      </c>
      <c r="L230" s="12"/>
      <c r="M230" s="12"/>
      <c r="N230" s="12"/>
      <c r="O230" s="12" t="s">
        <v>628</v>
      </c>
      <c r="P230" s="12"/>
      <c r="Q230" s="12">
        <v>0</v>
      </c>
      <c r="R230" s="13">
        <v>13383</v>
      </c>
      <c r="S230" s="12"/>
      <c r="T230" s="12"/>
      <c r="U230" s="12"/>
      <c r="V230" s="12"/>
      <c r="W230" s="12"/>
      <c r="X230" s="12"/>
      <c r="Y230" s="12"/>
      <c r="Z230" s="12" t="s">
        <v>952</v>
      </c>
      <c r="AA230" s="12"/>
      <c r="AB230" s="12"/>
      <c r="AC230" s="12"/>
      <c r="AD230" s="12"/>
      <c r="AE230" s="12"/>
      <c r="AF230" s="12"/>
      <c r="AG230" s="12"/>
      <c r="AH230" s="12" t="s">
        <v>53</v>
      </c>
      <c r="AI230" s="12" t="s">
        <v>71</v>
      </c>
      <c r="AJ230" s="12"/>
      <c r="AK230" s="12"/>
      <c r="AL230" s="12" t="s">
        <v>180</v>
      </c>
      <c r="AM230" s="12"/>
      <c r="AN230" s="12"/>
      <c r="AO230" s="12"/>
    </row>
    <row r="231" spans="1:41" ht="105">
      <c r="A231" s="12" t="s">
        <v>41</v>
      </c>
      <c r="B231" s="13" t="s">
        <v>954</v>
      </c>
      <c r="C231" s="12" t="s">
        <v>955</v>
      </c>
      <c r="D231" s="12" t="s">
        <v>44</v>
      </c>
      <c r="E231" s="12" t="s">
        <v>45</v>
      </c>
      <c r="F231" s="12" t="s">
        <v>66</v>
      </c>
      <c r="G231" s="14" t="s">
        <v>47</v>
      </c>
      <c r="H231" s="14" t="s">
        <v>48</v>
      </c>
      <c r="I231" s="12" t="s">
        <v>127</v>
      </c>
      <c r="J231" s="15">
        <v>41134.490277777775</v>
      </c>
      <c r="K231" s="15">
        <v>41134.52847222222</v>
      </c>
      <c r="L231" s="12"/>
      <c r="M231" s="12"/>
      <c r="N231" s="12"/>
      <c r="O231" s="12" t="s">
        <v>369</v>
      </c>
      <c r="P231" s="12"/>
      <c r="Q231" s="12">
        <v>0</v>
      </c>
      <c r="R231" s="12"/>
      <c r="S231" s="12"/>
      <c r="T231" s="12"/>
      <c r="U231" s="12"/>
      <c r="V231" s="12"/>
      <c r="W231" s="12"/>
      <c r="X231" s="12"/>
      <c r="Y231" s="12"/>
      <c r="Z231" s="12" t="s">
        <v>956</v>
      </c>
      <c r="AA231" s="12"/>
      <c r="AB231" s="12"/>
      <c r="AC231" s="12"/>
      <c r="AD231" s="12"/>
      <c r="AE231" s="12"/>
      <c r="AF231" s="12"/>
      <c r="AG231" s="12"/>
      <c r="AH231" s="12" t="s">
        <v>53</v>
      </c>
      <c r="AI231" s="12" t="s">
        <v>62</v>
      </c>
      <c r="AJ231" s="12"/>
      <c r="AK231" s="12"/>
      <c r="AL231" s="12" t="s">
        <v>340</v>
      </c>
      <c r="AM231" s="12"/>
      <c r="AN231" s="12"/>
      <c r="AO231" s="12"/>
    </row>
    <row r="232" spans="1:41" ht="45">
      <c r="A232" s="12" t="s">
        <v>41</v>
      </c>
      <c r="B232" s="13" t="s">
        <v>957</v>
      </c>
      <c r="C232" s="12" t="s">
        <v>958</v>
      </c>
      <c r="D232" s="12" t="s">
        <v>44</v>
      </c>
      <c r="E232" s="12" t="s">
        <v>13</v>
      </c>
      <c r="F232" s="12" t="s">
        <v>46</v>
      </c>
      <c r="G232" s="12" t="s">
        <v>261</v>
      </c>
      <c r="H232" s="12" t="s">
        <v>67</v>
      </c>
      <c r="I232" s="12" t="s">
        <v>67</v>
      </c>
      <c r="J232" s="15">
        <v>41134.472916666666</v>
      </c>
      <c r="K232" s="15">
        <v>41141.4375</v>
      </c>
      <c r="L232" s="15">
        <v>41134.787499999999</v>
      </c>
      <c r="M232" s="12"/>
      <c r="N232" s="12" t="s">
        <v>68</v>
      </c>
      <c r="O232" s="12" t="s">
        <v>87</v>
      </c>
      <c r="P232" s="12"/>
      <c r="Q232" s="12">
        <v>0</v>
      </c>
      <c r="R232" s="12"/>
      <c r="S232" s="12">
        <v>0</v>
      </c>
      <c r="T232" s="12">
        <v>0</v>
      </c>
      <c r="U232" s="12"/>
      <c r="V232" s="16">
        <v>0</v>
      </c>
      <c r="W232" s="12"/>
      <c r="X232" s="12"/>
      <c r="Y232" s="12"/>
      <c r="Z232" s="12" t="s">
        <v>959</v>
      </c>
      <c r="AA232" s="12"/>
      <c r="AB232" s="16">
        <v>0</v>
      </c>
      <c r="AC232" s="16">
        <v>0</v>
      </c>
      <c r="AD232" s="12"/>
      <c r="AE232" s="12">
        <v>0</v>
      </c>
      <c r="AF232" s="12">
        <v>0</v>
      </c>
      <c r="AG232" s="12"/>
      <c r="AH232" s="12" t="s">
        <v>53</v>
      </c>
      <c r="AI232" s="12" t="s">
        <v>71</v>
      </c>
      <c r="AJ232" s="12"/>
      <c r="AK232" s="12"/>
      <c r="AL232" s="12" t="s">
        <v>100</v>
      </c>
      <c r="AM232" s="12"/>
      <c r="AN232" s="12"/>
      <c r="AO232" s="12"/>
    </row>
    <row r="233" spans="1:41" ht="30">
      <c r="A233" s="12" t="s">
        <v>41</v>
      </c>
      <c r="B233" s="13" t="s">
        <v>960</v>
      </c>
      <c r="C233" s="12" t="s">
        <v>961</v>
      </c>
      <c r="D233" s="12" t="s">
        <v>44</v>
      </c>
      <c r="E233" s="12" t="s">
        <v>45</v>
      </c>
      <c r="F233" s="12" t="s">
        <v>46</v>
      </c>
      <c r="G233" s="14" t="s">
        <v>47</v>
      </c>
      <c r="H233" s="14" t="s">
        <v>48</v>
      </c>
      <c r="I233" s="12" t="s">
        <v>86</v>
      </c>
      <c r="J233" s="15">
        <v>41134.468055555553</v>
      </c>
      <c r="K233" s="15">
        <v>41134.468055555553</v>
      </c>
      <c r="L233" s="12"/>
      <c r="M233" s="12"/>
      <c r="N233" s="12"/>
      <c r="O233" s="12" t="s">
        <v>87</v>
      </c>
      <c r="P233" s="12"/>
      <c r="Q233" s="12">
        <v>0</v>
      </c>
      <c r="R233" s="13">
        <v>13381</v>
      </c>
      <c r="S233" s="12"/>
      <c r="T233" s="12"/>
      <c r="U233" s="12"/>
      <c r="V233" s="12"/>
      <c r="W233" s="12"/>
      <c r="X233" s="12"/>
      <c r="Y233" s="12"/>
      <c r="Z233" s="12" t="s">
        <v>962</v>
      </c>
      <c r="AA233" s="12"/>
      <c r="AB233" s="12"/>
      <c r="AC233" s="12"/>
      <c r="AD233" s="12"/>
      <c r="AE233" s="12"/>
      <c r="AF233" s="12"/>
      <c r="AG233" s="12" t="s">
        <v>963</v>
      </c>
      <c r="AH233" s="12" t="s">
        <v>53</v>
      </c>
      <c r="AI233" s="12" t="s">
        <v>54</v>
      </c>
      <c r="AJ233" s="12"/>
      <c r="AK233" s="12"/>
      <c r="AL233" s="12" t="s">
        <v>140</v>
      </c>
      <c r="AM233" s="12"/>
      <c r="AN233" s="12"/>
      <c r="AO233" s="12" t="s">
        <v>91</v>
      </c>
    </row>
    <row r="234" spans="1:41" ht="90">
      <c r="A234" s="12" t="s">
        <v>41</v>
      </c>
      <c r="B234" s="13" t="s">
        <v>478</v>
      </c>
      <c r="C234" s="12" t="s">
        <v>964</v>
      </c>
      <c r="D234" s="12" t="s">
        <v>44</v>
      </c>
      <c r="E234" s="12" t="s">
        <v>117</v>
      </c>
      <c r="F234" s="12" t="s">
        <v>66</v>
      </c>
      <c r="G234" s="12" t="s">
        <v>117</v>
      </c>
      <c r="H234" s="12" t="s">
        <v>127</v>
      </c>
      <c r="I234" s="12" t="s">
        <v>127</v>
      </c>
      <c r="J234" s="15">
        <v>41134.461805555555</v>
      </c>
      <c r="K234" s="15">
        <v>41141.709722222222</v>
      </c>
      <c r="L234" s="15">
        <v>41141.709722222222</v>
      </c>
      <c r="M234" s="12"/>
      <c r="N234" s="12" t="s">
        <v>189</v>
      </c>
      <c r="O234" s="12" t="s">
        <v>369</v>
      </c>
      <c r="P234" s="12"/>
      <c r="Q234" s="12">
        <v>0</v>
      </c>
      <c r="R234" s="12" t="s">
        <v>965</v>
      </c>
      <c r="S234" s="12"/>
      <c r="T234" s="12"/>
      <c r="U234" s="12"/>
      <c r="V234" s="12"/>
      <c r="W234" s="12"/>
      <c r="X234" s="12" t="s">
        <v>475</v>
      </c>
      <c r="Y234" s="12"/>
      <c r="Z234" s="12" t="s">
        <v>966</v>
      </c>
      <c r="AA234" s="12"/>
      <c r="AB234" s="12"/>
      <c r="AC234" s="12"/>
      <c r="AD234" s="12"/>
      <c r="AE234" s="12"/>
      <c r="AF234" s="12"/>
      <c r="AG234" s="12"/>
      <c r="AH234" s="12" t="s">
        <v>53</v>
      </c>
      <c r="AI234" s="12" t="s">
        <v>54</v>
      </c>
      <c r="AJ234" s="12"/>
      <c r="AK234" s="12"/>
      <c r="AL234" s="12" t="s">
        <v>140</v>
      </c>
      <c r="AM234" s="12"/>
      <c r="AN234" s="12"/>
      <c r="AO234" s="12"/>
    </row>
    <row r="235" spans="1:41" ht="90">
      <c r="A235" s="12" t="s">
        <v>41</v>
      </c>
      <c r="B235" s="13" t="s">
        <v>967</v>
      </c>
      <c r="C235" s="12" t="s">
        <v>968</v>
      </c>
      <c r="D235" s="12" t="s">
        <v>44</v>
      </c>
      <c r="E235" s="12" t="s">
        <v>45</v>
      </c>
      <c r="F235" s="12" t="s">
        <v>103</v>
      </c>
      <c r="G235" s="14" t="s">
        <v>47</v>
      </c>
      <c r="H235" s="12" t="s">
        <v>58</v>
      </c>
      <c r="I235" s="12" t="s">
        <v>422</v>
      </c>
      <c r="J235" s="15">
        <v>41134.459722222222</v>
      </c>
      <c r="K235" s="15">
        <v>41145.429861111108</v>
      </c>
      <c r="L235" s="12"/>
      <c r="M235" s="12"/>
      <c r="N235" s="12" t="s">
        <v>122</v>
      </c>
      <c r="O235" s="12" t="s">
        <v>50</v>
      </c>
      <c r="P235" s="12"/>
      <c r="Q235" s="12">
        <v>0</v>
      </c>
      <c r="R235" s="12"/>
      <c r="S235" s="12"/>
      <c r="T235" s="12"/>
      <c r="U235" s="12"/>
      <c r="V235" s="12"/>
      <c r="W235" s="12" t="s">
        <v>969</v>
      </c>
      <c r="X235" s="12" t="s">
        <v>970</v>
      </c>
      <c r="Y235" s="12"/>
      <c r="Z235" s="12" t="s">
        <v>971</v>
      </c>
      <c r="AA235" s="12"/>
      <c r="AB235" s="12"/>
      <c r="AC235" s="12"/>
      <c r="AD235" s="12"/>
      <c r="AE235" s="12"/>
      <c r="AF235" s="12"/>
      <c r="AG235" s="12"/>
      <c r="AH235" s="12" t="s">
        <v>53</v>
      </c>
      <c r="AI235" s="12" t="s">
        <v>447</v>
      </c>
      <c r="AJ235" s="12"/>
      <c r="AK235" s="12"/>
      <c r="AL235" s="12" t="s">
        <v>656</v>
      </c>
      <c r="AM235" s="12"/>
      <c r="AN235" s="12"/>
      <c r="AO235" s="12"/>
    </row>
    <row r="236" spans="1:41" ht="75">
      <c r="A236" s="12" t="s">
        <v>41</v>
      </c>
      <c r="B236" s="13" t="s">
        <v>972</v>
      </c>
      <c r="C236" s="12" t="s">
        <v>973</v>
      </c>
      <c r="D236" s="12" t="s">
        <v>44</v>
      </c>
      <c r="E236" s="12" t="s">
        <v>45</v>
      </c>
      <c r="F236" s="12" t="s">
        <v>46</v>
      </c>
      <c r="G236" s="14" t="s">
        <v>47</v>
      </c>
      <c r="H236" s="12" t="s">
        <v>974</v>
      </c>
      <c r="I236" s="12" t="s">
        <v>127</v>
      </c>
      <c r="J236" s="15">
        <v>41134.430555555555</v>
      </c>
      <c r="K236" s="15">
        <v>41138.813194444447</v>
      </c>
      <c r="L236" s="12"/>
      <c r="M236" s="12"/>
      <c r="N236" s="12" t="s">
        <v>68</v>
      </c>
      <c r="O236" s="12" t="s">
        <v>369</v>
      </c>
      <c r="P236" s="12"/>
      <c r="Q236" s="12">
        <v>0</v>
      </c>
      <c r="R236" s="13">
        <v>13379</v>
      </c>
      <c r="S236" s="12"/>
      <c r="T236" s="12"/>
      <c r="U236" s="12"/>
      <c r="V236" s="12"/>
      <c r="W236" s="12"/>
      <c r="X236" s="12"/>
      <c r="Y236" s="12"/>
      <c r="Z236" s="12" t="s">
        <v>975</v>
      </c>
      <c r="AA236" s="12"/>
      <c r="AB236" s="12"/>
      <c r="AC236" s="12"/>
      <c r="AD236" s="12"/>
      <c r="AE236" s="12"/>
      <c r="AF236" s="12"/>
      <c r="AG236" s="12"/>
      <c r="AH236" s="12" t="s">
        <v>53</v>
      </c>
      <c r="AI236" s="12" t="s">
        <v>54</v>
      </c>
      <c r="AJ236" s="12"/>
      <c r="AK236" s="12"/>
      <c r="AL236" s="12" t="s">
        <v>140</v>
      </c>
      <c r="AM236" s="12"/>
      <c r="AN236" s="12"/>
      <c r="AO236" s="12"/>
    </row>
    <row r="237" spans="1:41" ht="75">
      <c r="A237" s="12" t="s">
        <v>41</v>
      </c>
      <c r="B237" s="13" t="s">
        <v>976</v>
      </c>
      <c r="C237" s="12" t="s">
        <v>977</v>
      </c>
      <c r="D237" s="12" t="s">
        <v>44</v>
      </c>
      <c r="E237" s="12" t="s">
        <v>117</v>
      </c>
      <c r="F237" s="12" t="s">
        <v>46</v>
      </c>
      <c r="G237" s="12" t="s">
        <v>242</v>
      </c>
      <c r="H237" s="12" t="s">
        <v>422</v>
      </c>
      <c r="I237" s="12" t="s">
        <v>148</v>
      </c>
      <c r="J237" s="15">
        <v>41134.410416666666</v>
      </c>
      <c r="K237" s="15">
        <v>41137.602083333331</v>
      </c>
      <c r="L237" s="15">
        <v>41137.602083333331</v>
      </c>
      <c r="M237" s="12"/>
      <c r="N237" s="12" t="s">
        <v>68</v>
      </c>
      <c r="O237" s="12" t="s">
        <v>389</v>
      </c>
      <c r="P237" s="12"/>
      <c r="Q237" s="12">
        <v>0</v>
      </c>
      <c r="R237" s="12" t="s">
        <v>978</v>
      </c>
      <c r="S237" s="12"/>
      <c r="T237" s="12"/>
      <c r="U237" s="12"/>
      <c r="V237" s="12"/>
      <c r="W237" s="12"/>
      <c r="X237" s="12"/>
      <c r="Y237" s="12"/>
      <c r="Z237" s="12" t="s">
        <v>979</v>
      </c>
      <c r="AA237" s="12"/>
      <c r="AB237" s="12"/>
      <c r="AC237" s="12"/>
      <c r="AD237" s="12"/>
      <c r="AE237" s="12"/>
      <c r="AF237" s="12"/>
      <c r="AG237" s="12"/>
      <c r="AH237" s="12" t="s">
        <v>53</v>
      </c>
      <c r="AI237" s="12" t="s">
        <v>62</v>
      </c>
      <c r="AJ237" s="12"/>
      <c r="AK237" s="12"/>
      <c r="AL237" s="12" t="s">
        <v>100</v>
      </c>
      <c r="AM237" s="12"/>
      <c r="AN237" s="12"/>
      <c r="AO237" s="12" t="s">
        <v>91</v>
      </c>
    </row>
    <row r="238" spans="1:41" ht="135">
      <c r="A238" s="12" t="s">
        <v>41</v>
      </c>
      <c r="B238" s="13" t="s">
        <v>980</v>
      </c>
      <c r="C238" s="12" t="s">
        <v>981</v>
      </c>
      <c r="D238" s="12" t="s">
        <v>44</v>
      </c>
      <c r="E238" s="12" t="s">
        <v>45</v>
      </c>
      <c r="F238" s="12" t="s">
        <v>143</v>
      </c>
      <c r="G238" s="14" t="s">
        <v>47</v>
      </c>
      <c r="H238" s="14" t="s">
        <v>48</v>
      </c>
      <c r="I238" s="12" t="s">
        <v>148</v>
      </c>
      <c r="J238" s="15">
        <v>41134.40625</v>
      </c>
      <c r="K238" s="15">
        <v>41134.52847222222</v>
      </c>
      <c r="L238" s="12"/>
      <c r="M238" s="12"/>
      <c r="N238" s="12"/>
      <c r="O238" s="12" t="s">
        <v>469</v>
      </c>
      <c r="P238" s="12"/>
      <c r="Q238" s="12">
        <v>0</v>
      </c>
      <c r="R238" s="12"/>
      <c r="S238" s="12"/>
      <c r="T238" s="12"/>
      <c r="U238" s="12"/>
      <c r="V238" s="12"/>
      <c r="W238" s="12"/>
      <c r="X238" s="12"/>
      <c r="Y238" s="12"/>
      <c r="Z238" s="12" t="s">
        <v>982</v>
      </c>
      <c r="AA238" s="12"/>
      <c r="AB238" s="12"/>
      <c r="AC238" s="12"/>
      <c r="AD238" s="12"/>
      <c r="AE238" s="12"/>
      <c r="AF238" s="12"/>
      <c r="AG238" s="12"/>
      <c r="AH238" s="12" t="s">
        <v>53</v>
      </c>
      <c r="AI238" s="12" t="s">
        <v>62</v>
      </c>
      <c r="AJ238" s="12"/>
      <c r="AK238" s="12"/>
      <c r="AL238" s="12" t="s">
        <v>100</v>
      </c>
      <c r="AM238" s="12"/>
      <c r="AN238" s="12"/>
      <c r="AO238" s="12" t="s">
        <v>91</v>
      </c>
    </row>
    <row r="239" spans="1:41" ht="135">
      <c r="A239" s="12" t="s">
        <v>41</v>
      </c>
      <c r="B239" s="13" t="s">
        <v>983</v>
      </c>
      <c r="C239" s="12" t="s">
        <v>984</v>
      </c>
      <c r="D239" s="12" t="s">
        <v>44</v>
      </c>
      <c r="E239" s="12" t="s">
        <v>45</v>
      </c>
      <c r="F239" s="12" t="s">
        <v>46</v>
      </c>
      <c r="G239" s="14" t="s">
        <v>47</v>
      </c>
      <c r="H239" s="14" t="s">
        <v>48</v>
      </c>
      <c r="I239" s="12" t="s">
        <v>436</v>
      </c>
      <c r="J239" s="15">
        <v>41134.388194444444</v>
      </c>
      <c r="K239" s="15">
        <v>41134.388194444444</v>
      </c>
      <c r="L239" s="12"/>
      <c r="M239" s="12"/>
      <c r="N239" s="12"/>
      <c r="O239" s="12"/>
      <c r="P239" s="12"/>
      <c r="Q239" s="12">
        <v>0</v>
      </c>
      <c r="R239" s="12"/>
      <c r="S239" s="12"/>
      <c r="T239" s="12"/>
      <c r="U239" s="12"/>
      <c r="V239" s="12"/>
      <c r="W239" s="12"/>
      <c r="X239" s="12"/>
      <c r="Y239" s="12"/>
      <c r="Z239" s="12" t="s">
        <v>985</v>
      </c>
      <c r="AA239" s="12"/>
      <c r="AB239" s="12"/>
      <c r="AC239" s="12"/>
      <c r="AD239" s="12"/>
      <c r="AE239" s="12"/>
      <c r="AF239" s="12"/>
      <c r="AG239" s="12" t="s">
        <v>211</v>
      </c>
      <c r="AH239" s="12" t="s">
        <v>53</v>
      </c>
      <c r="AI239" s="12" t="s">
        <v>54</v>
      </c>
      <c r="AJ239" s="12"/>
      <c r="AK239" s="12"/>
      <c r="AL239" s="12"/>
      <c r="AM239" s="12"/>
      <c r="AN239" s="12"/>
      <c r="AO239" s="12"/>
    </row>
    <row r="240" spans="1:41" ht="45">
      <c r="A240" s="12" t="s">
        <v>41</v>
      </c>
      <c r="B240" s="13" t="s">
        <v>986</v>
      </c>
      <c r="C240" s="12" t="s">
        <v>987</v>
      </c>
      <c r="D240" s="12" t="s">
        <v>44</v>
      </c>
      <c r="E240" s="12" t="s">
        <v>117</v>
      </c>
      <c r="F240" s="12" t="s">
        <v>46</v>
      </c>
      <c r="G240" s="12" t="s">
        <v>13</v>
      </c>
      <c r="H240" s="12" t="s">
        <v>67</v>
      </c>
      <c r="I240" s="12" t="s">
        <v>67</v>
      </c>
      <c r="J240" s="15">
        <v>41134.380555555559</v>
      </c>
      <c r="K240" s="15">
        <v>41135.543055555558</v>
      </c>
      <c r="L240" s="15">
        <v>41134.790972222225</v>
      </c>
      <c r="M240" s="12"/>
      <c r="N240" s="12" t="s">
        <v>68</v>
      </c>
      <c r="O240" s="12" t="s">
        <v>369</v>
      </c>
      <c r="P240" s="12"/>
      <c r="Q240" s="12">
        <v>0</v>
      </c>
      <c r="R240" s="12" t="s">
        <v>988</v>
      </c>
      <c r="S240" s="12"/>
      <c r="T240" s="12"/>
      <c r="U240" s="12"/>
      <c r="V240" s="12"/>
      <c r="W240" s="12"/>
      <c r="X240" s="12"/>
      <c r="Y240" s="12"/>
      <c r="Z240" s="12"/>
      <c r="AA240" s="12"/>
      <c r="AB240" s="12"/>
      <c r="AC240" s="12"/>
      <c r="AD240" s="12"/>
      <c r="AE240" s="12"/>
      <c r="AF240" s="12"/>
      <c r="AG240" s="12"/>
      <c r="AH240" s="12" t="s">
        <v>53</v>
      </c>
      <c r="AI240" s="12" t="s">
        <v>71</v>
      </c>
      <c r="AJ240" s="12"/>
      <c r="AK240" s="12"/>
      <c r="AL240" s="12" t="s">
        <v>100</v>
      </c>
      <c r="AM240" s="12"/>
      <c r="AN240" s="12"/>
      <c r="AO240" s="12" t="s">
        <v>91</v>
      </c>
    </row>
    <row r="241" spans="1:41" ht="285">
      <c r="A241" s="12" t="s">
        <v>41</v>
      </c>
      <c r="B241" s="13" t="s">
        <v>989</v>
      </c>
      <c r="C241" s="12" t="s">
        <v>990</v>
      </c>
      <c r="D241" s="12" t="s">
        <v>44</v>
      </c>
      <c r="E241" s="12" t="s">
        <v>117</v>
      </c>
      <c r="F241" s="12" t="s">
        <v>46</v>
      </c>
      <c r="G241" s="12" t="s">
        <v>261</v>
      </c>
      <c r="H241" s="12" t="s">
        <v>59</v>
      </c>
      <c r="I241" s="12" t="s">
        <v>59</v>
      </c>
      <c r="J241" s="15">
        <v>41134.113888888889</v>
      </c>
      <c r="K241" s="15">
        <v>41137.545138888891</v>
      </c>
      <c r="L241" s="15">
        <v>41135.644444444442</v>
      </c>
      <c r="M241" s="12"/>
      <c r="N241" s="12" t="s">
        <v>68</v>
      </c>
      <c r="O241" s="12" t="s">
        <v>369</v>
      </c>
      <c r="P241" s="12"/>
      <c r="Q241" s="12">
        <v>0</v>
      </c>
      <c r="R241" s="12"/>
      <c r="S241" s="12"/>
      <c r="T241" s="12"/>
      <c r="U241" s="12"/>
      <c r="V241" s="12"/>
      <c r="W241" s="12"/>
      <c r="X241" s="12"/>
      <c r="Y241" s="12"/>
      <c r="Z241" s="12" t="s">
        <v>991</v>
      </c>
      <c r="AA241" s="12"/>
      <c r="AB241" s="12"/>
      <c r="AC241" s="12"/>
      <c r="AD241" s="12"/>
      <c r="AE241" s="12"/>
      <c r="AF241" s="12"/>
      <c r="AG241" s="12"/>
      <c r="AH241" s="12" t="s">
        <v>53</v>
      </c>
      <c r="AI241" s="12" t="s">
        <v>151</v>
      </c>
      <c r="AJ241" s="12"/>
      <c r="AK241" s="12"/>
      <c r="AL241" s="12" t="s">
        <v>100</v>
      </c>
      <c r="AM241" s="12"/>
      <c r="AN241" s="12"/>
      <c r="AO241" s="12" t="s">
        <v>91</v>
      </c>
    </row>
    <row r="242" spans="1:41" ht="105">
      <c r="A242" s="12" t="s">
        <v>41</v>
      </c>
      <c r="B242" s="13" t="s">
        <v>992</v>
      </c>
      <c r="C242" s="12" t="s">
        <v>993</v>
      </c>
      <c r="D242" s="12" t="s">
        <v>44</v>
      </c>
      <c r="E242" s="12" t="s">
        <v>117</v>
      </c>
      <c r="F242" s="12" t="s">
        <v>46</v>
      </c>
      <c r="G242" s="12" t="s">
        <v>261</v>
      </c>
      <c r="H242" s="12" t="s">
        <v>59</v>
      </c>
      <c r="I242" s="12" t="s">
        <v>59</v>
      </c>
      <c r="J242" s="15">
        <v>41134.104166666664</v>
      </c>
      <c r="K242" s="15">
        <v>41134.907638888886</v>
      </c>
      <c r="L242" s="15">
        <v>41134.697222222225</v>
      </c>
      <c r="M242" s="12"/>
      <c r="N242" s="12" t="s">
        <v>68</v>
      </c>
      <c r="O242" s="12" t="s">
        <v>87</v>
      </c>
      <c r="P242" s="12"/>
      <c r="Q242" s="12">
        <v>0</v>
      </c>
      <c r="R242" s="12"/>
      <c r="S242" s="12"/>
      <c r="T242" s="12"/>
      <c r="U242" s="12"/>
      <c r="V242" s="12"/>
      <c r="W242" s="12"/>
      <c r="X242" s="12"/>
      <c r="Y242" s="12"/>
      <c r="Z242" s="12" t="s">
        <v>994</v>
      </c>
      <c r="AA242" s="12"/>
      <c r="AB242" s="12"/>
      <c r="AC242" s="12"/>
      <c r="AD242" s="12"/>
      <c r="AE242" s="12"/>
      <c r="AF242" s="12"/>
      <c r="AG242" s="12"/>
      <c r="AH242" s="12" t="s">
        <v>53</v>
      </c>
      <c r="AI242" s="12" t="s">
        <v>71</v>
      </c>
      <c r="AJ242" s="12"/>
      <c r="AK242" s="12"/>
      <c r="AL242" s="12" t="s">
        <v>539</v>
      </c>
      <c r="AM242" s="12"/>
      <c r="AN242" s="12"/>
      <c r="AO242" s="12" t="s">
        <v>91</v>
      </c>
    </row>
    <row r="243" spans="1:41" ht="135">
      <c r="A243" s="12" t="s">
        <v>41</v>
      </c>
      <c r="B243" s="13" t="s">
        <v>995</v>
      </c>
      <c r="C243" s="12" t="s">
        <v>996</v>
      </c>
      <c r="D243" s="12" t="s">
        <v>44</v>
      </c>
      <c r="E243" s="12" t="s">
        <v>45</v>
      </c>
      <c r="F243" s="12" t="s">
        <v>46</v>
      </c>
      <c r="G243" s="14" t="s">
        <v>47</v>
      </c>
      <c r="H243" s="14" t="s">
        <v>48</v>
      </c>
      <c r="I243" s="12" t="s">
        <v>59</v>
      </c>
      <c r="J243" s="15">
        <v>41134.0625</v>
      </c>
      <c r="K243" s="15">
        <v>41134.064583333333</v>
      </c>
      <c r="L243" s="12"/>
      <c r="M243" s="12"/>
      <c r="N243" s="12"/>
      <c r="O243" s="12" t="s">
        <v>50</v>
      </c>
      <c r="P243" s="12"/>
      <c r="Q243" s="12">
        <v>0</v>
      </c>
      <c r="R243" s="12"/>
      <c r="S243" s="12"/>
      <c r="T243" s="12"/>
      <c r="U243" s="12"/>
      <c r="V243" s="12"/>
      <c r="W243" s="12"/>
      <c r="X243" s="12" t="s">
        <v>997</v>
      </c>
      <c r="Y243" s="12"/>
      <c r="Z243" s="12" t="s">
        <v>998</v>
      </c>
      <c r="AA243" s="12"/>
      <c r="AB243" s="12"/>
      <c r="AC243" s="12"/>
      <c r="AD243" s="12"/>
      <c r="AE243" s="12"/>
      <c r="AF243" s="12"/>
      <c r="AG243" s="12" t="s">
        <v>999</v>
      </c>
      <c r="AH243" s="12" t="s">
        <v>53</v>
      </c>
      <c r="AI243" s="12" t="s">
        <v>54</v>
      </c>
      <c r="AJ243" s="12"/>
      <c r="AK243" s="12"/>
      <c r="AL243" s="12" t="s">
        <v>862</v>
      </c>
      <c r="AM243" s="12"/>
      <c r="AN243" s="12"/>
      <c r="AO243" s="12" t="s">
        <v>91</v>
      </c>
    </row>
    <row r="244" spans="1:41" ht="90">
      <c r="A244" s="12" t="s">
        <v>41</v>
      </c>
      <c r="B244" s="13" t="s">
        <v>1000</v>
      </c>
      <c r="C244" s="12" t="s">
        <v>1001</v>
      </c>
      <c r="D244" s="12" t="s">
        <v>44</v>
      </c>
      <c r="E244" s="12" t="s">
        <v>117</v>
      </c>
      <c r="F244" s="12" t="s">
        <v>46</v>
      </c>
      <c r="G244" s="12" t="s">
        <v>242</v>
      </c>
      <c r="H244" s="12" t="s">
        <v>1002</v>
      </c>
      <c r="I244" s="12" t="s">
        <v>59</v>
      </c>
      <c r="J244" s="15">
        <v>41134.050694444442</v>
      </c>
      <c r="K244" s="15">
        <v>41136.709722222222</v>
      </c>
      <c r="L244" s="15">
        <v>41136.709722222222</v>
      </c>
      <c r="M244" s="12"/>
      <c r="N244" s="12" t="s">
        <v>68</v>
      </c>
      <c r="O244" s="12" t="s">
        <v>87</v>
      </c>
      <c r="P244" s="12"/>
      <c r="Q244" s="12">
        <v>0</v>
      </c>
      <c r="R244" s="12" t="s">
        <v>1003</v>
      </c>
      <c r="S244" s="12"/>
      <c r="T244" s="12"/>
      <c r="U244" s="12"/>
      <c r="V244" s="12"/>
      <c r="W244" s="12"/>
      <c r="X244" s="12"/>
      <c r="Y244" s="12"/>
      <c r="Z244" s="12" t="s">
        <v>1004</v>
      </c>
      <c r="AA244" s="12"/>
      <c r="AB244" s="12"/>
      <c r="AC244" s="12"/>
      <c r="AD244" s="12"/>
      <c r="AE244" s="12"/>
      <c r="AF244" s="12"/>
      <c r="AG244" s="12"/>
      <c r="AH244" s="12" t="s">
        <v>53</v>
      </c>
      <c r="AI244" s="12" t="s">
        <v>71</v>
      </c>
      <c r="AJ244" s="12"/>
      <c r="AK244" s="12"/>
      <c r="AL244" s="12" t="s">
        <v>100</v>
      </c>
      <c r="AM244" s="12"/>
      <c r="AN244" s="12"/>
      <c r="AO244" s="12" t="s">
        <v>91</v>
      </c>
    </row>
    <row r="245" spans="1:41" ht="30">
      <c r="A245" s="12" t="s">
        <v>41</v>
      </c>
      <c r="B245" s="13" t="s">
        <v>1005</v>
      </c>
      <c r="C245" s="12" t="s">
        <v>1006</v>
      </c>
      <c r="D245" s="12" t="s">
        <v>44</v>
      </c>
      <c r="E245" s="12" t="s">
        <v>117</v>
      </c>
      <c r="F245" s="12" t="s">
        <v>46</v>
      </c>
      <c r="G245" s="12" t="s">
        <v>261</v>
      </c>
      <c r="H245" s="12" t="s">
        <v>67</v>
      </c>
      <c r="I245" s="12" t="s">
        <v>67</v>
      </c>
      <c r="J245" s="15">
        <v>41133.893055555556</v>
      </c>
      <c r="K245" s="15">
        <v>41137.539583333331</v>
      </c>
      <c r="L245" s="15">
        <v>41134.697222222225</v>
      </c>
      <c r="M245" s="12"/>
      <c r="N245" s="12" t="s">
        <v>68</v>
      </c>
      <c r="O245" s="12" t="s">
        <v>87</v>
      </c>
      <c r="P245" s="12"/>
      <c r="Q245" s="12">
        <v>0</v>
      </c>
      <c r="R245" s="12"/>
      <c r="S245" s="12"/>
      <c r="T245" s="12"/>
      <c r="U245" s="12"/>
      <c r="V245" s="12"/>
      <c r="W245" s="12"/>
      <c r="X245" s="12"/>
      <c r="Y245" s="12"/>
      <c r="Z245" s="12"/>
      <c r="AA245" s="12"/>
      <c r="AB245" s="12"/>
      <c r="AC245" s="12"/>
      <c r="AD245" s="12"/>
      <c r="AE245" s="12"/>
      <c r="AF245" s="12"/>
      <c r="AG245" s="12"/>
      <c r="AH245" s="12" t="s">
        <v>53</v>
      </c>
      <c r="AI245" s="12" t="s">
        <v>71</v>
      </c>
      <c r="AJ245" s="12"/>
      <c r="AK245" s="12"/>
      <c r="AL245" s="12" t="s">
        <v>100</v>
      </c>
      <c r="AM245" s="12"/>
      <c r="AN245" s="12"/>
      <c r="AO245" s="12" t="s">
        <v>91</v>
      </c>
    </row>
    <row r="246" spans="1:41" ht="30">
      <c r="A246" s="12" t="s">
        <v>41</v>
      </c>
      <c r="B246" s="13" t="s">
        <v>1007</v>
      </c>
      <c r="C246" s="12" t="s">
        <v>1008</v>
      </c>
      <c r="D246" s="12" t="s">
        <v>44</v>
      </c>
      <c r="E246" s="12" t="s">
        <v>45</v>
      </c>
      <c r="F246" s="12" t="s">
        <v>46</v>
      </c>
      <c r="G246" s="14" t="s">
        <v>47</v>
      </c>
      <c r="H246" s="14" t="s">
        <v>48</v>
      </c>
      <c r="I246" s="12" t="s">
        <v>86</v>
      </c>
      <c r="J246" s="15">
        <v>41133.856944444444</v>
      </c>
      <c r="K246" s="15">
        <v>41133.856944444444</v>
      </c>
      <c r="L246" s="12"/>
      <c r="M246" s="12"/>
      <c r="N246" s="12"/>
      <c r="O246" s="12" t="s">
        <v>469</v>
      </c>
      <c r="P246" s="12"/>
      <c r="Q246" s="12">
        <v>0</v>
      </c>
      <c r="R246" s="13">
        <v>13372</v>
      </c>
      <c r="S246" s="12"/>
      <c r="T246" s="12"/>
      <c r="U246" s="12"/>
      <c r="V246" s="12"/>
      <c r="W246" s="12"/>
      <c r="X246" s="12"/>
      <c r="Y246" s="12"/>
      <c r="Z246" s="12" t="s">
        <v>724</v>
      </c>
      <c r="AA246" s="12"/>
      <c r="AB246" s="12"/>
      <c r="AC246" s="12"/>
      <c r="AD246" s="12"/>
      <c r="AE246" s="12"/>
      <c r="AF246" s="12"/>
      <c r="AG246" s="12" t="s">
        <v>1009</v>
      </c>
      <c r="AH246" s="12" t="s">
        <v>53</v>
      </c>
      <c r="AI246" s="12" t="s">
        <v>54</v>
      </c>
      <c r="AJ246" s="12"/>
      <c r="AK246" s="12"/>
      <c r="AL246" s="12" t="s">
        <v>140</v>
      </c>
      <c r="AM246" s="12"/>
      <c r="AN246" s="12"/>
      <c r="AO246" s="12" t="s">
        <v>91</v>
      </c>
    </row>
    <row r="247" spans="1:41" ht="150">
      <c r="A247" s="12" t="s">
        <v>41</v>
      </c>
      <c r="B247" s="13" t="s">
        <v>891</v>
      </c>
      <c r="C247" s="12" t="s">
        <v>1010</v>
      </c>
      <c r="D247" s="12" t="s">
        <v>44</v>
      </c>
      <c r="E247" s="12" t="s">
        <v>45</v>
      </c>
      <c r="F247" s="12" t="s">
        <v>66</v>
      </c>
      <c r="G247" s="14" t="s">
        <v>47</v>
      </c>
      <c r="H247" s="14" t="s">
        <v>48</v>
      </c>
      <c r="I247" s="12" t="s">
        <v>1002</v>
      </c>
      <c r="J247" s="15">
        <v>41133.745138888888</v>
      </c>
      <c r="K247" s="15">
        <v>41134.688888888886</v>
      </c>
      <c r="L247" s="12"/>
      <c r="M247" s="12"/>
      <c r="N247" s="12"/>
      <c r="O247" s="12" t="s">
        <v>50</v>
      </c>
      <c r="P247" s="12"/>
      <c r="Q247" s="12">
        <v>0</v>
      </c>
      <c r="R247" s="13">
        <v>13371</v>
      </c>
      <c r="S247" s="12"/>
      <c r="T247" s="12"/>
      <c r="U247" s="12"/>
      <c r="V247" s="12"/>
      <c r="W247" s="12"/>
      <c r="X247" s="12" t="s">
        <v>889</v>
      </c>
      <c r="Y247" s="12"/>
      <c r="Z247" s="12" t="s">
        <v>1011</v>
      </c>
      <c r="AA247" s="12"/>
      <c r="AB247" s="12"/>
      <c r="AC247" s="12"/>
      <c r="AD247" s="12"/>
      <c r="AE247" s="12"/>
      <c r="AF247" s="12"/>
      <c r="AG247" s="12" t="s">
        <v>82</v>
      </c>
      <c r="AH247" s="12" t="s">
        <v>53</v>
      </c>
      <c r="AI247" s="12" t="s">
        <v>1012</v>
      </c>
      <c r="AJ247" s="12"/>
      <c r="AK247" s="12"/>
      <c r="AL247" s="12" t="s">
        <v>110</v>
      </c>
      <c r="AM247" s="12"/>
      <c r="AN247" s="12"/>
      <c r="AO247" s="12" t="s">
        <v>91</v>
      </c>
    </row>
    <row r="248" spans="1:41" ht="195">
      <c r="A248" s="12" t="s">
        <v>41</v>
      </c>
      <c r="B248" s="13" t="s">
        <v>1013</v>
      </c>
      <c r="C248" s="12" t="s">
        <v>1014</v>
      </c>
      <c r="D248" s="12" t="s">
        <v>44</v>
      </c>
      <c r="E248" s="12" t="s">
        <v>45</v>
      </c>
      <c r="F248" s="12" t="s">
        <v>66</v>
      </c>
      <c r="G248" s="14" t="s">
        <v>47</v>
      </c>
      <c r="H248" s="14" t="s">
        <v>48</v>
      </c>
      <c r="I248" s="12" t="s">
        <v>86</v>
      </c>
      <c r="J248" s="15">
        <v>41133.632638888892</v>
      </c>
      <c r="K248" s="15">
        <v>41134.530555555553</v>
      </c>
      <c r="L248" s="12"/>
      <c r="M248" s="12"/>
      <c r="N248" s="12"/>
      <c r="O248" s="12" t="s">
        <v>50</v>
      </c>
      <c r="P248" s="12"/>
      <c r="Q248" s="12">
        <v>0</v>
      </c>
      <c r="R248" s="12"/>
      <c r="S248" s="12"/>
      <c r="T248" s="12"/>
      <c r="U248" s="12"/>
      <c r="V248" s="12"/>
      <c r="W248" s="12"/>
      <c r="X248" s="12" t="s">
        <v>1015</v>
      </c>
      <c r="Y248" s="12"/>
      <c r="Z248" s="12" t="s">
        <v>1016</v>
      </c>
      <c r="AA248" s="12"/>
      <c r="AB248" s="12"/>
      <c r="AC248" s="12"/>
      <c r="AD248" s="12"/>
      <c r="AE248" s="12"/>
      <c r="AF248" s="12"/>
      <c r="AG248" s="12" t="s">
        <v>82</v>
      </c>
      <c r="AH248" s="12" t="s">
        <v>53</v>
      </c>
      <c r="AI248" s="12" t="s">
        <v>151</v>
      </c>
      <c r="AJ248" s="12"/>
      <c r="AK248" s="12"/>
      <c r="AL248" s="12" t="s">
        <v>100</v>
      </c>
      <c r="AM248" s="12"/>
      <c r="AN248" s="12"/>
      <c r="AO248" s="12" t="s">
        <v>91</v>
      </c>
    </row>
    <row r="249" spans="1:41" ht="225">
      <c r="A249" s="12" t="s">
        <v>41</v>
      </c>
      <c r="B249" s="13" t="s">
        <v>1017</v>
      </c>
      <c r="C249" s="12" t="s">
        <v>1018</v>
      </c>
      <c r="D249" s="12" t="s">
        <v>44</v>
      </c>
      <c r="E249" s="12" t="s">
        <v>45</v>
      </c>
      <c r="F249" s="12" t="s">
        <v>66</v>
      </c>
      <c r="G249" s="14" t="s">
        <v>47</v>
      </c>
      <c r="H249" s="14" t="s">
        <v>48</v>
      </c>
      <c r="I249" s="12" t="s">
        <v>86</v>
      </c>
      <c r="J249" s="15">
        <v>41133.622916666667</v>
      </c>
      <c r="K249" s="15">
        <v>41133.622916666667</v>
      </c>
      <c r="L249" s="12"/>
      <c r="M249" s="12"/>
      <c r="N249" s="12"/>
      <c r="O249" s="12" t="s">
        <v>408</v>
      </c>
      <c r="P249" s="12"/>
      <c r="Q249" s="12">
        <v>0</v>
      </c>
      <c r="R249" s="12"/>
      <c r="S249" s="12"/>
      <c r="T249" s="12"/>
      <c r="U249" s="12"/>
      <c r="V249" s="12"/>
      <c r="W249" s="12"/>
      <c r="X249" s="12"/>
      <c r="Y249" s="12"/>
      <c r="Z249" s="12" t="s">
        <v>1019</v>
      </c>
      <c r="AA249" s="12"/>
      <c r="AB249" s="12"/>
      <c r="AC249" s="12"/>
      <c r="AD249" s="12"/>
      <c r="AE249" s="12"/>
      <c r="AF249" s="12"/>
      <c r="AG249" s="12" t="s">
        <v>1020</v>
      </c>
      <c r="AH249" s="12" t="s">
        <v>53</v>
      </c>
      <c r="AI249" s="12" t="s">
        <v>54</v>
      </c>
      <c r="AJ249" s="12"/>
      <c r="AK249" s="12"/>
      <c r="AL249" s="12" t="s">
        <v>140</v>
      </c>
      <c r="AM249" s="12"/>
      <c r="AN249" s="12"/>
      <c r="AO249" s="12" t="s">
        <v>91</v>
      </c>
    </row>
    <row r="250" spans="1:41" ht="90">
      <c r="A250" s="12" t="s">
        <v>41</v>
      </c>
      <c r="B250" s="13" t="s">
        <v>1021</v>
      </c>
      <c r="C250" s="12" t="s">
        <v>1022</v>
      </c>
      <c r="D250" s="12" t="s">
        <v>44</v>
      </c>
      <c r="E250" s="12" t="s">
        <v>45</v>
      </c>
      <c r="F250" s="12" t="s">
        <v>66</v>
      </c>
      <c r="G250" s="14" t="s">
        <v>47</v>
      </c>
      <c r="H250" s="14" t="s">
        <v>48</v>
      </c>
      <c r="I250" s="12" t="s">
        <v>86</v>
      </c>
      <c r="J250" s="15">
        <v>41133.615277777775</v>
      </c>
      <c r="K250" s="15">
        <v>41133.615277777775</v>
      </c>
      <c r="L250" s="12"/>
      <c r="M250" s="12"/>
      <c r="N250" s="12"/>
      <c r="O250" s="12" t="s">
        <v>628</v>
      </c>
      <c r="P250" s="12"/>
      <c r="Q250" s="12">
        <v>0</v>
      </c>
      <c r="R250" s="12" t="s">
        <v>1023</v>
      </c>
      <c r="S250" s="12"/>
      <c r="T250" s="12"/>
      <c r="U250" s="12"/>
      <c r="V250" s="12"/>
      <c r="W250" s="12"/>
      <c r="X250" s="12"/>
      <c r="Y250" s="12"/>
      <c r="Z250" s="12" t="s">
        <v>1024</v>
      </c>
      <c r="AA250" s="12"/>
      <c r="AB250" s="12"/>
      <c r="AC250" s="12"/>
      <c r="AD250" s="12"/>
      <c r="AE250" s="12"/>
      <c r="AF250" s="12"/>
      <c r="AG250" s="12" t="s">
        <v>1025</v>
      </c>
      <c r="AH250" s="12" t="s">
        <v>53</v>
      </c>
      <c r="AI250" s="12" t="s">
        <v>54</v>
      </c>
      <c r="AJ250" s="12"/>
      <c r="AK250" s="12"/>
      <c r="AL250" s="12" t="s">
        <v>140</v>
      </c>
      <c r="AM250" s="12"/>
      <c r="AN250" s="12"/>
      <c r="AO250" s="12" t="s">
        <v>91</v>
      </c>
    </row>
    <row r="251" spans="1:41" ht="165">
      <c r="A251" s="12" t="s">
        <v>41</v>
      </c>
      <c r="B251" s="13" t="s">
        <v>1026</v>
      </c>
      <c r="C251" s="12" t="s">
        <v>1027</v>
      </c>
      <c r="D251" s="12" t="s">
        <v>44</v>
      </c>
      <c r="E251" s="12" t="s">
        <v>45</v>
      </c>
      <c r="F251" s="12" t="s">
        <v>143</v>
      </c>
      <c r="G251" s="14" t="s">
        <v>47</v>
      </c>
      <c r="H251" s="14" t="s">
        <v>48</v>
      </c>
      <c r="I251" s="12" t="s">
        <v>86</v>
      </c>
      <c r="J251" s="15">
        <v>41133.595833333333</v>
      </c>
      <c r="K251" s="15">
        <v>41133.597222222219</v>
      </c>
      <c r="L251" s="12"/>
      <c r="M251" s="12"/>
      <c r="N251" s="12"/>
      <c r="O251" s="12" t="s">
        <v>408</v>
      </c>
      <c r="P251" s="12"/>
      <c r="Q251" s="12">
        <v>0</v>
      </c>
      <c r="R251" s="13">
        <v>13366</v>
      </c>
      <c r="S251" s="12"/>
      <c r="T251" s="12"/>
      <c r="U251" s="12"/>
      <c r="V251" s="12"/>
      <c r="W251" s="12"/>
      <c r="X251" s="12"/>
      <c r="Y251" s="12"/>
      <c r="Z251" s="12" t="s">
        <v>1028</v>
      </c>
      <c r="AA251" s="12"/>
      <c r="AB251" s="12"/>
      <c r="AC251" s="12"/>
      <c r="AD251" s="12"/>
      <c r="AE251" s="12"/>
      <c r="AF251" s="12"/>
      <c r="AG251" s="12" t="s">
        <v>1029</v>
      </c>
      <c r="AH251" s="12" t="s">
        <v>53</v>
      </c>
      <c r="AI251" s="12" t="s">
        <v>54</v>
      </c>
      <c r="AJ251" s="12"/>
      <c r="AK251" s="12"/>
      <c r="AL251" s="12" t="s">
        <v>140</v>
      </c>
      <c r="AM251" s="12"/>
      <c r="AN251" s="12"/>
      <c r="AO251" s="12" t="s">
        <v>91</v>
      </c>
    </row>
    <row r="252" spans="1:41" ht="180">
      <c r="A252" s="12" t="s">
        <v>41</v>
      </c>
      <c r="B252" s="13" t="s">
        <v>1030</v>
      </c>
      <c r="C252" s="12" t="s">
        <v>1031</v>
      </c>
      <c r="D252" s="12" t="s">
        <v>44</v>
      </c>
      <c r="E252" s="12" t="s">
        <v>45</v>
      </c>
      <c r="F252" s="12" t="s">
        <v>66</v>
      </c>
      <c r="G252" s="14" t="s">
        <v>47</v>
      </c>
      <c r="H252" s="14" t="s">
        <v>48</v>
      </c>
      <c r="I252" s="12" t="s">
        <v>86</v>
      </c>
      <c r="J252" s="15">
        <v>41133.59097222222</v>
      </c>
      <c r="K252" s="15">
        <v>41133.59097222222</v>
      </c>
      <c r="L252" s="12"/>
      <c r="M252" s="12"/>
      <c r="N252" s="12"/>
      <c r="O252" s="12" t="s">
        <v>628</v>
      </c>
      <c r="P252" s="12"/>
      <c r="Q252" s="12">
        <v>0</v>
      </c>
      <c r="R252" s="12"/>
      <c r="S252" s="12"/>
      <c r="T252" s="12"/>
      <c r="U252" s="12"/>
      <c r="V252" s="12"/>
      <c r="W252" s="12"/>
      <c r="X252" s="12"/>
      <c r="Y252" s="12"/>
      <c r="Z252" s="12" t="s">
        <v>1032</v>
      </c>
      <c r="AA252" s="12"/>
      <c r="AB252" s="12"/>
      <c r="AC252" s="12"/>
      <c r="AD252" s="12"/>
      <c r="AE252" s="12"/>
      <c r="AF252" s="12"/>
      <c r="AG252" s="12" t="s">
        <v>1033</v>
      </c>
      <c r="AH252" s="12" t="s">
        <v>53</v>
      </c>
      <c r="AI252" s="12" t="s">
        <v>54</v>
      </c>
      <c r="AJ252" s="12"/>
      <c r="AK252" s="12"/>
      <c r="AL252" s="12" t="s">
        <v>140</v>
      </c>
      <c r="AM252" s="12"/>
      <c r="AN252" s="12"/>
      <c r="AO252" s="12" t="s">
        <v>91</v>
      </c>
    </row>
    <row r="253" spans="1:41" ht="75">
      <c r="A253" s="12" t="s">
        <v>41</v>
      </c>
      <c r="B253" s="13" t="s">
        <v>1034</v>
      </c>
      <c r="C253" s="12" t="s">
        <v>1035</v>
      </c>
      <c r="D253" s="12" t="s">
        <v>44</v>
      </c>
      <c r="E253" s="12" t="s">
        <v>117</v>
      </c>
      <c r="F253" s="12" t="s">
        <v>46</v>
      </c>
      <c r="G253" s="12" t="s">
        <v>261</v>
      </c>
      <c r="H253" s="12" t="s">
        <v>127</v>
      </c>
      <c r="I253" s="12" t="s">
        <v>67</v>
      </c>
      <c r="J253" s="15">
        <v>41133.564583333333</v>
      </c>
      <c r="K253" s="15">
        <v>41142.813194444447</v>
      </c>
      <c r="L253" s="15">
        <v>41142.813194444447</v>
      </c>
      <c r="M253" s="12"/>
      <c r="N253" s="12" t="s">
        <v>592</v>
      </c>
      <c r="O253" s="12" t="s">
        <v>369</v>
      </c>
      <c r="P253" s="12"/>
      <c r="Q253" s="12">
        <v>0</v>
      </c>
      <c r="R253" s="13">
        <v>13582</v>
      </c>
      <c r="S253" s="12"/>
      <c r="T253" s="12"/>
      <c r="U253" s="12"/>
      <c r="V253" s="12"/>
      <c r="W253" s="12"/>
      <c r="X253" s="12"/>
      <c r="Y253" s="12"/>
      <c r="Z253" s="12" t="s">
        <v>1036</v>
      </c>
      <c r="AA253" s="12"/>
      <c r="AB253" s="12"/>
      <c r="AC253" s="12"/>
      <c r="AD253" s="12"/>
      <c r="AE253" s="12"/>
      <c r="AF253" s="12"/>
      <c r="AG253" s="12" t="s">
        <v>625</v>
      </c>
      <c r="AH253" s="12" t="s">
        <v>53</v>
      </c>
      <c r="AI253" s="12" t="s">
        <v>71</v>
      </c>
      <c r="AJ253" s="12"/>
      <c r="AK253" s="12"/>
      <c r="AL253" s="12" t="s">
        <v>114</v>
      </c>
      <c r="AM253" s="12"/>
      <c r="AN253" s="12"/>
      <c r="AO253" s="12"/>
    </row>
    <row r="254" spans="1:41" ht="90">
      <c r="A254" s="12" t="s">
        <v>41</v>
      </c>
      <c r="B254" s="13" t="s">
        <v>1037</v>
      </c>
      <c r="C254" s="12" t="s">
        <v>1038</v>
      </c>
      <c r="D254" s="12" t="s">
        <v>44</v>
      </c>
      <c r="E254" s="12" t="s">
        <v>45</v>
      </c>
      <c r="F254" s="12" t="s">
        <v>46</v>
      </c>
      <c r="G254" s="14" t="s">
        <v>47</v>
      </c>
      <c r="H254" s="12" t="s">
        <v>58</v>
      </c>
      <c r="I254" s="12" t="s">
        <v>67</v>
      </c>
      <c r="J254" s="15">
        <v>41133.561805555553</v>
      </c>
      <c r="K254" s="15">
        <v>41145.026388888888</v>
      </c>
      <c r="L254" s="12"/>
      <c r="M254" s="12"/>
      <c r="N254" s="12" t="s">
        <v>80</v>
      </c>
      <c r="O254" s="12" t="s">
        <v>628</v>
      </c>
      <c r="P254" s="12"/>
      <c r="Q254" s="12">
        <v>0</v>
      </c>
      <c r="R254" s="12"/>
      <c r="S254" s="12"/>
      <c r="T254" s="12"/>
      <c r="U254" s="12"/>
      <c r="V254" s="12"/>
      <c r="W254" s="12"/>
      <c r="X254" s="12" t="s">
        <v>1039</v>
      </c>
      <c r="Y254" s="12"/>
      <c r="Z254" s="12" t="s">
        <v>1040</v>
      </c>
      <c r="AA254" s="12"/>
      <c r="AB254" s="12"/>
      <c r="AC254" s="12"/>
      <c r="AD254" s="12"/>
      <c r="AE254" s="12"/>
      <c r="AF254" s="12"/>
      <c r="AG254" s="12" t="s">
        <v>1041</v>
      </c>
      <c r="AH254" s="12" t="s">
        <v>53</v>
      </c>
      <c r="AI254" s="12" t="s">
        <v>54</v>
      </c>
      <c r="AJ254" s="12"/>
      <c r="AK254" s="12"/>
      <c r="AL254" s="12" t="s">
        <v>55</v>
      </c>
      <c r="AM254" s="12"/>
      <c r="AN254" s="12"/>
      <c r="AO254" s="12"/>
    </row>
    <row r="255" spans="1:41" ht="45">
      <c r="A255" s="12" t="s">
        <v>41</v>
      </c>
      <c r="B255" s="13" t="s">
        <v>1042</v>
      </c>
      <c r="C255" s="12" t="s">
        <v>1043</v>
      </c>
      <c r="D255" s="12" t="s">
        <v>44</v>
      </c>
      <c r="E255" s="12" t="s">
        <v>45</v>
      </c>
      <c r="F255" s="12" t="s">
        <v>46</v>
      </c>
      <c r="G255" s="14" t="s">
        <v>47</v>
      </c>
      <c r="H255" s="14" t="s">
        <v>48</v>
      </c>
      <c r="I255" s="12" t="s">
        <v>67</v>
      </c>
      <c r="J255" s="15">
        <v>41133.559027777781</v>
      </c>
      <c r="K255" s="15">
        <v>41133.986805555556</v>
      </c>
      <c r="L255" s="12"/>
      <c r="M255" s="12"/>
      <c r="N255" s="12"/>
      <c r="O255" s="12" t="s">
        <v>628</v>
      </c>
      <c r="P255" s="12"/>
      <c r="Q255" s="12">
        <v>0</v>
      </c>
      <c r="R255" s="12"/>
      <c r="S255" s="12"/>
      <c r="T255" s="12"/>
      <c r="U255" s="12"/>
      <c r="V255" s="12"/>
      <c r="W255" s="12"/>
      <c r="X255" s="12"/>
      <c r="Y255" s="12"/>
      <c r="Z255" s="12" t="s">
        <v>1044</v>
      </c>
      <c r="AA255" s="12"/>
      <c r="AB255" s="12"/>
      <c r="AC255" s="12"/>
      <c r="AD255" s="12"/>
      <c r="AE255" s="12"/>
      <c r="AF255" s="12"/>
      <c r="AG255" s="12" t="s">
        <v>1041</v>
      </c>
      <c r="AH255" s="12" t="s">
        <v>53</v>
      </c>
      <c r="AI255" s="12" t="s">
        <v>54</v>
      </c>
      <c r="AJ255" s="12"/>
      <c r="AK255" s="12"/>
      <c r="AL255" s="12" t="s">
        <v>55</v>
      </c>
      <c r="AM255" s="12"/>
      <c r="AN255" s="12"/>
      <c r="AO255" s="12" t="s">
        <v>91</v>
      </c>
    </row>
    <row r="256" spans="1:41" ht="60">
      <c r="A256" s="12" t="s">
        <v>41</v>
      </c>
      <c r="B256" s="13" t="s">
        <v>1045</v>
      </c>
      <c r="C256" s="12" t="s">
        <v>1046</v>
      </c>
      <c r="D256" s="12" t="s">
        <v>44</v>
      </c>
      <c r="E256" s="12" t="s">
        <v>117</v>
      </c>
      <c r="F256" s="12" t="s">
        <v>46</v>
      </c>
      <c r="G256" s="12" t="s">
        <v>261</v>
      </c>
      <c r="H256" s="12" t="s">
        <v>67</v>
      </c>
      <c r="I256" s="12" t="s">
        <v>67</v>
      </c>
      <c r="J256" s="15">
        <v>41133.554166666669</v>
      </c>
      <c r="K256" s="15">
        <v>41134.803472222222</v>
      </c>
      <c r="L256" s="15">
        <v>41134.696527777778</v>
      </c>
      <c r="M256" s="12"/>
      <c r="N256" s="12" t="s">
        <v>68</v>
      </c>
      <c r="O256" s="12" t="s">
        <v>87</v>
      </c>
      <c r="P256" s="12"/>
      <c r="Q256" s="12">
        <v>0</v>
      </c>
      <c r="R256" s="12"/>
      <c r="S256" s="12"/>
      <c r="T256" s="12"/>
      <c r="U256" s="12"/>
      <c r="V256" s="12"/>
      <c r="W256" s="12"/>
      <c r="X256" s="12"/>
      <c r="Y256" s="12"/>
      <c r="Z256" s="12" t="s">
        <v>1047</v>
      </c>
      <c r="AA256" s="12"/>
      <c r="AB256" s="12"/>
      <c r="AC256" s="12"/>
      <c r="AD256" s="12"/>
      <c r="AE256" s="12"/>
      <c r="AF256" s="12"/>
      <c r="AG256" s="12" t="s">
        <v>1041</v>
      </c>
      <c r="AH256" s="12" t="s">
        <v>53</v>
      </c>
      <c r="AI256" s="12" t="s">
        <v>54</v>
      </c>
      <c r="AJ256" s="12"/>
      <c r="AK256" s="12"/>
      <c r="AL256" s="12" t="s">
        <v>55</v>
      </c>
      <c r="AM256" s="12"/>
      <c r="AN256" s="12"/>
      <c r="AO256" s="12" t="s">
        <v>91</v>
      </c>
    </row>
    <row r="257" spans="1:41" ht="135">
      <c r="A257" s="12" t="s">
        <v>41</v>
      </c>
      <c r="B257" s="13" t="s">
        <v>1048</v>
      </c>
      <c r="C257" s="12" t="s">
        <v>1049</v>
      </c>
      <c r="D257" s="12" t="s">
        <v>44</v>
      </c>
      <c r="E257" s="12" t="s">
        <v>45</v>
      </c>
      <c r="F257" s="12" t="s">
        <v>66</v>
      </c>
      <c r="G257" s="14" t="s">
        <v>47</v>
      </c>
      <c r="H257" s="14" t="s">
        <v>48</v>
      </c>
      <c r="I257" s="12" t="s">
        <v>67</v>
      </c>
      <c r="J257" s="15">
        <v>41133.538888888892</v>
      </c>
      <c r="K257" s="15">
        <v>41134.018055555556</v>
      </c>
      <c r="L257" s="12"/>
      <c r="M257" s="12"/>
      <c r="N257" s="12"/>
      <c r="O257" s="12" t="s">
        <v>75</v>
      </c>
      <c r="P257" s="12"/>
      <c r="Q257" s="12">
        <v>0</v>
      </c>
      <c r="R257" s="12"/>
      <c r="S257" s="12"/>
      <c r="T257" s="12"/>
      <c r="U257" s="12"/>
      <c r="V257" s="12"/>
      <c r="W257" s="12"/>
      <c r="X257" s="12"/>
      <c r="Y257" s="12"/>
      <c r="Z257" s="12" t="s">
        <v>1050</v>
      </c>
      <c r="AA257" s="12"/>
      <c r="AB257" s="12"/>
      <c r="AC257" s="12"/>
      <c r="AD257" s="12"/>
      <c r="AE257" s="12"/>
      <c r="AF257" s="12"/>
      <c r="AG257" s="12"/>
      <c r="AH257" s="12" t="s">
        <v>53</v>
      </c>
      <c r="AI257" s="12" t="s">
        <v>1051</v>
      </c>
      <c r="AJ257" s="12"/>
      <c r="AK257" s="12"/>
      <c r="AL257" s="12" t="s">
        <v>1052</v>
      </c>
      <c r="AM257" s="12"/>
      <c r="AN257" s="12"/>
      <c r="AO257" s="12" t="s">
        <v>91</v>
      </c>
    </row>
    <row r="258" spans="1:41" ht="375">
      <c r="A258" s="12" t="s">
        <v>41</v>
      </c>
      <c r="B258" s="13" t="s">
        <v>1053</v>
      </c>
      <c r="C258" s="12" t="s">
        <v>1054</v>
      </c>
      <c r="D258" s="12" t="s">
        <v>44</v>
      </c>
      <c r="E258" s="12" t="s">
        <v>45</v>
      </c>
      <c r="F258" s="12" t="s">
        <v>66</v>
      </c>
      <c r="G258" s="14" t="s">
        <v>47</v>
      </c>
      <c r="H258" s="14" t="s">
        <v>48</v>
      </c>
      <c r="I258" s="12" t="s">
        <v>86</v>
      </c>
      <c r="J258" s="15">
        <v>41133.509722222225</v>
      </c>
      <c r="K258" s="15">
        <v>41133.974305555559</v>
      </c>
      <c r="L258" s="12"/>
      <c r="M258" s="12"/>
      <c r="N258" s="12"/>
      <c r="O258" s="12" t="s">
        <v>408</v>
      </c>
      <c r="P258" s="12"/>
      <c r="Q258" s="12">
        <v>0</v>
      </c>
      <c r="R258" s="12"/>
      <c r="S258" s="12"/>
      <c r="T258" s="12"/>
      <c r="U258" s="12"/>
      <c r="V258" s="12"/>
      <c r="W258" s="12"/>
      <c r="X258" s="12"/>
      <c r="Y258" s="12"/>
      <c r="Z258" s="12" t="s">
        <v>1055</v>
      </c>
      <c r="AA258" s="12"/>
      <c r="AB258" s="12"/>
      <c r="AC258" s="12"/>
      <c r="AD258" s="12"/>
      <c r="AE258" s="12"/>
      <c r="AF258" s="12"/>
      <c r="AG258" s="12" t="s">
        <v>1056</v>
      </c>
      <c r="AH258" s="12" t="s">
        <v>53</v>
      </c>
      <c r="AI258" s="12" t="s">
        <v>411</v>
      </c>
      <c r="AJ258" s="12"/>
      <c r="AK258" s="12"/>
      <c r="AL258" s="12" t="s">
        <v>110</v>
      </c>
      <c r="AM258" s="12"/>
      <c r="AN258" s="12"/>
      <c r="AO258" s="12" t="s">
        <v>91</v>
      </c>
    </row>
    <row r="259" spans="1:41" ht="409">
      <c r="A259" s="12" t="s">
        <v>41</v>
      </c>
      <c r="B259" s="13" t="s">
        <v>1057</v>
      </c>
      <c r="C259" s="12" t="s">
        <v>1058</v>
      </c>
      <c r="D259" s="12" t="s">
        <v>44</v>
      </c>
      <c r="E259" s="12" t="s">
        <v>696</v>
      </c>
      <c r="F259" s="12" t="s">
        <v>66</v>
      </c>
      <c r="G259" s="14" t="s">
        <v>47</v>
      </c>
      <c r="H259" s="14" t="s">
        <v>48</v>
      </c>
      <c r="I259" s="12" t="s">
        <v>1002</v>
      </c>
      <c r="J259" s="15">
        <v>41133.340277777781</v>
      </c>
      <c r="K259" s="15">
        <v>41135.506944444445</v>
      </c>
      <c r="L259" s="12"/>
      <c r="M259" s="12"/>
      <c r="N259" s="12"/>
      <c r="O259" s="12" t="s">
        <v>50</v>
      </c>
      <c r="P259" s="12"/>
      <c r="Q259" s="12">
        <v>0</v>
      </c>
      <c r="R259" s="13">
        <v>13364</v>
      </c>
      <c r="S259" s="12"/>
      <c r="T259" s="12"/>
      <c r="U259" s="12"/>
      <c r="V259" s="12"/>
      <c r="W259" s="12"/>
      <c r="X259" s="12" t="s">
        <v>997</v>
      </c>
      <c r="Y259" s="12"/>
      <c r="Z259" s="12" t="s">
        <v>1059</v>
      </c>
      <c r="AA259" s="12"/>
      <c r="AB259" s="12"/>
      <c r="AC259" s="12"/>
      <c r="AD259" s="12"/>
      <c r="AE259" s="12"/>
      <c r="AF259" s="12"/>
      <c r="AG259" s="12" t="s">
        <v>1060</v>
      </c>
      <c r="AH259" s="12" t="s">
        <v>53</v>
      </c>
      <c r="AI259" s="12" t="s">
        <v>54</v>
      </c>
      <c r="AJ259" s="12"/>
      <c r="AK259" s="12"/>
      <c r="AL259" s="12" t="s">
        <v>862</v>
      </c>
      <c r="AM259" s="12"/>
      <c r="AN259" s="12"/>
      <c r="AO259" s="12" t="s">
        <v>91</v>
      </c>
    </row>
    <row r="260" spans="1:41" ht="105">
      <c r="A260" s="12" t="s">
        <v>41</v>
      </c>
      <c r="B260" s="13" t="s">
        <v>1061</v>
      </c>
      <c r="C260" s="12" t="s">
        <v>1062</v>
      </c>
      <c r="D260" s="12" t="s">
        <v>44</v>
      </c>
      <c r="E260" s="12" t="s">
        <v>45</v>
      </c>
      <c r="F260" s="12" t="s">
        <v>143</v>
      </c>
      <c r="G260" s="14" t="s">
        <v>47</v>
      </c>
      <c r="H260" s="14" t="s">
        <v>48</v>
      </c>
      <c r="I260" s="12" t="s">
        <v>1002</v>
      </c>
      <c r="J260" s="15">
        <v>41133.311111111114</v>
      </c>
      <c r="K260" s="15">
        <v>41134.015972222223</v>
      </c>
      <c r="L260" s="12"/>
      <c r="M260" s="12"/>
      <c r="N260" s="12"/>
      <c r="O260" s="12"/>
      <c r="P260" s="12"/>
      <c r="Q260" s="12">
        <v>0</v>
      </c>
      <c r="R260" s="13">
        <v>13362</v>
      </c>
      <c r="S260" s="12"/>
      <c r="T260" s="12"/>
      <c r="U260" s="12"/>
      <c r="V260" s="12"/>
      <c r="W260" s="12"/>
      <c r="X260" s="12"/>
      <c r="Y260" s="12"/>
      <c r="Z260" s="12" t="s">
        <v>1063</v>
      </c>
      <c r="AA260" s="12"/>
      <c r="AB260" s="12"/>
      <c r="AC260" s="12"/>
      <c r="AD260" s="12"/>
      <c r="AE260" s="12"/>
      <c r="AF260" s="12"/>
      <c r="AG260" s="12"/>
      <c r="AH260" s="12" t="s">
        <v>53</v>
      </c>
      <c r="AI260" s="12" t="s">
        <v>62</v>
      </c>
      <c r="AJ260" s="12"/>
      <c r="AK260" s="12"/>
      <c r="AL260" s="12" t="s">
        <v>340</v>
      </c>
      <c r="AM260" s="12"/>
      <c r="AN260" s="12"/>
      <c r="AO260" s="12" t="s">
        <v>91</v>
      </c>
    </row>
    <row r="261" spans="1:41" ht="165">
      <c r="A261" s="12" t="s">
        <v>41</v>
      </c>
      <c r="B261" s="13" t="s">
        <v>1064</v>
      </c>
      <c r="C261" s="12" t="s">
        <v>1065</v>
      </c>
      <c r="D261" s="12" t="s">
        <v>44</v>
      </c>
      <c r="E261" s="12" t="s">
        <v>117</v>
      </c>
      <c r="F261" s="12" t="s">
        <v>103</v>
      </c>
      <c r="G261" s="12" t="s">
        <v>261</v>
      </c>
      <c r="H261" s="12" t="s">
        <v>67</v>
      </c>
      <c r="I261" s="12" t="s">
        <v>67</v>
      </c>
      <c r="J261" s="15">
        <v>41132.948611111111</v>
      </c>
      <c r="K261" s="15">
        <v>41134.907638888886</v>
      </c>
      <c r="L261" s="15">
        <v>41134.453472222223</v>
      </c>
      <c r="M261" s="12"/>
      <c r="N261" s="12" t="s">
        <v>68</v>
      </c>
      <c r="O261" s="12" t="s">
        <v>408</v>
      </c>
      <c r="P261" s="12"/>
      <c r="Q261" s="12">
        <v>0</v>
      </c>
      <c r="R261" s="12"/>
      <c r="S261" s="12"/>
      <c r="T261" s="12"/>
      <c r="U261" s="12"/>
      <c r="V261" s="12"/>
      <c r="W261" s="12"/>
      <c r="X261" s="12"/>
      <c r="Y261" s="12"/>
      <c r="Z261" s="12" t="s">
        <v>1066</v>
      </c>
      <c r="AA261" s="12"/>
      <c r="AB261" s="12"/>
      <c r="AC261" s="12"/>
      <c r="AD261" s="12"/>
      <c r="AE261" s="12"/>
      <c r="AF261" s="12"/>
      <c r="AG261" s="12"/>
      <c r="AH261" s="12" t="s">
        <v>53</v>
      </c>
      <c r="AI261" s="12" t="s">
        <v>54</v>
      </c>
      <c r="AJ261" s="12"/>
      <c r="AK261" s="12"/>
      <c r="AL261" s="12" t="s">
        <v>862</v>
      </c>
      <c r="AM261" s="12"/>
      <c r="AN261" s="12"/>
      <c r="AO261" s="12" t="s">
        <v>91</v>
      </c>
    </row>
    <row r="262" spans="1:41" ht="30">
      <c r="A262" s="12" t="s">
        <v>41</v>
      </c>
      <c r="B262" s="13" t="s">
        <v>1067</v>
      </c>
      <c r="C262" s="12" t="s">
        <v>1068</v>
      </c>
      <c r="D262" s="12" t="s">
        <v>44</v>
      </c>
      <c r="E262" s="12" t="s">
        <v>117</v>
      </c>
      <c r="F262" s="12" t="s">
        <v>46</v>
      </c>
      <c r="G262" s="12" t="s">
        <v>242</v>
      </c>
      <c r="H262" s="14" t="s">
        <v>48</v>
      </c>
      <c r="I262" s="12" t="s">
        <v>67</v>
      </c>
      <c r="J262" s="15">
        <v>41132.941666666666</v>
      </c>
      <c r="K262" s="15">
        <v>41137.584722222222</v>
      </c>
      <c r="L262" s="15">
        <v>41137.584722222222</v>
      </c>
      <c r="M262" s="12"/>
      <c r="N262" s="12" t="s">
        <v>189</v>
      </c>
      <c r="O262" s="12" t="s">
        <v>207</v>
      </c>
      <c r="P262" s="12"/>
      <c r="Q262" s="12">
        <v>0</v>
      </c>
      <c r="R262" s="12"/>
      <c r="S262" s="12"/>
      <c r="T262" s="12"/>
      <c r="U262" s="12"/>
      <c r="V262" s="12"/>
      <c r="W262" s="12"/>
      <c r="X262" s="12"/>
      <c r="Y262" s="12"/>
      <c r="Z262" s="12" t="s">
        <v>1069</v>
      </c>
      <c r="AA262" s="12"/>
      <c r="AB262" s="12"/>
      <c r="AC262" s="12"/>
      <c r="AD262" s="12"/>
      <c r="AE262" s="12"/>
      <c r="AF262" s="12"/>
      <c r="AG262" s="12"/>
      <c r="AH262" s="12" t="s">
        <v>53</v>
      </c>
      <c r="AI262" s="12" t="s">
        <v>54</v>
      </c>
      <c r="AJ262" s="12"/>
      <c r="AK262" s="12"/>
      <c r="AL262" s="12" t="s">
        <v>290</v>
      </c>
      <c r="AM262" s="12"/>
      <c r="AN262" s="12"/>
      <c r="AO262" s="12"/>
    </row>
    <row r="263" spans="1:41" ht="75">
      <c r="A263" s="12" t="s">
        <v>41</v>
      </c>
      <c r="B263" s="13" t="s">
        <v>1070</v>
      </c>
      <c r="C263" s="12" t="s">
        <v>1071</v>
      </c>
      <c r="D263" s="12" t="s">
        <v>44</v>
      </c>
      <c r="E263" s="12" t="s">
        <v>117</v>
      </c>
      <c r="F263" s="12" t="s">
        <v>103</v>
      </c>
      <c r="G263" s="12" t="s">
        <v>13</v>
      </c>
      <c r="H263" s="12" t="s">
        <v>496</v>
      </c>
      <c r="I263" s="12" t="s">
        <v>67</v>
      </c>
      <c r="J263" s="15">
        <v>41132.927083333336</v>
      </c>
      <c r="K263" s="15">
        <v>41142.815972222219</v>
      </c>
      <c r="L263" s="15">
        <v>41142.519444444442</v>
      </c>
      <c r="M263" s="12"/>
      <c r="N263" s="12" t="s">
        <v>592</v>
      </c>
      <c r="O263" s="12" t="s">
        <v>369</v>
      </c>
      <c r="P263" s="12"/>
      <c r="Q263" s="12">
        <v>0</v>
      </c>
      <c r="R263" s="12"/>
      <c r="S263" s="12"/>
      <c r="T263" s="12"/>
      <c r="U263" s="12"/>
      <c r="V263" s="12"/>
      <c r="W263" s="12"/>
      <c r="X263" s="12"/>
      <c r="Y263" s="12"/>
      <c r="Z263" s="12" t="s">
        <v>1072</v>
      </c>
      <c r="AA263" s="12"/>
      <c r="AB263" s="12"/>
      <c r="AC263" s="12"/>
      <c r="AD263" s="12"/>
      <c r="AE263" s="12"/>
      <c r="AF263" s="12"/>
      <c r="AG263" s="12" t="s">
        <v>1073</v>
      </c>
      <c r="AH263" s="12" t="s">
        <v>53</v>
      </c>
      <c r="AI263" s="12" t="s">
        <v>1051</v>
      </c>
      <c r="AJ263" s="12"/>
      <c r="AK263" s="12"/>
      <c r="AL263" s="12" t="s">
        <v>656</v>
      </c>
      <c r="AM263" s="12"/>
      <c r="AN263" s="12"/>
      <c r="AO263" s="12" t="s">
        <v>91</v>
      </c>
    </row>
    <row r="264" spans="1:41">
      <c r="A264" s="12" t="s">
        <v>41</v>
      </c>
      <c r="B264" s="13" t="s">
        <v>1074</v>
      </c>
      <c r="C264" s="12" t="s">
        <v>1075</v>
      </c>
      <c r="D264" s="12" t="s">
        <v>44</v>
      </c>
      <c r="E264" s="12" t="s">
        <v>117</v>
      </c>
      <c r="F264" s="12" t="s">
        <v>46</v>
      </c>
      <c r="G264" s="12" t="s">
        <v>261</v>
      </c>
      <c r="H264" s="12" t="s">
        <v>1002</v>
      </c>
      <c r="I264" s="12" t="s">
        <v>67</v>
      </c>
      <c r="J264" s="15">
        <v>41132.922222222223</v>
      </c>
      <c r="K264" s="15">
        <v>41132.953472222223</v>
      </c>
      <c r="L264" s="15">
        <v>41132.953472222223</v>
      </c>
      <c r="M264" s="12"/>
      <c r="N264" s="12" t="s">
        <v>68</v>
      </c>
      <c r="O264" s="12" t="s">
        <v>628</v>
      </c>
      <c r="P264" s="12"/>
      <c r="Q264" s="12">
        <v>0</v>
      </c>
      <c r="R264" s="12"/>
      <c r="S264" s="12"/>
      <c r="T264" s="12"/>
      <c r="U264" s="12"/>
      <c r="V264" s="12"/>
      <c r="W264" s="12"/>
      <c r="X264" s="12"/>
      <c r="Y264" s="12"/>
      <c r="Z264" s="12"/>
      <c r="AA264" s="12"/>
      <c r="AB264" s="12"/>
      <c r="AC264" s="12"/>
      <c r="AD264" s="12"/>
      <c r="AE264" s="12"/>
      <c r="AF264" s="12"/>
      <c r="AG264" s="12"/>
      <c r="AH264" s="12" t="s">
        <v>53</v>
      </c>
      <c r="AI264" s="12" t="s">
        <v>54</v>
      </c>
      <c r="AJ264" s="12"/>
      <c r="AK264" s="12"/>
      <c r="AL264" s="12" t="s">
        <v>290</v>
      </c>
      <c r="AM264" s="12"/>
      <c r="AN264" s="12"/>
      <c r="AO264" s="12" t="s">
        <v>91</v>
      </c>
    </row>
    <row r="265" spans="1:41" ht="105">
      <c r="A265" s="12" t="s">
        <v>41</v>
      </c>
      <c r="B265" s="13" t="s">
        <v>1076</v>
      </c>
      <c r="C265" s="12" t="s">
        <v>1077</v>
      </c>
      <c r="D265" s="12" t="s">
        <v>44</v>
      </c>
      <c r="E265" s="12" t="s">
        <v>45</v>
      </c>
      <c r="F265" s="12" t="s">
        <v>66</v>
      </c>
      <c r="G265" s="14" t="s">
        <v>47</v>
      </c>
      <c r="H265" s="14" t="s">
        <v>48</v>
      </c>
      <c r="I265" s="12" t="s">
        <v>86</v>
      </c>
      <c r="J265" s="15">
        <v>41132.887499999997</v>
      </c>
      <c r="K265" s="15">
        <v>41132.887499999997</v>
      </c>
      <c r="L265" s="12"/>
      <c r="M265" s="12"/>
      <c r="N265" s="12"/>
      <c r="O265" s="12" t="s">
        <v>628</v>
      </c>
      <c r="P265" s="12"/>
      <c r="Q265" s="12">
        <v>0</v>
      </c>
      <c r="R265" s="12"/>
      <c r="S265" s="12"/>
      <c r="T265" s="12"/>
      <c r="U265" s="12"/>
      <c r="V265" s="12"/>
      <c r="W265" s="12"/>
      <c r="X265" s="12"/>
      <c r="Y265" s="12"/>
      <c r="Z265" s="12" t="s">
        <v>1078</v>
      </c>
      <c r="AA265" s="12"/>
      <c r="AB265" s="12"/>
      <c r="AC265" s="12"/>
      <c r="AD265" s="12"/>
      <c r="AE265" s="12"/>
      <c r="AF265" s="12"/>
      <c r="AG265" s="12" t="s">
        <v>1079</v>
      </c>
      <c r="AH265" s="12" t="s">
        <v>53</v>
      </c>
      <c r="AI265" s="12" t="s">
        <v>54</v>
      </c>
      <c r="AJ265" s="12"/>
      <c r="AK265" s="12"/>
      <c r="AL265" s="12" t="s">
        <v>140</v>
      </c>
      <c r="AM265" s="12"/>
      <c r="AN265" s="12"/>
      <c r="AO265" s="12" t="s">
        <v>91</v>
      </c>
    </row>
    <row r="266" spans="1:41" ht="30">
      <c r="A266" s="12" t="s">
        <v>41</v>
      </c>
      <c r="B266" s="13" t="s">
        <v>1080</v>
      </c>
      <c r="C266" s="12" t="s">
        <v>1081</v>
      </c>
      <c r="D266" s="12" t="s">
        <v>44</v>
      </c>
      <c r="E266" s="12" t="s">
        <v>117</v>
      </c>
      <c r="F266" s="12" t="s">
        <v>46</v>
      </c>
      <c r="G266" s="12" t="s">
        <v>118</v>
      </c>
      <c r="H266" s="14" t="s">
        <v>48</v>
      </c>
      <c r="I266" s="12" t="s">
        <v>953</v>
      </c>
      <c r="J266" s="15">
        <v>41132.885416666664</v>
      </c>
      <c r="K266" s="15">
        <v>41132.890972222223</v>
      </c>
      <c r="L266" s="15">
        <v>41132.890972222223</v>
      </c>
      <c r="M266" s="12"/>
      <c r="N266" s="12" t="s">
        <v>68</v>
      </c>
      <c r="O266" s="12" t="s">
        <v>628</v>
      </c>
      <c r="P266" s="12"/>
      <c r="Q266" s="12">
        <v>0</v>
      </c>
      <c r="R266" s="12"/>
      <c r="S266" s="12"/>
      <c r="T266" s="12"/>
      <c r="U266" s="12"/>
      <c r="V266" s="12"/>
      <c r="W266" s="12"/>
      <c r="X266" s="12"/>
      <c r="Y266" s="12"/>
      <c r="Z266" s="12" t="s">
        <v>1082</v>
      </c>
      <c r="AA266" s="12"/>
      <c r="AB266" s="12"/>
      <c r="AC266" s="12"/>
      <c r="AD266" s="12"/>
      <c r="AE266" s="12"/>
      <c r="AF266" s="12"/>
      <c r="AG266" s="12"/>
      <c r="AH266" s="12" t="s">
        <v>53</v>
      </c>
      <c r="AI266" s="12" t="s">
        <v>71</v>
      </c>
      <c r="AJ266" s="12"/>
      <c r="AK266" s="12"/>
      <c r="AL266" s="12" t="s">
        <v>100</v>
      </c>
      <c r="AM266" s="12"/>
      <c r="AN266" s="12"/>
      <c r="AO266" s="12"/>
    </row>
    <row r="267" spans="1:41" ht="30">
      <c r="A267" s="12" t="s">
        <v>41</v>
      </c>
      <c r="B267" s="13" t="s">
        <v>1083</v>
      </c>
      <c r="C267" s="12" t="s">
        <v>1084</v>
      </c>
      <c r="D267" s="12" t="s">
        <v>44</v>
      </c>
      <c r="E267" s="12" t="s">
        <v>117</v>
      </c>
      <c r="F267" s="12" t="s">
        <v>46</v>
      </c>
      <c r="G267" s="12" t="s">
        <v>118</v>
      </c>
      <c r="H267" s="14" t="s">
        <v>48</v>
      </c>
      <c r="I267" s="12" t="s">
        <v>953</v>
      </c>
      <c r="J267" s="15">
        <v>41132.883333333331</v>
      </c>
      <c r="K267" s="15">
        <v>41132.890972222223</v>
      </c>
      <c r="L267" s="15">
        <v>41132.890972222223</v>
      </c>
      <c r="M267" s="12"/>
      <c r="N267" s="12" t="s">
        <v>68</v>
      </c>
      <c r="O267" s="12" t="s">
        <v>87</v>
      </c>
      <c r="P267" s="12"/>
      <c r="Q267" s="12">
        <v>0</v>
      </c>
      <c r="R267" s="12"/>
      <c r="S267" s="12"/>
      <c r="T267" s="12"/>
      <c r="U267" s="12"/>
      <c r="V267" s="12"/>
      <c r="W267" s="12"/>
      <c r="X267" s="12"/>
      <c r="Y267" s="12"/>
      <c r="Z267" s="12" t="s">
        <v>1085</v>
      </c>
      <c r="AA267" s="12"/>
      <c r="AB267" s="12"/>
      <c r="AC267" s="12"/>
      <c r="AD267" s="12"/>
      <c r="AE267" s="12"/>
      <c r="AF267" s="12"/>
      <c r="AG267" s="12"/>
      <c r="AH267" s="12" t="s">
        <v>53</v>
      </c>
      <c r="AI267" s="12" t="s">
        <v>71</v>
      </c>
      <c r="AJ267" s="12"/>
      <c r="AK267" s="12"/>
      <c r="AL267" s="12" t="s">
        <v>100</v>
      </c>
      <c r="AM267" s="12"/>
      <c r="AN267" s="12"/>
      <c r="AO267" s="12"/>
    </row>
    <row r="268" spans="1:41" ht="180">
      <c r="A268" s="12" t="s">
        <v>41</v>
      </c>
      <c r="B268" s="13" t="s">
        <v>1086</v>
      </c>
      <c r="C268" s="12" t="s">
        <v>1087</v>
      </c>
      <c r="D268" s="12" t="s">
        <v>44</v>
      </c>
      <c r="E268" s="12" t="s">
        <v>117</v>
      </c>
      <c r="F268" s="12" t="s">
        <v>46</v>
      </c>
      <c r="G268" s="12" t="s">
        <v>118</v>
      </c>
      <c r="H268" s="14" t="s">
        <v>48</v>
      </c>
      <c r="I268" s="12" t="s">
        <v>953</v>
      </c>
      <c r="J268" s="15">
        <v>41132.881944444445</v>
      </c>
      <c r="K268" s="15">
        <v>41132.89166666667</v>
      </c>
      <c r="L268" s="15">
        <v>41132.89166666667</v>
      </c>
      <c r="M268" s="12"/>
      <c r="N268" s="12" t="s">
        <v>68</v>
      </c>
      <c r="O268" s="12" t="s">
        <v>87</v>
      </c>
      <c r="P268" s="12"/>
      <c r="Q268" s="12">
        <v>0</v>
      </c>
      <c r="R268" s="12"/>
      <c r="S268" s="12"/>
      <c r="T268" s="12"/>
      <c r="U268" s="12"/>
      <c r="V268" s="12"/>
      <c r="W268" s="12"/>
      <c r="X268" s="12"/>
      <c r="Y268" s="12"/>
      <c r="Z268" s="12" t="s">
        <v>1088</v>
      </c>
      <c r="AA268" s="12"/>
      <c r="AB268" s="12"/>
      <c r="AC268" s="12"/>
      <c r="AD268" s="12"/>
      <c r="AE268" s="12"/>
      <c r="AF268" s="12"/>
      <c r="AG268" s="12"/>
      <c r="AH268" s="12" t="s">
        <v>53</v>
      </c>
      <c r="AI268" s="12" t="s">
        <v>71</v>
      </c>
      <c r="AJ268" s="12"/>
      <c r="AK268" s="12"/>
      <c r="AL268" s="12" t="s">
        <v>100</v>
      </c>
      <c r="AM268" s="12"/>
      <c r="AN268" s="12"/>
      <c r="AO268" s="12" t="s">
        <v>91</v>
      </c>
    </row>
    <row r="269" spans="1:41" ht="45">
      <c r="A269" s="12" t="s">
        <v>41</v>
      </c>
      <c r="B269" s="13" t="s">
        <v>1089</v>
      </c>
      <c r="C269" s="12" t="s">
        <v>1090</v>
      </c>
      <c r="D269" s="12" t="s">
        <v>44</v>
      </c>
      <c r="E269" s="12" t="s">
        <v>117</v>
      </c>
      <c r="F269" s="12" t="s">
        <v>46</v>
      </c>
      <c r="G269" s="12" t="s">
        <v>261</v>
      </c>
      <c r="H269" s="12" t="s">
        <v>548</v>
      </c>
      <c r="I269" s="12" t="s">
        <v>953</v>
      </c>
      <c r="J269" s="15">
        <v>41132.879166666666</v>
      </c>
      <c r="K269" s="15">
        <v>41134.492361111108</v>
      </c>
      <c r="L269" s="15">
        <v>41134.469444444447</v>
      </c>
      <c r="M269" s="12"/>
      <c r="N269" s="12" t="s">
        <v>68</v>
      </c>
      <c r="O269" s="12" t="s">
        <v>408</v>
      </c>
      <c r="P269" s="12"/>
      <c r="Q269" s="12">
        <v>0</v>
      </c>
      <c r="R269" s="12"/>
      <c r="S269" s="12"/>
      <c r="T269" s="12"/>
      <c r="U269" s="12"/>
      <c r="V269" s="12"/>
      <c r="W269" s="12"/>
      <c r="X269" s="12"/>
      <c r="Y269" s="12"/>
      <c r="Z269" s="12" t="s">
        <v>1091</v>
      </c>
      <c r="AA269" s="12"/>
      <c r="AB269" s="12"/>
      <c r="AC269" s="12"/>
      <c r="AD269" s="12"/>
      <c r="AE269" s="12"/>
      <c r="AF269" s="12"/>
      <c r="AG269" s="12"/>
      <c r="AH269" s="12" t="s">
        <v>53</v>
      </c>
      <c r="AI269" s="12" t="s">
        <v>71</v>
      </c>
      <c r="AJ269" s="12"/>
      <c r="AK269" s="12"/>
      <c r="AL269" s="12" t="s">
        <v>180</v>
      </c>
      <c r="AM269" s="12"/>
      <c r="AN269" s="12"/>
      <c r="AO269" s="12"/>
    </row>
    <row r="270" spans="1:41" ht="409">
      <c r="A270" s="12" t="s">
        <v>41</v>
      </c>
      <c r="B270" s="13" t="s">
        <v>1039</v>
      </c>
      <c r="C270" s="12" t="s">
        <v>1092</v>
      </c>
      <c r="D270" s="12" t="s">
        <v>44</v>
      </c>
      <c r="E270" s="12" t="s">
        <v>117</v>
      </c>
      <c r="F270" s="12" t="s">
        <v>103</v>
      </c>
      <c r="G270" s="12" t="s">
        <v>261</v>
      </c>
      <c r="H270" s="12" t="s">
        <v>58</v>
      </c>
      <c r="I270" s="12" t="s">
        <v>1002</v>
      </c>
      <c r="J270" s="15">
        <v>41132.865277777775</v>
      </c>
      <c r="K270" s="15">
        <v>41143.522916666669</v>
      </c>
      <c r="L270" s="15">
        <v>41143.522916666669</v>
      </c>
      <c r="M270" s="12"/>
      <c r="N270" s="12" t="s">
        <v>68</v>
      </c>
      <c r="O270" s="12" t="s">
        <v>628</v>
      </c>
      <c r="P270" s="12"/>
      <c r="Q270" s="12">
        <v>0</v>
      </c>
      <c r="R270" s="13">
        <v>13363</v>
      </c>
      <c r="S270" s="12"/>
      <c r="T270" s="12"/>
      <c r="U270" s="12"/>
      <c r="V270" s="12"/>
      <c r="W270" s="12"/>
      <c r="X270" s="12" t="s">
        <v>1093</v>
      </c>
      <c r="Y270" s="12"/>
      <c r="Z270" s="12" t="s">
        <v>1094</v>
      </c>
      <c r="AA270" s="12"/>
      <c r="AB270" s="12"/>
      <c r="AC270" s="12"/>
      <c r="AD270" s="12"/>
      <c r="AE270" s="12"/>
      <c r="AF270" s="12"/>
      <c r="AG270" s="12" t="s">
        <v>1095</v>
      </c>
      <c r="AH270" s="12" t="s">
        <v>53</v>
      </c>
      <c r="AI270" s="12" t="s">
        <v>54</v>
      </c>
      <c r="AJ270" s="12"/>
      <c r="AK270" s="12"/>
      <c r="AL270" s="12" t="s">
        <v>1096</v>
      </c>
      <c r="AM270" s="12"/>
      <c r="AN270" s="12"/>
      <c r="AO270" s="12" t="s">
        <v>91</v>
      </c>
    </row>
    <row r="271" spans="1:41" ht="60">
      <c r="A271" s="12" t="s">
        <v>41</v>
      </c>
      <c r="B271" s="13" t="s">
        <v>1097</v>
      </c>
      <c r="C271" s="12" t="s">
        <v>1098</v>
      </c>
      <c r="D271" s="12" t="s">
        <v>44</v>
      </c>
      <c r="E271" s="12" t="s">
        <v>117</v>
      </c>
      <c r="F271" s="12" t="s">
        <v>46</v>
      </c>
      <c r="G271" s="12" t="s">
        <v>261</v>
      </c>
      <c r="H271" s="12" t="s">
        <v>723</v>
      </c>
      <c r="I271" s="12" t="s">
        <v>127</v>
      </c>
      <c r="J271" s="15">
        <v>41132.863194444442</v>
      </c>
      <c r="K271" s="15">
        <v>41141.786805555559</v>
      </c>
      <c r="L271" s="15">
        <v>41137.555555555555</v>
      </c>
      <c r="M271" s="12"/>
      <c r="N271" s="12" t="s">
        <v>189</v>
      </c>
      <c r="O271" s="12" t="s">
        <v>663</v>
      </c>
      <c r="P271" s="12"/>
      <c r="Q271" s="12">
        <v>0</v>
      </c>
      <c r="R271" s="12"/>
      <c r="S271" s="12"/>
      <c r="T271" s="12"/>
      <c r="U271" s="12"/>
      <c r="V271" s="12"/>
      <c r="W271" s="12"/>
      <c r="X271" s="12"/>
      <c r="Y271" s="12"/>
      <c r="Z271" s="12" t="s">
        <v>1099</v>
      </c>
      <c r="AA271" s="12"/>
      <c r="AB271" s="12"/>
      <c r="AC271" s="12"/>
      <c r="AD271" s="12"/>
      <c r="AE271" s="12"/>
      <c r="AF271" s="12"/>
      <c r="AG271" s="12" t="s">
        <v>1100</v>
      </c>
      <c r="AH271" s="12" t="s">
        <v>53</v>
      </c>
      <c r="AI271" s="12" t="s">
        <v>447</v>
      </c>
      <c r="AJ271" s="12"/>
      <c r="AK271" s="12"/>
      <c r="AL271" s="12" t="s">
        <v>1101</v>
      </c>
      <c r="AM271" s="12"/>
      <c r="AN271" s="12"/>
      <c r="AO271" s="12" t="s">
        <v>91</v>
      </c>
    </row>
    <row r="272" spans="1:41" ht="105">
      <c r="A272" s="12" t="s">
        <v>41</v>
      </c>
      <c r="B272" s="13" t="s">
        <v>1102</v>
      </c>
      <c r="C272" s="12" t="s">
        <v>1103</v>
      </c>
      <c r="D272" s="12" t="s">
        <v>44</v>
      </c>
      <c r="E272" s="12" t="s">
        <v>696</v>
      </c>
      <c r="F272" s="12" t="s">
        <v>46</v>
      </c>
      <c r="G272" s="14" t="s">
        <v>47</v>
      </c>
      <c r="H272" s="14" t="s">
        <v>48</v>
      </c>
      <c r="I272" s="12" t="s">
        <v>127</v>
      </c>
      <c r="J272" s="15">
        <v>41132.861805555556</v>
      </c>
      <c r="K272" s="15">
        <v>41143.645138888889</v>
      </c>
      <c r="L272" s="12"/>
      <c r="M272" s="12"/>
      <c r="N272" s="12" t="s">
        <v>199</v>
      </c>
      <c r="O272" s="12" t="s">
        <v>207</v>
      </c>
      <c r="P272" s="12"/>
      <c r="Q272" s="12">
        <v>0</v>
      </c>
      <c r="R272" s="12"/>
      <c r="S272" s="12"/>
      <c r="T272" s="12"/>
      <c r="U272" s="12"/>
      <c r="V272" s="12"/>
      <c r="W272" s="12"/>
      <c r="X272" s="12"/>
      <c r="Y272" s="12"/>
      <c r="Z272" s="12" t="s">
        <v>1104</v>
      </c>
      <c r="AA272" s="12"/>
      <c r="AB272" s="12"/>
      <c r="AC272" s="12"/>
      <c r="AD272" s="12"/>
      <c r="AE272" s="12"/>
      <c r="AF272" s="12"/>
      <c r="AG272" s="12" t="s">
        <v>1105</v>
      </c>
      <c r="AH272" s="12" t="s">
        <v>53</v>
      </c>
      <c r="AI272" s="12" t="s">
        <v>54</v>
      </c>
      <c r="AJ272" s="12"/>
      <c r="AK272" s="12"/>
      <c r="AL272" s="12" t="s">
        <v>140</v>
      </c>
      <c r="AM272" s="12"/>
      <c r="AN272" s="12"/>
      <c r="AO272" s="12"/>
    </row>
    <row r="273" spans="1:41" ht="225">
      <c r="A273" s="12" t="s">
        <v>41</v>
      </c>
      <c r="B273" s="13" t="s">
        <v>1106</v>
      </c>
      <c r="C273" s="12" t="s">
        <v>1107</v>
      </c>
      <c r="D273" s="12" t="s">
        <v>44</v>
      </c>
      <c r="E273" s="12" t="s">
        <v>1108</v>
      </c>
      <c r="F273" s="12" t="s">
        <v>46</v>
      </c>
      <c r="G273" s="14" t="s">
        <v>47</v>
      </c>
      <c r="H273" s="12" t="s">
        <v>58</v>
      </c>
      <c r="I273" s="12" t="s">
        <v>1002</v>
      </c>
      <c r="J273" s="15">
        <v>41132.857638888891</v>
      </c>
      <c r="K273" s="15">
        <v>41138.618750000001</v>
      </c>
      <c r="L273" s="12"/>
      <c r="M273" s="12"/>
      <c r="N273" s="12" t="s">
        <v>68</v>
      </c>
      <c r="O273" s="12" t="s">
        <v>50</v>
      </c>
      <c r="P273" s="12"/>
      <c r="Q273" s="12">
        <v>0</v>
      </c>
      <c r="R273" s="12"/>
      <c r="S273" s="12"/>
      <c r="T273" s="12"/>
      <c r="U273" s="12"/>
      <c r="V273" s="12"/>
      <c r="W273" s="12"/>
      <c r="X273" s="12"/>
      <c r="Y273" s="12"/>
      <c r="Z273" s="12" t="s">
        <v>1109</v>
      </c>
      <c r="AA273" s="12"/>
      <c r="AB273" s="12"/>
      <c r="AC273" s="12"/>
      <c r="AD273" s="12"/>
      <c r="AE273" s="12"/>
      <c r="AF273" s="12"/>
      <c r="AG273" s="12"/>
      <c r="AH273" s="12" t="s">
        <v>53</v>
      </c>
      <c r="AI273" s="12" t="s">
        <v>54</v>
      </c>
      <c r="AJ273" s="12"/>
      <c r="AK273" s="12"/>
      <c r="AL273" s="12" t="s">
        <v>290</v>
      </c>
      <c r="AM273" s="12"/>
      <c r="AN273" s="12"/>
      <c r="AO273" s="12" t="s">
        <v>91</v>
      </c>
    </row>
    <row r="274" spans="1:41" ht="315">
      <c r="A274" s="12" t="s">
        <v>41</v>
      </c>
      <c r="B274" s="13" t="s">
        <v>1015</v>
      </c>
      <c r="C274" s="12" t="s">
        <v>1110</v>
      </c>
      <c r="D274" s="12" t="s">
        <v>44</v>
      </c>
      <c r="E274" s="12" t="s">
        <v>45</v>
      </c>
      <c r="F274" s="12" t="s">
        <v>143</v>
      </c>
      <c r="G274" s="14" t="s">
        <v>47</v>
      </c>
      <c r="H274" s="14" t="s">
        <v>48</v>
      </c>
      <c r="I274" s="12" t="s">
        <v>86</v>
      </c>
      <c r="J274" s="15">
        <v>41132.856944444444</v>
      </c>
      <c r="K274" s="15">
        <v>41133.632638888892</v>
      </c>
      <c r="L274" s="12"/>
      <c r="M274" s="12"/>
      <c r="N274" s="12"/>
      <c r="O274" s="12" t="s">
        <v>50</v>
      </c>
      <c r="P274" s="12"/>
      <c r="Q274" s="12">
        <v>0</v>
      </c>
      <c r="R274" s="12"/>
      <c r="S274" s="12"/>
      <c r="T274" s="12"/>
      <c r="U274" s="12"/>
      <c r="V274" s="12"/>
      <c r="W274" s="12"/>
      <c r="X274" s="12" t="s">
        <v>1013</v>
      </c>
      <c r="Y274" s="12"/>
      <c r="Z274" s="12" t="s">
        <v>1111</v>
      </c>
      <c r="AA274" s="12"/>
      <c r="AB274" s="12"/>
      <c r="AC274" s="12"/>
      <c r="AD274" s="12"/>
      <c r="AE274" s="12"/>
      <c r="AF274" s="12"/>
      <c r="AG274" s="12" t="s">
        <v>82</v>
      </c>
      <c r="AH274" s="12" t="s">
        <v>53</v>
      </c>
      <c r="AI274" s="12" t="s">
        <v>62</v>
      </c>
      <c r="AJ274" s="12"/>
      <c r="AK274" s="12"/>
      <c r="AL274" s="12" t="s">
        <v>110</v>
      </c>
      <c r="AM274" s="12"/>
      <c r="AN274" s="12"/>
      <c r="AO274" s="12" t="s">
        <v>91</v>
      </c>
    </row>
    <row r="275" spans="1:41" ht="135">
      <c r="A275" s="12" t="s">
        <v>41</v>
      </c>
      <c r="B275" s="13" t="s">
        <v>1112</v>
      </c>
      <c r="C275" s="12" t="s">
        <v>1113</v>
      </c>
      <c r="D275" s="12" t="s">
        <v>44</v>
      </c>
      <c r="E275" s="12" t="s">
        <v>45</v>
      </c>
      <c r="F275" s="12" t="s">
        <v>143</v>
      </c>
      <c r="G275" s="14" t="s">
        <v>47</v>
      </c>
      <c r="H275" s="14" t="s">
        <v>48</v>
      </c>
      <c r="I275" s="12" t="s">
        <v>86</v>
      </c>
      <c r="J275" s="15">
        <v>41132.854166666664</v>
      </c>
      <c r="K275" s="15">
        <v>41132.854166666664</v>
      </c>
      <c r="L275" s="12"/>
      <c r="M275" s="12"/>
      <c r="N275" s="12"/>
      <c r="O275" s="12" t="s">
        <v>50</v>
      </c>
      <c r="P275" s="12"/>
      <c r="Q275" s="12">
        <v>0</v>
      </c>
      <c r="R275" s="12"/>
      <c r="S275" s="12"/>
      <c r="T275" s="12"/>
      <c r="U275" s="12"/>
      <c r="V275" s="12"/>
      <c r="W275" s="12"/>
      <c r="X275" s="12"/>
      <c r="Y275" s="12"/>
      <c r="Z275" s="12" t="s">
        <v>1114</v>
      </c>
      <c r="AA275" s="12"/>
      <c r="AB275" s="12"/>
      <c r="AC275" s="12"/>
      <c r="AD275" s="12"/>
      <c r="AE275" s="12"/>
      <c r="AF275" s="12"/>
      <c r="AG275" s="12" t="s">
        <v>82</v>
      </c>
      <c r="AH275" s="12" t="s">
        <v>53</v>
      </c>
      <c r="AI275" s="12" t="s">
        <v>62</v>
      </c>
      <c r="AJ275" s="12"/>
      <c r="AK275" s="12"/>
      <c r="AL275" s="12" t="s">
        <v>100</v>
      </c>
      <c r="AM275" s="12"/>
      <c r="AN275" s="12"/>
      <c r="AO275" s="12" t="s">
        <v>91</v>
      </c>
    </row>
    <row r="276" spans="1:41" ht="30">
      <c r="A276" s="12" t="s">
        <v>41</v>
      </c>
      <c r="B276" s="13" t="s">
        <v>1115</v>
      </c>
      <c r="C276" s="12" t="s">
        <v>1116</v>
      </c>
      <c r="D276" s="12" t="s">
        <v>44</v>
      </c>
      <c r="E276" s="12" t="s">
        <v>117</v>
      </c>
      <c r="F276" s="12" t="s">
        <v>66</v>
      </c>
      <c r="G276" s="12" t="s">
        <v>118</v>
      </c>
      <c r="H276" s="12" t="s">
        <v>59</v>
      </c>
      <c r="I276" s="12" t="s">
        <v>328</v>
      </c>
      <c r="J276" s="15">
        <v>41132.852777777778</v>
      </c>
      <c r="K276" s="15">
        <v>41138.808333333334</v>
      </c>
      <c r="L276" s="15">
        <v>41138.808333333334</v>
      </c>
      <c r="M276" s="12"/>
      <c r="N276" s="12" t="s">
        <v>189</v>
      </c>
      <c r="O276" s="12" t="s">
        <v>663</v>
      </c>
      <c r="P276" s="12"/>
      <c r="Q276" s="12">
        <v>0</v>
      </c>
      <c r="R276" s="13">
        <v>13361</v>
      </c>
      <c r="S276" s="12"/>
      <c r="T276" s="12"/>
      <c r="U276" s="12"/>
      <c r="V276" s="12"/>
      <c r="W276" s="12"/>
      <c r="X276" s="12"/>
      <c r="Y276" s="12"/>
      <c r="Z276" s="12" t="s">
        <v>1117</v>
      </c>
      <c r="AA276" s="12"/>
      <c r="AB276" s="12"/>
      <c r="AC276" s="12"/>
      <c r="AD276" s="12"/>
      <c r="AE276" s="12"/>
      <c r="AF276" s="12"/>
      <c r="AG276" s="12"/>
      <c r="AH276" s="12" t="s">
        <v>53</v>
      </c>
      <c r="AI276" s="12" t="s">
        <v>62</v>
      </c>
      <c r="AJ276" s="12"/>
      <c r="AK276" s="12"/>
      <c r="AL276" s="12" t="s">
        <v>110</v>
      </c>
      <c r="AM276" s="12"/>
      <c r="AN276" s="12"/>
      <c r="AO276" s="12" t="s">
        <v>91</v>
      </c>
    </row>
    <row r="277" spans="1:41" ht="120">
      <c r="A277" s="12" t="s">
        <v>41</v>
      </c>
      <c r="B277" s="13" t="s">
        <v>1118</v>
      </c>
      <c r="C277" s="12" t="s">
        <v>1119</v>
      </c>
      <c r="D277" s="12" t="s">
        <v>44</v>
      </c>
      <c r="E277" s="12" t="s">
        <v>117</v>
      </c>
      <c r="F277" s="12" t="s">
        <v>46</v>
      </c>
      <c r="G277" s="12" t="s">
        <v>617</v>
      </c>
      <c r="H277" s="12" t="s">
        <v>591</v>
      </c>
      <c r="I277" s="12" t="s">
        <v>148</v>
      </c>
      <c r="J277" s="15">
        <v>41132.847916666666</v>
      </c>
      <c r="K277" s="15">
        <v>41134.477777777778</v>
      </c>
      <c r="L277" s="15">
        <v>41134.47152777778</v>
      </c>
      <c r="M277" s="12"/>
      <c r="N277" s="12" t="s">
        <v>68</v>
      </c>
      <c r="O277" s="12" t="s">
        <v>369</v>
      </c>
      <c r="P277" s="12"/>
      <c r="Q277" s="12">
        <v>0</v>
      </c>
      <c r="R277" s="13">
        <v>13360</v>
      </c>
      <c r="S277" s="12"/>
      <c r="T277" s="12"/>
      <c r="U277" s="12"/>
      <c r="V277" s="12"/>
      <c r="W277" s="12"/>
      <c r="X277" s="12"/>
      <c r="Y277" s="12"/>
      <c r="Z277" s="12" t="s">
        <v>1120</v>
      </c>
      <c r="AA277" s="12"/>
      <c r="AB277" s="12"/>
      <c r="AC277" s="12"/>
      <c r="AD277" s="12"/>
      <c r="AE277" s="12"/>
      <c r="AF277" s="12"/>
      <c r="AG277" s="12"/>
      <c r="AH277" s="12" t="s">
        <v>53</v>
      </c>
      <c r="AI277" s="12" t="s">
        <v>62</v>
      </c>
      <c r="AJ277" s="12"/>
      <c r="AK277" s="12"/>
      <c r="AL277" s="12" t="s">
        <v>340</v>
      </c>
      <c r="AM277" s="12"/>
      <c r="AN277" s="12"/>
      <c r="AO277" s="12" t="s">
        <v>91</v>
      </c>
    </row>
    <row r="278" spans="1:41" ht="75">
      <c r="A278" s="12" t="s">
        <v>41</v>
      </c>
      <c r="B278" s="13" t="s">
        <v>1121</v>
      </c>
      <c r="C278" s="12" t="s">
        <v>1122</v>
      </c>
      <c r="D278" s="12" t="s">
        <v>44</v>
      </c>
      <c r="E278" s="12" t="s">
        <v>117</v>
      </c>
      <c r="F278" s="12" t="s">
        <v>103</v>
      </c>
      <c r="G278" s="12" t="s">
        <v>13</v>
      </c>
      <c r="H278" s="12" t="s">
        <v>67</v>
      </c>
      <c r="I278" s="12" t="s">
        <v>67</v>
      </c>
      <c r="J278" s="15">
        <v>41132.840277777781</v>
      </c>
      <c r="K278" s="15">
        <v>41138.770138888889</v>
      </c>
      <c r="L278" s="15">
        <v>41134.722222222219</v>
      </c>
      <c r="M278" s="12"/>
      <c r="N278" s="12" t="s">
        <v>68</v>
      </c>
      <c r="O278" s="12" t="s">
        <v>369</v>
      </c>
      <c r="P278" s="12"/>
      <c r="Q278" s="12">
        <v>0</v>
      </c>
      <c r="R278" s="12"/>
      <c r="S278" s="12"/>
      <c r="T278" s="12"/>
      <c r="U278" s="12"/>
      <c r="V278" s="12"/>
      <c r="W278" s="12"/>
      <c r="X278" s="12"/>
      <c r="Y278" s="12"/>
      <c r="Z278" s="12" t="s">
        <v>1123</v>
      </c>
      <c r="AA278" s="12"/>
      <c r="AB278" s="12"/>
      <c r="AC278" s="12"/>
      <c r="AD278" s="12"/>
      <c r="AE278" s="12"/>
      <c r="AF278" s="12"/>
      <c r="AG278" s="12"/>
      <c r="AH278" s="12" t="s">
        <v>53</v>
      </c>
      <c r="AI278" s="12" t="s">
        <v>71</v>
      </c>
      <c r="AJ278" s="12"/>
      <c r="AK278" s="12"/>
      <c r="AL278" s="12" t="s">
        <v>100</v>
      </c>
      <c r="AM278" s="12"/>
      <c r="AN278" s="12"/>
      <c r="AO278" s="12" t="s">
        <v>91</v>
      </c>
    </row>
    <row r="279" spans="1:41" ht="75">
      <c r="A279" s="12" t="s">
        <v>41</v>
      </c>
      <c r="B279" s="13" t="s">
        <v>1124</v>
      </c>
      <c r="C279" s="12" t="s">
        <v>1125</v>
      </c>
      <c r="D279" s="12" t="s">
        <v>44</v>
      </c>
      <c r="E279" s="12" t="s">
        <v>13</v>
      </c>
      <c r="F279" s="12" t="s">
        <v>46</v>
      </c>
      <c r="G279" s="12" t="s">
        <v>261</v>
      </c>
      <c r="H279" s="12" t="s">
        <v>58</v>
      </c>
      <c r="I279" s="12" t="s">
        <v>127</v>
      </c>
      <c r="J279" s="15">
        <v>41132.835416666669</v>
      </c>
      <c r="K279" s="15">
        <v>41144.62777777778</v>
      </c>
      <c r="L279" s="15">
        <v>41144.62777777778</v>
      </c>
      <c r="M279" s="12"/>
      <c r="N279" s="12" t="s">
        <v>592</v>
      </c>
      <c r="O279" s="12" t="s">
        <v>50</v>
      </c>
      <c r="P279" s="12"/>
      <c r="Q279" s="12">
        <v>0</v>
      </c>
      <c r="R279" s="12"/>
      <c r="S279" s="12">
        <v>7200</v>
      </c>
      <c r="T279" s="12">
        <v>7200</v>
      </c>
      <c r="U279" s="12"/>
      <c r="V279" s="16">
        <v>0</v>
      </c>
      <c r="W279" s="12"/>
      <c r="X279" s="12"/>
      <c r="Y279" s="12"/>
      <c r="Z279" s="12" t="s">
        <v>1126</v>
      </c>
      <c r="AA279" s="12"/>
      <c r="AB279" s="16">
        <v>0</v>
      </c>
      <c r="AC279" s="16">
        <v>0</v>
      </c>
      <c r="AD279" s="12"/>
      <c r="AE279" s="12">
        <v>7200</v>
      </c>
      <c r="AF279" s="12">
        <v>7200</v>
      </c>
      <c r="AG279" s="12" t="s">
        <v>625</v>
      </c>
      <c r="AH279" s="12" t="s">
        <v>53</v>
      </c>
      <c r="AI279" s="12" t="s">
        <v>54</v>
      </c>
      <c r="AJ279" s="12"/>
      <c r="AK279" s="12"/>
      <c r="AL279" s="12" t="s">
        <v>140</v>
      </c>
      <c r="AM279" s="12"/>
      <c r="AN279" s="12"/>
      <c r="AO279" s="12" t="s">
        <v>63</v>
      </c>
    </row>
    <row r="280" spans="1:41" ht="30">
      <c r="A280" s="12" t="s">
        <v>41</v>
      </c>
      <c r="B280" s="13" t="s">
        <v>1127</v>
      </c>
      <c r="C280" s="12" t="s">
        <v>1128</v>
      </c>
      <c r="D280" s="12" t="s">
        <v>44</v>
      </c>
      <c r="E280" s="12" t="s">
        <v>45</v>
      </c>
      <c r="F280" s="12" t="s">
        <v>46</v>
      </c>
      <c r="G280" s="14" t="s">
        <v>47</v>
      </c>
      <c r="H280" s="14" t="s">
        <v>48</v>
      </c>
      <c r="I280" s="12" t="s">
        <v>496</v>
      </c>
      <c r="J280" s="15">
        <v>41132.835416666669</v>
      </c>
      <c r="K280" s="15">
        <v>41132.835416666669</v>
      </c>
      <c r="L280" s="12"/>
      <c r="M280" s="12"/>
      <c r="N280" s="12"/>
      <c r="O280" s="12"/>
      <c r="P280" s="12"/>
      <c r="Q280" s="12">
        <v>0</v>
      </c>
      <c r="R280" s="12"/>
      <c r="S280" s="12"/>
      <c r="T280" s="12"/>
      <c r="U280" s="12"/>
      <c r="V280" s="12"/>
      <c r="W280" s="12"/>
      <c r="X280" s="12"/>
      <c r="Y280" s="12"/>
      <c r="Z280" s="12" t="s">
        <v>1129</v>
      </c>
      <c r="AA280" s="12"/>
      <c r="AB280" s="12"/>
      <c r="AC280" s="12"/>
      <c r="AD280" s="12"/>
      <c r="AE280" s="12"/>
      <c r="AF280" s="12"/>
      <c r="AG280" s="12"/>
      <c r="AH280" s="12" t="s">
        <v>53</v>
      </c>
      <c r="AI280" s="12" t="s">
        <v>54</v>
      </c>
      <c r="AJ280" s="12"/>
      <c r="AK280" s="12"/>
      <c r="AL280" s="12" t="s">
        <v>862</v>
      </c>
      <c r="AM280" s="12"/>
      <c r="AN280" s="12"/>
      <c r="AO280" s="12"/>
    </row>
    <row r="281" spans="1:41" ht="150">
      <c r="A281" s="12" t="s">
        <v>41</v>
      </c>
      <c r="B281" s="13" t="s">
        <v>1130</v>
      </c>
      <c r="C281" s="12" t="s">
        <v>1131</v>
      </c>
      <c r="D281" s="12" t="s">
        <v>44</v>
      </c>
      <c r="E281" s="12" t="s">
        <v>117</v>
      </c>
      <c r="F281" s="12" t="s">
        <v>46</v>
      </c>
      <c r="G281" s="12" t="s">
        <v>242</v>
      </c>
      <c r="H281" s="12" t="s">
        <v>148</v>
      </c>
      <c r="I281" s="12" t="s">
        <v>148</v>
      </c>
      <c r="J281" s="15">
        <v>41132.832638888889</v>
      </c>
      <c r="K281" s="15">
        <v>41136.463888888888</v>
      </c>
      <c r="L281" s="15">
        <v>41136.451388888891</v>
      </c>
      <c r="M281" s="12"/>
      <c r="N281" s="12" t="s">
        <v>189</v>
      </c>
      <c r="O281" s="12" t="s">
        <v>207</v>
      </c>
      <c r="P281" s="12"/>
      <c r="Q281" s="12">
        <v>0</v>
      </c>
      <c r="R281" s="12"/>
      <c r="S281" s="12"/>
      <c r="T281" s="12"/>
      <c r="U281" s="12"/>
      <c r="V281" s="12"/>
      <c r="W281" s="12"/>
      <c r="X281" s="12"/>
      <c r="Y281" s="12"/>
      <c r="Z281" s="12" t="s">
        <v>1132</v>
      </c>
      <c r="AA281" s="12"/>
      <c r="AB281" s="12"/>
      <c r="AC281" s="12"/>
      <c r="AD281" s="12"/>
      <c r="AE281" s="12"/>
      <c r="AF281" s="12"/>
      <c r="AG281" s="12"/>
      <c r="AH281" s="12" t="s">
        <v>53</v>
      </c>
      <c r="AI281" s="12" t="s">
        <v>62</v>
      </c>
      <c r="AJ281" s="12"/>
      <c r="AK281" s="12"/>
      <c r="AL281" s="12" t="s">
        <v>100</v>
      </c>
      <c r="AM281" s="12"/>
      <c r="AN281" s="12"/>
      <c r="AO281" s="12" t="s">
        <v>91</v>
      </c>
    </row>
    <row r="282" spans="1:41" ht="105">
      <c r="A282" s="12" t="s">
        <v>41</v>
      </c>
      <c r="B282" s="13" t="s">
        <v>1133</v>
      </c>
      <c r="C282" s="12" t="s">
        <v>1134</v>
      </c>
      <c r="D282" s="12" t="s">
        <v>44</v>
      </c>
      <c r="E282" s="12" t="s">
        <v>117</v>
      </c>
      <c r="F282" s="12" t="s">
        <v>66</v>
      </c>
      <c r="G282" s="12" t="s">
        <v>118</v>
      </c>
      <c r="H282" s="14" t="s">
        <v>48</v>
      </c>
      <c r="I282" s="12" t="s">
        <v>148</v>
      </c>
      <c r="J282" s="15">
        <v>41132.828472222223</v>
      </c>
      <c r="K282" s="15">
        <v>41132.86041666667</v>
      </c>
      <c r="L282" s="15">
        <v>41132.86041666667</v>
      </c>
      <c r="M282" s="12"/>
      <c r="N282" s="12" t="s">
        <v>68</v>
      </c>
      <c r="O282" s="12" t="s">
        <v>207</v>
      </c>
      <c r="P282" s="12"/>
      <c r="Q282" s="12">
        <v>0</v>
      </c>
      <c r="R282" s="13">
        <v>13359</v>
      </c>
      <c r="S282" s="12"/>
      <c r="T282" s="12"/>
      <c r="U282" s="12"/>
      <c r="V282" s="12"/>
      <c r="W282" s="12"/>
      <c r="X282" s="12"/>
      <c r="Y282" s="12"/>
      <c r="Z282" s="12" t="s">
        <v>1135</v>
      </c>
      <c r="AA282" s="12"/>
      <c r="AB282" s="12"/>
      <c r="AC282" s="12"/>
      <c r="AD282" s="12"/>
      <c r="AE282" s="12"/>
      <c r="AF282" s="12"/>
      <c r="AG282" s="12"/>
      <c r="AH282" s="12" t="s">
        <v>53</v>
      </c>
      <c r="AI282" s="12" t="s">
        <v>62</v>
      </c>
      <c r="AJ282" s="12"/>
      <c r="AK282" s="12"/>
      <c r="AL282" s="12" t="s">
        <v>340</v>
      </c>
      <c r="AM282" s="12"/>
      <c r="AN282" s="12"/>
      <c r="AO282" s="12" t="s">
        <v>91</v>
      </c>
    </row>
    <row r="283" spans="1:41" ht="90">
      <c r="A283" s="12" t="s">
        <v>41</v>
      </c>
      <c r="B283" s="13" t="s">
        <v>1136</v>
      </c>
      <c r="C283" s="12" t="s">
        <v>1137</v>
      </c>
      <c r="D283" s="12" t="s">
        <v>44</v>
      </c>
      <c r="E283" s="12" t="s">
        <v>45</v>
      </c>
      <c r="F283" s="12" t="s">
        <v>143</v>
      </c>
      <c r="G283" s="14" t="s">
        <v>47</v>
      </c>
      <c r="H283" s="14" t="s">
        <v>48</v>
      </c>
      <c r="I283" s="12" t="s">
        <v>148</v>
      </c>
      <c r="J283" s="15">
        <v>41132.82708333333</v>
      </c>
      <c r="K283" s="15">
        <v>41134.015972222223</v>
      </c>
      <c r="L283" s="12"/>
      <c r="M283" s="12"/>
      <c r="N283" s="12"/>
      <c r="O283" s="12" t="s">
        <v>50</v>
      </c>
      <c r="P283" s="12"/>
      <c r="Q283" s="12">
        <v>0</v>
      </c>
      <c r="R283" s="13">
        <v>13358</v>
      </c>
      <c r="S283" s="12"/>
      <c r="T283" s="12"/>
      <c r="U283" s="12"/>
      <c r="V283" s="12"/>
      <c r="W283" s="12"/>
      <c r="X283" s="12"/>
      <c r="Y283" s="12"/>
      <c r="Z283" s="12" t="s">
        <v>1138</v>
      </c>
      <c r="AA283" s="12"/>
      <c r="AB283" s="12"/>
      <c r="AC283" s="12"/>
      <c r="AD283" s="12"/>
      <c r="AE283" s="12"/>
      <c r="AF283" s="12"/>
      <c r="AG283" s="12"/>
      <c r="AH283" s="12" t="s">
        <v>53</v>
      </c>
      <c r="AI283" s="12" t="s">
        <v>62</v>
      </c>
      <c r="AJ283" s="12"/>
      <c r="AK283" s="12"/>
      <c r="AL283" s="12" t="s">
        <v>290</v>
      </c>
      <c r="AM283" s="12"/>
      <c r="AN283" s="12"/>
      <c r="AO283" s="12" t="s">
        <v>91</v>
      </c>
    </row>
    <row r="284" spans="1:41" ht="60">
      <c r="A284" s="12" t="s">
        <v>41</v>
      </c>
      <c r="B284" s="13" t="s">
        <v>1139</v>
      </c>
      <c r="C284" s="12" t="s">
        <v>1140</v>
      </c>
      <c r="D284" s="12" t="s">
        <v>44</v>
      </c>
      <c r="E284" s="12" t="s">
        <v>117</v>
      </c>
      <c r="F284" s="12" t="s">
        <v>46</v>
      </c>
      <c r="G284" s="12" t="s">
        <v>261</v>
      </c>
      <c r="H284" s="12" t="s">
        <v>67</v>
      </c>
      <c r="I284" s="12" t="s">
        <v>67</v>
      </c>
      <c r="J284" s="15">
        <v>41132.824305555558</v>
      </c>
      <c r="K284" s="15">
        <v>41134.906944444447</v>
      </c>
      <c r="L284" s="15">
        <v>41134.697222222225</v>
      </c>
      <c r="M284" s="12"/>
      <c r="N284" s="12" t="s">
        <v>68</v>
      </c>
      <c r="O284" s="12" t="s">
        <v>87</v>
      </c>
      <c r="P284" s="12"/>
      <c r="Q284" s="12">
        <v>0</v>
      </c>
      <c r="R284" s="12"/>
      <c r="S284" s="12"/>
      <c r="T284" s="12"/>
      <c r="U284" s="12"/>
      <c r="V284" s="12"/>
      <c r="W284" s="12"/>
      <c r="X284" s="12"/>
      <c r="Y284" s="12"/>
      <c r="Z284" s="12" t="s">
        <v>1141</v>
      </c>
      <c r="AA284" s="12"/>
      <c r="AB284" s="12"/>
      <c r="AC284" s="12"/>
      <c r="AD284" s="12"/>
      <c r="AE284" s="12"/>
      <c r="AF284" s="12"/>
      <c r="AG284" s="12"/>
      <c r="AH284" s="12" t="s">
        <v>53</v>
      </c>
      <c r="AI284" s="12" t="s">
        <v>71</v>
      </c>
      <c r="AJ284" s="12"/>
      <c r="AK284" s="12"/>
      <c r="AL284" s="12" t="s">
        <v>100</v>
      </c>
      <c r="AM284" s="12"/>
      <c r="AN284" s="12"/>
      <c r="AO284" s="12" t="s">
        <v>91</v>
      </c>
    </row>
    <row r="285" spans="1:41" ht="105">
      <c r="A285" s="12" t="s">
        <v>41</v>
      </c>
      <c r="B285" s="13" t="s">
        <v>1142</v>
      </c>
      <c r="C285" s="12" t="s">
        <v>1143</v>
      </c>
      <c r="D285" s="12" t="s">
        <v>44</v>
      </c>
      <c r="E285" s="12" t="s">
        <v>696</v>
      </c>
      <c r="F285" s="12" t="s">
        <v>46</v>
      </c>
      <c r="G285" s="14" t="s">
        <v>47</v>
      </c>
      <c r="H285" s="14" t="s">
        <v>48</v>
      </c>
      <c r="I285" s="12" t="s">
        <v>436</v>
      </c>
      <c r="J285" s="15">
        <v>41132.823611111111</v>
      </c>
      <c r="K285" s="15">
        <v>41134.509027777778</v>
      </c>
      <c r="L285" s="12"/>
      <c r="M285" s="12"/>
      <c r="N285" s="12"/>
      <c r="O285" s="12" t="s">
        <v>570</v>
      </c>
      <c r="P285" s="12"/>
      <c r="Q285" s="12">
        <v>0</v>
      </c>
      <c r="R285" s="12" t="s">
        <v>1144</v>
      </c>
      <c r="S285" s="12"/>
      <c r="T285" s="12"/>
      <c r="U285" s="12"/>
      <c r="V285" s="12"/>
      <c r="W285" s="12"/>
      <c r="X285" s="12"/>
      <c r="Y285" s="12"/>
      <c r="Z285" s="12" t="s">
        <v>1145</v>
      </c>
      <c r="AA285" s="12"/>
      <c r="AB285" s="12"/>
      <c r="AC285" s="12"/>
      <c r="AD285" s="12"/>
      <c r="AE285" s="12"/>
      <c r="AF285" s="12"/>
      <c r="AG285" s="12" t="s">
        <v>1146</v>
      </c>
      <c r="AH285" s="12" t="s">
        <v>53</v>
      </c>
      <c r="AI285" s="12" t="s">
        <v>62</v>
      </c>
      <c r="AJ285" s="12"/>
      <c r="AK285" s="12"/>
      <c r="AL285" s="12" t="s">
        <v>290</v>
      </c>
      <c r="AM285" s="12"/>
      <c r="AN285" s="12"/>
      <c r="AO285" s="12"/>
    </row>
    <row r="286" spans="1:41" ht="60">
      <c r="A286" s="12" t="s">
        <v>41</v>
      </c>
      <c r="B286" s="13" t="s">
        <v>1147</v>
      </c>
      <c r="C286" s="12" t="s">
        <v>1148</v>
      </c>
      <c r="D286" s="12" t="s">
        <v>44</v>
      </c>
      <c r="E286" s="12" t="s">
        <v>45</v>
      </c>
      <c r="F286" s="12" t="s">
        <v>66</v>
      </c>
      <c r="G286" s="14" t="s">
        <v>47</v>
      </c>
      <c r="H286" s="14" t="s">
        <v>48</v>
      </c>
      <c r="I286" s="12" t="s">
        <v>67</v>
      </c>
      <c r="J286" s="15">
        <v>41132.821527777778</v>
      </c>
      <c r="K286" s="15">
        <v>41133.999305555553</v>
      </c>
      <c r="L286" s="12"/>
      <c r="M286" s="12"/>
      <c r="N286" s="12"/>
      <c r="O286" s="12" t="s">
        <v>389</v>
      </c>
      <c r="P286" s="12"/>
      <c r="Q286" s="12">
        <v>0</v>
      </c>
      <c r="R286" s="12"/>
      <c r="S286" s="12"/>
      <c r="T286" s="12"/>
      <c r="U286" s="12"/>
      <c r="V286" s="12"/>
      <c r="W286" s="12"/>
      <c r="X286" s="12"/>
      <c r="Y286" s="12"/>
      <c r="Z286" s="12"/>
      <c r="AA286" s="12"/>
      <c r="AB286" s="12"/>
      <c r="AC286" s="12"/>
      <c r="AD286" s="12"/>
      <c r="AE286" s="12"/>
      <c r="AF286" s="12"/>
      <c r="AG286" s="12"/>
      <c r="AH286" s="12" t="s">
        <v>53</v>
      </c>
      <c r="AI286" s="12" t="s">
        <v>71</v>
      </c>
      <c r="AJ286" s="12"/>
      <c r="AK286" s="12"/>
      <c r="AL286" s="12" t="s">
        <v>100</v>
      </c>
      <c r="AM286" s="12"/>
      <c r="AN286" s="12"/>
      <c r="AO286" s="12"/>
    </row>
    <row r="287" spans="1:41" ht="30">
      <c r="A287" s="12" t="s">
        <v>41</v>
      </c>
      <c r="B287" s="13" t="s">
        <v>1149</v>
      </c>
      <c r="C287" s="12" t="s">
        <v>1150</v>
      </c>
      <c r="D287" s="12" t="s">
        <v>44</v>
      </c>
      <c r="E287" s="12" t="s">
        <v>45</v>
      </c>
      <c r="F287" s="12" t="s">
        <v>46</v>
      </c>
      <c r="G287" s="14" t="s">
        <v>47</v>
      </c>
      <c r="H287" s="14" t="s">
        <v>48</v>
      </c>
      <c r="I287" s="12" t="s">
        <v>496</v>
      </c>
      <c r="J287" s="15">
        <v>41132.814583333333</v>
      </c>
      <c r="K287" s="15">
        <v>41132.814583333333</v>
      </c>
      <c r="L287" s="12"/>
      <c r="M287" s="12"/>
      <c r="N287" s="12"/>
      <c r="O287" s="12"/>
      <c r="P287" s="12"/>
      <c r="Q287" s="12">
        <v>0</v>
      </c>
      <c r="R287" s="12"/>
      <c r="S287" s="12"/>
      <c r="T287" s="12"/>
      <c r="U287" s="12"/>
      <c r="V287" s="12"/>
      <c r="W287" s="12"/>
      <c r="X287" s="12"/>
      <c r="Y287" s="12"/>
      <c r="Z287" s="12" t="s">
        <v>1151</v>
      </c>
      <c r="AA287" s="12"/>
      <c r="AB287" s="12"/>
      <c r="AC287" s="12"/>
      <c r="AD287" s="12"/>
      <c r="AE287" s="12"/>
      <c r="AF287" s="12"/>
      <c r="AG287" s="12"/>
      <c r="AH287" s="12" t="s">
        <v>53</v>
      </c>
      <c r="AI287" s="12" t="s">
        <v>54</v>
      </c>
      <c r="AJ287" s="12"/>
      <c r="AK287" s="12"/>
      <c r="AL287" s="12" t="s">
        <v>55</v>
      </c>
      <c r="AM287" s="12"/>
      <c r="AN287" s="12"/>
      <c r="AO287" s="12"/>
    </row>
    <row r="288" spans="1:41" ht="60">
      <c r="A288" s="12" t="s">
        <v>41</v>
      </c>
      <c r="B288" s="13" t="s">
        <v>1152</v>
      </c>
      <c r="C288" s="12" t="s">
        <v>1153</v>
      </c>
      <c r="D288" s="12" t="s">
        <v>44</v>
      </c>
      <c r="E288" s="12" t="s">
        <v>117</v>
      </c>
      <c r="F288" s="12" t="s">
        <v>46</v>
      </c>
      <c r="G288" s="12" t="s">
        <v>261</v>
      </c>
      <c r="H288" s="12" t="s">
        <v>58</v>
      </c>
      <c r="I288" s="12" t="s">
        <v>67</v>
      </c>
      <c r="J288" s="15">
        <v>41132.807638888888</v>
      </c>
      <c r="K288" s="15">
        <v>41141.80972222222</v>
      </c>
      <c r="L288" s="15">
        <v>41141.80972222222</v>
      </c>
      <c r="M288" s="12"/>
      <c r="N288" s="12" t="s">
        <v>68</v>
      </c>
      <c r="O288" s="12" t="s">
        <v>50</v>
      </c>
      <c r="P288" s="12"/>
      <c r="Q288" s="12">
        <v>0</v>
      </c>
      <c r="R288" s="12"/>
      <c r="S288" s="12"/>
      <c r="T288" s="12"/>
      <c r="U288" s="12"/>
      <c r="V288" s="12"/>
      <c r="W288" s="12"/>
      <c r="X288" s="12"/>
      <c r="Y288" s="12"/>
      <c r="Z288" s="12" t="s">
        <v>1154</v>
      </c>
      <c r="AA288" s="12"/>
      <c r="AB288" s="12"/>
      <c r="AC288" s="12"/>
      <c r="AD288" s="12"/>
      <c r="AE288" s="12"/>
      <c r="AF288" s="12"/>
      <c r="AG288" s="12"/>
      <c r="AH288" s="12" t="s">
        <v>53</v>
      </c>
      <c r="AI288" s="12" t="s">
        <v>71</v>
      </c>
      <c r="AJ288" s="12"/>
      <c r="AK288" s="12"/>
      <c r="AL288" s="12" t="s">
        <v>100</v>
      </c>
      <c r="AM288" s="12"/>
      <c r="AN288" s="12"/>
      <c r="AO288" s="12" t="s">
        <v>91</v>
      </c>
    </row>
    <row r="289" spans="1:41" ht="60">
      <c r="A289" s="12" t="s">
        <v>41</v>
      </c>
      <c r="B289" s="13" t="s">
        <v>1155</v>
      </c>
      <c r="C289" s="12" t="s">
        <v>1156</v>
      </c>
      <c r="D289" s="12" t="s">
        <v>44</v>
      </c>
      <c r="E289" s="12" t="s">
        <v>45</v>
      </c>
      <c r="F289" s="12" t="s">
        <v>46</v>
      </c>
      <c r="G289" s="14" t="s">
        <v>47</v>
      </c>
      <c r="H289" s="14" t="s">
        <v>48</v>
      </c>
      <c r="I289" s="12" t="s">
        <v>496</v>
      </c>
      <c r="J289" s="15">
        <v>41132.806250000001</v>
      </c>
      <c r="K289" s="15">
        <v>41132.806250000001</v>
      </c>
      <c r="L289" s="12"/>
      <c r="M289" s="12"/>
      <c r="N289" s="12"/>
      <c r="O289" s="12"/>
      <c r="P289" s="12"/>
      <c r="Q289" s="12">
        <v>0</v>
      </c>
      <c r="R289" s="13">
        <v>13355</v>
      </c>
      <c r="S289" s="12"/>
      <c r="T289" s="12"/>
      <c r="U289" s="12"/>
      <c r="V289" s="12"/>
      <c r="W289" s="12"/>
      <c r="X289" s="12"/>
      <c r="Y289" s="12"/>
      <c r="Z289" s="12" t="s">
        <v>1157</v>
      </c>
      <c r="AA289" s="12"/>
      <c r="AB289" s="12"/>
      <c r="AC289" s="12"/>
      <c r="AD289" s="12"/>
      <c r="AE289" s="12"/>
      <c r="AF289" s="12"/>
      <c r="AG289" s="12"/>
      <c r="AH289" s="12" t="s">
        <v>53</v>
      </c>
      <c r="AI289" s="12" t="s">
        <v>62</v>
      </c>
      <c r="AJ289" s="12"/>
      <c r="AK289" s="12"/>
      <c r="AL289" s="12"/>
      <c r="AM289" s="12"/>
      <c r="AN289" s="12"/>
      <c r="AO289" s="12"/>
    </row>
    <row r="290" spans="1:41" ht="30">
      <c r="A290" s="12" t="s">
        <v>41</v>
      </c>
      <c r="B290" s="13" t="s">
        <v>1158</v>
      </c>
      <c r="C290" s="12" t="s">
        <v>1159</v>
      </c>
      <c r="D290" s="12" t="s">
        <v>44</v>
      </c>
      <c r="E290" s="12" t="s">
        <v>45</v>
      </c>
      <c r="F290" s="12" t="s">
        <v>46</v>
      </c>
      <c r="G290" s="14" t="s">
        <v>47</v>
      </c>
      <c r="H290" s="14" t="s">
        <v>48</v>
      </c>
      <c r="I290" s="12" t="s">
        <v>148</v>
      </c>
      <c r="J290" s="15">
        <v>41132.805555555555</v>
      </c>
      <c r="K290" s="15">
        <v>41134.536805555559</v>
      </c>
      <c r="L290" s="12"/>
      <c r="M290" s="12"/>
      <c r="N290" s="12"/>
      <c r="O290" s="12" t="s">
        <v>87</v>
      </c>
      <c r="P290" s="12"/>
      <c r="Q290" s="12">
        <v>0</v>
      </c>
      <c r="R290" s="13">
        <v>13354</v>
      </c>
      <c r="S290" s="12"/>
      <c r="T290" s="12"/>
      <c r="U290" s="12"/>
      <c r="V290" s="12"/>
      <c r="W290" s="12"/>
      <c r="X290" s="12"/>
      <c r="Y290" s="12"/>
      <c r="Z290" s="12" t="s">
        <v>1160</v>
      </c>
      <c r="AA290" s="12"/>
      <c r="AB290" s="12"/>
      <c r="AC290" s="12"/>
      <c r="AD290" s="12"/>
      <c r="AE290" s="12"/>
      <c r="AF290" s="12"/>
      <c r="AG290" s="12"/>
      <c r="AH290" s="12" t="s">
        <v>53</v>
      </c>
      <c r="AI290" s="12" t="s">
        <v>54</v>
      </c>
      <c r="AJ290" s="12"/>
      <c r="AK290" s="12"/>
      <c r="AL290" s="12" t="s">
        <v>140</v>
      </c>
      <c r="AM290" s="12"/>
      <c r="AN290" s="12"/>
      <c r="AO290" s="12" t="s">
        <v>91</v>
      </c>
    </row>
    <row r="291" spans="1:41" ht="75">
      <c r="A291" s="12" t="s">
        <v>41</v>
      </c>
      <c r="B291" s="13" t="s">
        <v>1161</v>
      </c>
      <c r="C291" s="12" t="s">
        <v>1162</v>
      </c>
      <c r="D291" s="12" t="s">
        <v>44</v>
      </c>
      <c r="E291" s="12" t="s">
        <v>117</v>
      </c>
      <c r="F291" s="12" t="s">
        <v>46</v>
      </c>
      <c r="G291" s="12" t="s">
        <v>13</v>
      </c>
      <c r="H291" s="12" t="s">
        <v>148</v>
      </c>
      <c r="I291" s="12" t="s">
        <v>148</v>
      </c>
      <c r="J291" s="15">
        <v>41132.804166666669</v>
      </c>
      <c r="K291" s="15">
        <v>41134.737500000003</v>
      </c>
      <c r="L291" s="15">
        <v>41134.517361111109</v>
      </c>
      <c r="M291" s="12"/>
      <c r="N291" s="12" t="s">
        <v>68</v>
      </c>
      <c r="O291" s="12" t="s">
        <v>369</v>
      </c>
      <c r="P291" s="12"/>
      <c r="Q291" s="12">
        <v>0</v>
      </c>
      <c r="R291" s="13">
        <v>13353</v>
      </c>
      <c r="S291" s="12"/>
      <c r="T291" s="12"/>
      <c r="U291" s="12"/>
      <c r="V291" s="12"/>
      <c r="W291" s="12"/>
      <c r="X291" s="12"/>
      <c r="Y291" s="12"/>
      <c r="Z291" s="12" t="s">
        <v>1163</v>
      </c>
      <c r="AA291" s="12"/>
      <c r="AB291" s="12"/>
      <c r="AC291" s="12"/>
      <c r="AD291" s="12"/>
      <c r="AE291" s="12"/>
      <c r="AF291" s="12"/>
      <c r="AG291" s="12"/>
      <c r="AH291" s="12" t="s">
        <v>53</v>
      </c>
      <c r="AI291" s="12" t="s">
        <v>54</v>
      </c>
      <c r="AJ291" s="12"/>
      <c r="AK291" s="12"/>
      <c r="AL291" s="12" t="s">
        <v>140</v>
      </c>
      <c r="AM291" s="12"/>
      <c r="AN291" s="12"/>
      <c r="AO291" s="12" t="s">
        <v>91</v>
      </c>
    </row>
    <row r="292" spans="1:41" ht="150">
      <c r="A292" s="12" t="s">
        <v>41</v>
      </c>
      <c r="B292" s="13" t="s">
        <v>1164</v>
      </c>
      <c r="C292" s="12" t="s">
        <v>1165</v>
      </c>
      <c r="D292" s="12" t="s">
        <v>44</v>
      </c>
      <c r="E292" s="12" t="s">
        <v>117</v>
      </c>
      <c r="F292" s="12" t="s">
        <v>103</v>
      </c>
      <c r="G292" s="12" t="s">
        <v>118</v>
      </c>
      <c r="H292" s="12" t="s">
        <v>1166</v>
      </c>
      <c r="I292" s="12" t="s">
        <v>67</v>
      </c>
      <c r="J292" s="15">
        <v>41132.804166666669</v>
      </c>
      <c r="K292" s="15">
        <v>41134.37777777778</v>
      </c>
      <c r="L292" s="15">
        <v>41134.37777777778</v>
      </c>
      <c r="M292" s="12"/>
      <c r="N292" s="12" t="s">
        <v>68</v>
      </c>
      <c r="O292" s="12" t="s">
        <v>50</v>
      </c>
      <c r="P292" s="12"/>
      <c r="Q292" s="12">
        <v>0</v>
      </c>
      <c r="R292" s="12"/>
      <c r="S292" s="12"/>
      <c r="T292" s="12"/>
      <c r="U292" s="12"/>
      <c r="V292" s="12"/>
      <c r="W292" s="12"/>
      <c r="X292" s="12"/>
      <c r="Y292" s="12"/>
      <c r="Z292" s="12" t="s">
        <v>1167</v>
      </c>
      <c r="AA292" s="12"/>
      <c r="AB292" s="12"/>
      <c r="AC292" s="12"/>
      <c r="AD292" s="12"/>
      <c r="AE292" s="12"/>
      <c r="AF292" s="12"/>
      <c r="AG292" s="12"/>
      <c r="AH292" s="12" t="s">
        <v>53</v>
      </c>
      <c r="AI292" s="12" t="s">
        <v>71</v>
      </c>
      <c r="AJ292" s="12"/>
      <c r="AK292" s="12"/>
      <c r="AL292" s="12" t="s">
        <v>100</v>
      </c>
      <c r="AM292" s="12"/>
      <c r="AN292" s="12"/>
      <c r="AO292" s="12"/>
    </row>
    <row r="293" spans="1:41" ht="60">
      <c r="A293" s="12" t="s">
        <v>41</v>
      </c>
      <c r="B293" s="13" t="s">
        <v>1168</v>
      </c>
      <c r="C293" s="12" t="s">
        <v>1169</v>
      </c>
      <c r="D293" s="12" t="s">
        <v>44</v>
      </c>
      <c r="E293" s="12" t="s">
        <v>117</v>
      </c>
      <c r="F293" s="12" t="s">
        <v>46</v>
      </c>
      <c r="G293" s="12" t="s">
        <v>13</v>
      </c>
      <c r="H293" s="12" t="s">
        <v>148</v>
      </c>
      <c r="I293" s="12" t="s">
        <v>148</v>
      </c>
      <c r="J293" s="15">
        <v>41132.802777777775</v>
      </c>
      <c r="K293" s="15">
        <v>41132.821527777778</v>
      </c>
      <c r="L293" s="15">
        <v>41132.813888888886</v>
      </c>
      <c r="M293" s="12"/>
      <c r="N293" s="12" t="s">
        <v>68</v>
      </c>
      <c r="O293" s="12" t="s">
        <v>408</v>
      </c>
      <c r="P293" s="12"/>
      <c r="Q293" s="12">
        <v>0</v>
      </c>
      <c r="R293" s="12" t="s">
        <v>1170</v>
      </c>
      <c r="S293" s="12"/>
      <c r="T293" s="12"/>
      <c r="U293" s="12"/>
      <c r="V293" s="12"/>
      <c r="W293" s="12"/>
      <c r="X293" s="12"/>
      <c r="Y293" s="12"/>
      <c r="Z293" s="12" t="s">
        <v>1171</v>
      </c>
      <c r="AA293" s="12"/>
      <c r="AB293" s="12"/>
      <c r="AC293" s="12"/>
      <c r="AD293" s="12"/>
      <c r="AE293" s="12"/>
      <c r="AF293" s="12"/>
      <c r="AG293" s="12"/>
      <c r="AH293" s="12" t="s">
        <v>53</v>
      </c>
      <c r="AI293" s="12" t="s">
        <v>54</v>
      </c>
      <c r="AJ293" s="12"/>
      <c r="AK293" s="12"/>
      <c r="AL293" s="12" t="s">
        <v>140</v>
      </c>
      <c r="AM293" s="12"/>
      <c r="AN293" s="12"/>
      <c r="AO293" s="12" t="s">
        <v>91</v>
      </c>
    </row>
    <row r="294" spans="1:41" ht="30">
      <c r="A294" s="12" t="s">
        <v>41</v>
      </c>
      <c r="B294" s="13" t="s">
        <v>1172</v>
      </c>
      <c r="C294" s="12" t="s">
        <v>1173</v>
      </c>
      <c r="D294" s="12" t="s">
        <v>44</v>
      </c>
      <c r="E294" s="12" t="s">
        <v>45</v>
      </c>
      <c r="F294" s="12" t="s">
        <v>46</v>
      </c>
      <c r="G294" s="14" t="s">
        <v>47</v>
      </c>
      <c r="H294" s="14" t="s">
        <v>48</v>
      </c>
      <c r="I294" s="12" t="s">
        <v>67</v>
      </c>
      <c r="J294" s="15">
        <v>41132.800000000003</v>
      </c>
      <c r="K294" s="15">
        <v>41134.013888888891</v>
      </c>
      <c r="L294" s="12"/>
      <c r="M294" s="12"/>
      <c r="N294" s="12"/>
      <c r="O294" s="12" t="s">
        <v>220</v>
      </c>
      <c r="P294" s="12"/>
      <c r="Q294" s="12">
        <v>0</v>
      </c>
      <c r="R294" s="12"/>
      <c r="S294" s="12"/>
      <c r="T294" s="12"/>
      <c r="U294" s="12"/>
      <c r="V294" s="12"/>
      <c r="W294" s="12"/>
      <c r="X294" s="12"/>
      <c r="Y294" s="12"/>
      <c r="Z294" s="12" t="s">
        <v>1174</v>
      </c>
      <c r="AA294" s="12"/>
      <c r="AB294" s="12"/>
      <c r="AC294" s="12"/>
      <c r="AD294" s="12"/>
      <c r="AE294" s="12"/>
      <c r="AF294" s="12"/>
      <c r="AG294" s="12"/>
      <c r="AH294" s="12" t="s">
        <v>53</v>
      </c>
      <c r="AI294" s="12" t="s">
        <v>71</v>
      </c>
      <c r="AJ294" s="12"/>
      <c r="AK294" s="12"/>
      <c r="AL294" s="12" t="s">
        <v>100</v>
      </c>
      <c r="AM294" s="12"/>
      <c r="AN294" s="12"/>
      <c r="AO294" s="12"/>
    </row>
    <row r="295" spans="1:41" ht="75">
      <c r="A295" s="12" t="s">
        <v>41</v>
      </c>
      <c r="B295" s="13" t="s">
        <v>1175</v>
      </c>
      <c r="C295" s="12" t="s">
        <v>1176</v>
      </c>
      <c r="D295" s="12" t="s">
        <v>44</v>
      </c>
      <c r="E295" s="12" t="s">
        <v>117</v>
      </c>
      <c r="F295" s="12" t="s">
        <v>46</v>
      </c>
      <c r="G295" s="12" t="s">
        <v>617</v>
      </c>
      <c r="H295" s="12" t="s">
        <v>148</v>
      </c>
      <c r="I295" s="12" t="s">
        <v>148</v>
      </c>
      <c r="J295" s="15">
        <v>41132.800000000003</v>
      </c>
      <c r="K295" s="15">
        <v>41134.477083333331</v>
      </c>
      <c r="L295" s="15">
        <v>41134.476388888892</v>
      </c>
      <c r="M295" s="12"/>
      <c r="N295" s="12" t="s">
        <v>68</v>
      </c>
      <c r="O295" s="12" t="s">
        <v>408</v>
      </c>
      <c r="P295" s="12"/>
      <c r="Q295" s="12">
        <v>0</v>
      </c>
      <c r="R295" s="12"/>
      <c r="S295" s="12"/>
      <c r="T295" s="12"/>
      <c r="U295" s="12"/>
      <c r="V295" s="12"/>
      <c r="W295" s="12"/>
      <c r="X295" s="12"/>
      <c r="Y295" s="12"/>
      <c r="Z295" s="12" t="s">
        <v>1177</v>
      </c>
      <c r="AA295" s="12"/>
      <c r="AB295" s="12"/>
      <c r="AC295" s="12"/>
      <c r="AD295" s="12"/>
      <c r="AE295" s="12"/>
      <c r="AF295" s="12"/>
      <c r="AG295" s="12"/>
      <c r="AH295" s="12" t="s">
        <v>53</v>
      </c>
      <c r="AI295" s="12" t="s">
        <v>1178</v>
      </c>
      <c r="AJ295" s="12"/>
      <c r="AK295" s="12"/>
      <c r="AL295" s="12" t="s">
        <v>1179</v>
      </c>
      <c r="AM295" s="12"/>
      <c r="AN295" s="12"/>
      <c r="AO295" s="12" t="s">
        <v>91</v>
      </c>
    </row>
    <row r="296" spans="1:41" ht="45">
      <c r="A296" s="12" t="s">
        <v>41</v>
      </c>
      <c r="B296" s="13" t="s">
        <v>1180</v>
      </c>
      <c r="C296" s="12" t="s">
        <v>1181</v>
      </c>
      <c r="D296" s="12" t="s">
        <v>44</v>
      </c>
      <c r="E296" s="12" t="s">
        <v>1108</v>
      </c>
      <c r="F296" s="12" t="s">
        <v>46</v>
      </c>
      <c r="G296" s="14" t="s">
        <v>47</v>
      </c>
      <c r="H296" s="14" t="s">
        <v>48</v>
      </c>
      <c r="I296" s="12" t="s">
        <v>127</v>
      </c>
      <c r="J296" s="15">
        <v>41132.797222222223</v>
      </c>
      <c r="K296" s="15">
        <v>41134.536805555559</v>
      </c>
      <c r="L296" s="12"/>
      <c r="M296" s="12"/>
      <c r="N296" s="12"/>
      <c r="O296" s="12" t="s">
        <v>369</v>
      </c>
      <c r="P296" s="12"/>
      <c r="Q296" s="12">
        <v>0</v>
      </c>
      <c r="R296" s="13">
        <v>13351</v>
      </c>
      <c r="S296" s="12"/>
      <c r="T296" s="12"/>
      <c r="U296" s="12"/>
      <c r="V296" s="12"/>
      <c r="W296" s="12"/>
      <c r="X296" s="12"/>
      <c r="Y296" s="12"/>
      <c r="Z296" s="12" t="s">
        <v>1182</v>
      </c>
      <c r="AA296" s="12"/>
      <c r="AB296" s="12"/>
      <c r="AC296" s="12"/>
      <c r="AD296" s="12"/>
      <c r="AE296" s="12"/>
      <c r="AF296" s="12"/>
      <c r="AG296" s="12"/>
      <c r="AH296" s="12" t="s">
        <v>53</v>
      </c>
      <c r="AI296" s="12" t="s">
        <v>62</v>
      </c>
      <c r="AJ296" s="12"/>
      <c r="AK296" s="12"/>
      <c r="AL296" s="12" t="s">
        <v>340</v>
      </c>
      <c r="AM296" s="12"/>
      <c r="AN296" s="12"/>
      <c r="AO296" s="12"/>
    </row>
    <row r="297" spans="1:41" ht="60">
      <c r="A297" s="12" t="s">
        <v>41</v>
      </c>
      <c r="B297" s="13" t="s">
        <v>1183</v>
      </c>
      <c r="C297" s="12" t="s">
        <v>1184</v>
      </c>
      <c r="D297" s="12" t="s">
        <v>44</v>
      </c>
      <c r="E297" s="12" t="s">
        <v>45</v>
      </c>
      <c r="F297" s="12" t="s">
        <v>103</v>
      </c>
      <c r="G297" s="14" t="s">
        <v>47</v>
      </c>
      <c r="H297" s="12" t="s">
        <v>953</v>
      </c>
      <c r="I297" s="12" t="s">
        <v>67</v>
      </c>
      <c r="J297" s="15">
        <v>41132.793749999997</v>
      </c>
      <c r="K297" s="15">
        <v>41143.508333333331</v>
      </c>
      <c r="L297" s="12"/>
      <c r="M297" s="12"/>
      <c r="N297" s="12" t="s">
        <v>199</v>
      </c>
      <c r="O297" s="12" t="s">
        <v>1185</v>
      </c>
      <c r="P297" s="12"/>
      <c r="Q297" s="12">
        <v>0</v>
      </c>
      <c r="R297" s="12"/>
      <c r="S297" s="12"/>
      <c r="T297" s="12"/>
      <c r="U297" s="12"/>
      <c r="V297" s="12"/>
      <c r="W297" s="12" t="s">
        <v>1186</v>
      </c>
      <c r="X297" s="12"/>
      <c r="Y297" s="12"/>
      <c r="Z297" s="12" t="s">
        <v>1187</v>
      </c>
      <c r="AA297" s="12"/>
      <c r="AB297" s="12"/>
      <c r="AC297" s="16">
        <v>0</v>
      </c>
      <c r="AD297" s="12"/>
      <c r="AE297" s="12">
        <v>10800</v>
      </c>
      <c r="AF297" s="12">
        <v>10800</v>
      </c>
      <c r="AG297" s="12" t="s">
        <v>625</v>
      </c>
      <c r="AH297" s="12" t="s">
        <v>53</v>
      </c>
      <c r="AI297" s="12" t="s">
        <v>71</v>
      </c>
      <c r="AJ297" s="12"/>
      <c r="AK297" s="12"/>
      <c r="AL297" s="12" t="s">
        <v>100</v>
      </c>
      <c r="AM297" s="12"/>
      <c r="AN297" s="12"/>
      <c r="AO297" s="12" t="s">
        <v>91</v>
      </c>
    </row>
    <row r="298" spans="1:41" ht="30">
      <c r="A298" s="12" t="s">
        <v>41</v>
      </c>
      <c r="B298" s="13" t="s">
        <v>1188</v>
      </c>
      <c r="C298" s="12" t="s">
        <v>1189</v>
      </c>
      <c r="D298" s="12" t="s">
        <v>44</v>
      </c>
      <c r="E298" s="12" t="s">
        <v>117</v>
      </c>
      <c r="F298" s="12" t="s">
        <v>103</v>
      </c>
      <c r="G298" s="12" t="s">
        <v>118</v>
      </c>
      <c r="H298" s="12" t="s">
        <v>789</v>
      </c>
      <c r="I298" s="12" t="s">
        <v>67</v>
      </c>
      <c r="J298" s="15">
        <v>41132.786805555559</v>
      </c>
      <c r="K298" s="15">
        <v>41132.868750000001</v>
      </c>
      <c r="L298" s="15">
        <v>41132.868750000001</v>
      </c>
      <c r="M298" s="12"/>
      <c r="N298" s="12" t="s">
        <v>68</v>
      </c>
      <c r="O298" s="12" t="s">
        <v>207</v>
      </c>
      <c r="P298" s="12"/>
      <c r="Q298" s="12">
        <v>0</v>
      </c>
      <c r="R298" s="12"/>
      <c r="S298" s="12"/>
      <c r="T298" s="12"/>
      <c r="U298" s="12"/>
      <c r="V298" s="12"/>
      <c r="W298" s="12"/>
      <c r="X298" s="12"/>
      <c r="Y298" s="12"/>
      <c r="Z298" s="12" t="s">
        <v>1190</v>
      </c>
      <c r="AA298" s="12"/>
      <c r="AB298" s="12"/>
      <c r="AC298" s="12"/>
      <c r="AD298" s="12"/>
      <c r="AE298" s="12"/>
      <c r="AF298" s="12"/>
      <c r="AG298" s="12"/>
      <c r="AH298" s="12" t="s">
        <v>53</v>
      </c>
      <c r="AI298" s="12" t="s">
        <v>71</v>
      </c>
      <c r="AJ298" s="12"/>
      <c r="AK298" s="12"/>
      <c r="AL298" s="12" t="s">
        <v>100</v>
      </c>
      <c r="AM298" s="12"/>
      <c r="AN298" s="12"/>
      <c r="AO298" s="12" t="s">
        <v>91</v>
      </c>
    </row>
    <row r="299" spans="1:41" ht="105">
      <c r="A299" s="12" t="s">
        <v>41</v>
      </c>
      <c r="B299" s="13" t="s">
        <v>1191</v>
      </c>
      <c r="C299" s="12" t="s">
        <v>1192</v>
      </c>
      <c r="D299" s="12" t="s">
        <v>44</v>
      </c>
      <c r="E299" s="12" t="s">
        <v>117</v>
      </c>
      <c r="F299" s="12" t="s">
        <v>103</v>
      </c>
      <c r="G299" s="12" t="s">
        <v>261</v>
      </c>
      <c r="H299" s="12" t="s">
        <v>86</v>
      </c>
      <c r="I299" s="12" t="s">
        <v>86</v>
      </c>
      <c r="J299" s="15">
        <v>41132.772916666669</v>
      </c>
      <c r="K299" s="15">
        <v>41132.877083333333</v>
      </c>
      <c r="L299" s="15">
        <v>41132.870138888888</v>
      </c>
      <c r="M299" s="12"/>
      <c r="N299" s="12" t="s">
        <v>68</v>
      </c>
      <c r="O299" s="12" t="s">
        <v>1193</v>
      </c>
      <c r="P299" s="12"/>
      <c r="Q299" s="12">
        <v>0</v>
      </c>
      <c r="R299" s="13">
        <v>13350</v>
      </c>
      <c r="S299" s="12"/>
      <c r="T299" s="12"/>
      <c r="U299" s="12"/>
      <c r="V299" s="12"/>
      <c r="W299" s="12"/>
      <c r="X299" s="12"/>
      <c r="Y299" s="12"/>
      <c r="Z299" s="12" t="s">
        <v>1194</v>
      </c>
      <c r="AA299" s="12"/>
      <c r="AB299" s="12"/>
      <c r="AC299" s="12"/>
      <c r="AD299" s="12"/>
      <c r="AE299" s="12"/>
      <c r="AF299" s="12"/>
      <c r="AG299" s="12" t="s">
        <v>1195</v>
      </c>
      <c r="AH299" s="12" t="s">
        <v>53</v>
      </c>
      <c r="AI299" s="12" t="s">
        <v>151</v>
      </c>
      <c r="AJ299" s="12"/>
      <c r="AK299" s="12"/>
      <c r="AL299" s="12" t="s">
        <v>110</v>
      </c>
      <c r="AM299" s="12"/>
      <c r="AN299" s="12"/>
      <c r="AO299" s="12" t="s">
        <v>91</v>
      </c>
    </row>
    <row r="300" spans="1:41" ht="135">
      <c r="A300" s="12" t="s">
        <v>41</v>
      </c>
      <c r="B300" s="13" t="s">
        <v>1196</v>
      </c>
      <c r="C300" s="12" t="s">
        <v>1197</v>
      </c>
      <c r="D300" s="12" t="s">
        <v>44</v>
      </c>
      <c r="E300" s="12" t="s">
        <v>45</v>
      </c>
      <c r="F300" s="12" t="s">
        <v>46</v>
      </c>
      <c r="G300" s="14" t="s">
        <v>47</v>
      </c>
      <c r="H300" s="14" t="s">
        <v>48</v>
      </c>
      <c r="I300" s="12" t="s">
        <v>1002</v>
      </c>
      <c r="J300" s="15">
        <v>41132.760416666664</v>
      </c>
      <c r="K300" s="15">
        <v>41134.040277777778</v>
      </c>
      <c r="L300" s="12"/>
      <c r="M300" s="12"/>
      <c r="N300" s="12"/>
      <c r="O300" s="12" t="s">
        <v>50</v>
      </c>
      <c r="P300" s="12"/>
      <c r="Q300" s="12">
        <v>0</v>
      </c>
      <c r="R300" s="12"/>
      <c r="S300" s="12"/>
      <c r="T300" s="12"/>
      <c r="U300" s="12"/>
      <c r="V300" s="12"/>
      <c r="W300" s="12"/>
      <c r="X300" s="12"/>
      <c r="Y300" s="12"/>
      <c r="Z300" s="12" t="s">
        <v>1198</v>
      </c>
      <c r="AA300" s="12"/>
      <c r="AB300" s="12"/>
      <c r="AC300" s="12"/>
      <c r="AD300" s="12"/>
      <c r="AE300" s="12"/>
      <c r="AF300" s="12"/>
      <c r="AG300" s="12"/>
      <c r="AH300" s="12" t="s">
        <v>53</v>
      </c>
      <c r="AI300" s="12" t="s">
        <v>1012</v>
      </c>
      <c r="AJ300" s="12"/>
      <c r="AK300" s="12"/>
      <c r="AL300" s="12" t="s">
        <v>110</v>
      </c>
      <c r="AM300" s="12"/>
      <c r="AN300" s="12"/>
      <c r="AO300" s="12" t="s">
        <v>91</v>
      </c>
    </row>
    <row r="301" spans="1:41" ht="120">
      <c r="A301" s="12" t="s">
        <v>41</v>
      </c>
      <c r="B301" s="13" t="s">
        <v>1199</v>
      </c>
      <c r="C301" s="12" t="s">
        <v>1200</v>
      </c>
      <c r="D301" s="12" t="s">
        <v>44</v>
      </c>
      <c r="E301" s="12" t="s">
        <v>117</v>
      </c>
      <c r="F301" s="12" t="s">
        <v>103</v>
      </c>
      <c r="G301" s="12" t="s">
        <v>261</v>
      </c>
      <c r="H301" s="12" t="s">
        <v>622</v>
      </c>
      <c r="I301" s="12" t="s">
        <v>328</v>
      </c>
      <c r="J301" s="15">
        <v>41132.759722222225</v>
      </c>
      <c r="K301" s="15">
        <v>41135.474999999999</v>
      </c>
      <c r="L301" s="15">
        <v>41132.826388888891</v>
      </c>
      <c r="M301" s="12"/>
      <c r="N301" s="12" t="s">
        <v>68</v>
      </c>
      <c r="O301" s="12" t="s">
        <v>663</v>
      </c>
      <c r="P301" s="12"/>
      <c r="Q301" s="12">
        <v>0</v>
      </c>
      <c r="R301" s="12"/>
      <c r="S301" s="12"/>
      <c r="T301" s="12"/>
      <c r="U301" s="12"/>
      <c r="V301" s="12"/>
      <c r="W301" s="12"/>
      <c r="X301" s="12"/>
      <c r="Y301" s="12"/>
      <c r="Z301" s="12" t="s">
        <v>1201</v>
      </c>
      <c r="AA301" s="12"/>
      <c r="AB301" s="12"/>
      <c r="AC301" s="12"/>
      <c r="AD301" s="12"/>
      <c r="AE301" s="12"/>
      <c r="AF301" s="12"/>
      <c r="AG301" s="12"/>
      <c r="AH301" s="12" t="s">
        <v>53</v>
      </c>
      <c r="AI301" s="12" t="s">
        <v>62</v>
      </c>
      <c r="AJ301" s="12"/>
      <c r="AK301" s="12"/>
      <c r="AL301" s="12" t="s">
        <v>110</v>
      </c>
      <c r="AM301" s="12"/>
      <c r="AN301" s="12"/>
      <c r="AO301" s="12" t="s">
        <v>91</v>
      </c>
    </row>
    <row r="302" spans="1:41" ht="195">
      <c r="A302" s="12" t="s">
        <v>41</v>
      </c>
      <c r="B302" s="13" t="s">
        <v>1202</v>
      </c>
      <c r="C302" s="12" t="s">
        <v>1203</v>
      </c>
      <c r="D302" s="12" t="s">
        <v>44</v>
      </c>
      <c r="E302" s="12" t="s">
        <v>45</v>
      </c>
      <c r="F302" s="12" t="s">
        <v>66</v>
      </c>
      <c r="G302" s="14" t="s">
        <v>47</v>
      </c>
      <c r="H302" s="14" t="s">
        <v>48</v>
      </c>
      <c r="I302" s="12" t="s">
        <v>1002</v>
      </c>
      <c r="J302" s="15">
        <v>41132.758333333331</v>
      </c>
      <c r="K302" s="15">
        <v>41132.758333333331</v>
      </c>
      <c r="L302" s="12"/>
      <c r="M302" s="12"/>
      <c r="N302" s="12"/>
      <c r="O302" s="12"/>
      <c r="P302" s="12"/>
      <c r="Q302" s="12">
        <v>0</v>
      </c>
      <c r="R302" s="12"/>
      <c r="S302" s="12"/>
      <c r="T302" s="12"/>
      <c r="U302" s="12"/>
      <c r="V302" s="12"/>
      <c r="W302" s="12"/>
      <c r="X302" s="12"/>
      <c r="Y302" s="12"/>
      <c r="Z302" s="12" t="s">
        <v>1204</v>
      </c>
      <c r="AA302" s="12"/>
      <c r="AB302" s="12"/>
      <c r="AC302" s="12"/>
      <c r="AD302" s="12"/>
      <c r="AE302" s="12"/>
      <c r="AF302" s="12"/>
      <c r="AG302" s="12"/>
      <c r="AH302" s="12" t="s">
        <v>53</v>
      </c>
      <c r="AI302" s="12" t="s">
        <v>54</v>
      </c>
      <c r="AJ302" s="12"/>
      <c r="AK302" s="12"/>
      <c r="AL302" s="12" t="s">
        <v>290</v>
      </c>
      <c r="AM302" s="12"/>
      <c r="AN302" s="12"/>
      <c r="AO302" s="12"/>
    </row>
    <row r="303" spans="1:41" ht="45">
      <c r="A303" s="12" t="s">
        <v>41</v>
      </c>
      <c r="B303" s="13" t="s">
        <v>970</v>
      </c>
      <c r="C303" s="12" t="s">
        <v>1205</v>
      </c>
      <c r="D303" s="12" t="s">
        <v>44</v>
      </c>
      <c r="E303" s="12" t="s">
        <v>117</v>
      </c>
      <c r="F303" s="12" t="s">
        <v>46</v>
      </c>
      <c r="G303" s="12" t="s">
        <v>104</v>
      </c>
      <c r="H303" s="12" t="s">
        <v>58</v>
      </c>
      <c r="I303" s="12" t="s">
        <v>148</v>
      </c>
      <c r="J303" s="15">
        <v>41132.756944444445</v>
      </c>
      <c r="K303" s="15">
        <v>41145.027083333334</v>
      </c>
      <c r="L303" s="15">
        <v>41145.027083333334</v>
      </c>
      <c r="M303" s="12"/>
      <c r="N303" s="12" t="s">
        <v>68</v>
      </c>
      <c r="O303" s="12" t="s">
        <v>369</v>
      </c>
      <c r="P303" s="12"/>
      <c r="Q303" s="12">
        <v>0</v>
      </c>
      <c r="R303" s="12"/>
      <c r="S303" s="12"/>
      <c r="T303" s="12"/>
      <c r="U303" s="12"/>
      <c r="V303" s="12"/>
      <c r="W303" s="12"/>
      <c r="X303" s="12" t="s">
        <v>967</v>
      </c>
      <c r="Y303" s="12"/>
      <c r="Z303" s="12" t="s">
        <v>1206</v>
      </c>
      <c r="AA303" s="12"/>
      <c r="AB303" s="12"/>
      <c r="AC303" s="12"/>
      <c r="AD303" s="12"/>
      <c r="AE303" s="12"/>
      <c r="AF303" s="12"/>
      <c r="AG303" s="12"/>
      <c r="AH303" s="12" t="s">
        <v>53</v>
      </c>
      <c r="AI303" s="12" t="s">
        <v>71</v>
      </c>
      <c r="AJ303" s="12"/>
      <c r="AK303" s="12"/>
      <c r="AL303" s="12" t="s">
        <v>290</v>
      </c>
      <c r="AM303" s="12"/>
      <c r="AN303" s="12"/>
      <c r="AO303" s="12" t="s">
        <v>91</v>
      </c>
    </row>
    <row r="304" spans="1:41" ht="30">
      <c r="A304" s="12" t="s">
        <v>41</v>
      </c>
      <c r="B304" s="13" t="s">
        <v>1207</v>
      </c>
      <c r="C304" s="12" t="s">
        <v>1208</v>
      </c>
      <c r="D304" s="12" t="s">
        <v>44</v>
      </c>
      <c r="E304" s="12" t="s">
        <v>117</v>
      </c>
      <c r="F304" s="12" t="s">
        <v>46</v>
      </c>
      <c r="G304" s="12" t="s">
        <v>242</v>
      </c>
      <c r="H304" s="12" t="s">
        <v>148</v>
      </c>
      <c r="I304" s="12" t="s">
        <v>148</v>
      </c>
      <c r="J304" s="15">
        <v>41132.755555555559</v>
      </c>
      <c r="K304" s="15">
        <v>41134.552777777775</v>
      </c>
      <c r="L304" s="15">
        <v>41134.54791666667</v>
      </c>
      <c r="M304" s="12"/>
      <c r="N304" s="12" t="s">
        <v>68</v>
      </c>
      <c r="O304" s="12" t="s">
        <v>565</v>
      </c>
      <c r="P304" s="12"/>
      <c r="Q304" s="12">
        <v>0</v>
      </c>
      <c r="R304" s="12"/>
      <c r="S304" s="12"/>
      <c r="T304" s="12"/>
      <c r="U304" s="12"/>
      <c r="V304" s="12"/>
      <c r="W304" s="12"/>
      <c r="X304" s="12"/>
      <c r="Y304" s="12"/>
      <c r="Z304" s="12" t="s">
        <v>1209</v>
      </c>
      <c r="AA304" s="12"/>
      <c r="AB304" s="12"/>
      <c r="AC304" s="12"/>
      <c r="AD304" s="12"/>
      <c r="AE304" s="12"/>
      <c r="AF304" s="12"/>
      <c r="AG304" s="12"/>
      <c r="AH304" s="12" t="s">
        <v>53</v>
      </c>
      <c r="AI304" s="12" t="s">
        <v>62</v>
      </c>
      <c r="AJ304" s="12"/>
      <c r="AK304" s="12"/>
      <c r="AL304" s="12"/>
      <c r="AM304" s="12"/>
      <c r="AN304" s="12"/>
      <c r="AO304" s="12" t="s">
        <v>706</v>
      </c>
    </row>
    <row r="305" spans="1:41" ht="409">
      <c r="A305" s="12" t="s">
        <v>41</v>
      </c>
      <c r="B305" s="13" t="s">
        <v>1210</v>
      </c>
      <c r="C305" s="12" t="s">
        <v>1211</v>
      </c>
      <c r="D305" s="12" t="s">
        <v>44</v>
      </c>
      <c r="E305" s="12" t="s">
        <v>117</v>
      </c>
      <c r="F305" s="12" t="s">
        <v>103</v>
      </c>
      <c r="G305" s="12" t="s">
        <v>261</v>
      </c>
      <c r="H305" s="14" t="s">
        <v>48</v>
      </c>
      <c r="I305" s="12" t="s">
        <v>436</v>
      </c>
      <c r="J305" s="15">
        <v>41132.751388888886</v>
      </c>
      <c r="K305" s="15">
        <v>41133.960416666669</v>
      </c>
      <c r="L305" s="15">
        <v>41133.960416666669</v>
      </c>
      <c r="M305" s="12"/>
      <c r="N305" s="12"/>
      <c r="O305" s="12"/>
      <c r="P305" s="12"/>
      <c r="Q305" s="12">
        <v>0</v>
      </c>
      <c r="R305" s="13">
        <v>13347</v>
      </c>
      <c r="S305" s="12"/>
      <c r="T305" s="12"/>
      <c r="U305" s="12"/>
      <c r="V305" s="12"/>
      <c r="W305" s="12"/>
      <c r="X305" s="12"/>
      <c r="Y305" s="12"/>
      <c r="Z305" s="12" t="s">
        <v>1212</v>
      </c>
      <c r="AA305" s="12"/>
      <c r="AB305" s="12"/>
      <c r="AC305" s="12"/>
      <c r="AD305" s="12"/>
      <c r="AE305" s="12"/>
      <c r="AF305" s="12"/>
      <c r="AG305" s="12" t="s">
        <v>1213</v>
      </c>
      <c r="AH305" s="12" t="s">
        <v>53</v>
      </c>
      <c r="AI305" s="12" t="s">
        <v>151</v>
      </c>
      <c r="AJ305" s="12"/>
      <c r="AK305" s="12"/>
      <c r="AL305" s="12"/>
      <c r="AM305" s="12"/>
      <c r="AN305" s="12"/>
      <c r="AO305" s="12"/>
    </row>
    <row r="306" spans="1:41" ht="75">
      <c r="A306" s="12" t="s">
        <v>41</v>
      </c>
      <c r="B306" s="13" t="s">
        <v>1214</v>
      </c>
      <c r="C306" s="12" t="s">
        <v>1215</v>
      </c>
      <c r="D306" s="12" t="s">
        <v>44</v>
      </c>
      <c r="E306" s="12" t="s">
        <v>117</v>
      </c>
      <c r="F306" s="12" t="s">
        <v>103</v>
      </c>
      <c r="G306" s="12" t="s">
        <v>261</v>
      </c>
      <c r="H306" s="12" t="s">
        <v>1166</v>
      </c>
      <c r="I306" s="12" t="s">
        <v>59</v>
      </c>
      <c r="J306" s="15">
        <v>41132.746527777781</v>
      </c>
      <c r="K306" s="15">
        <v>41132.915277777778</v>
      </c>
      <c r="L306" s="15">
        <v>41132.915277777778</v>
      </c>
      <c r="M306" s="12"/>
      <c r="N306" s="12" t="s">
        <v>68</v>
      </c>
      <c r="O306" s="12" t="s">
        <v>408</v>
      </c>
      <c r="P306" s="12"/>
      <c r="Q306" s="12">
        <v>0</v>
      </c>
      <c r="R306" s="12"/>
      <c r="S306" s="12"/>
      <c r="T306" s="12"/>
      <c r="U306" s="12"/>
      <c r="V306" s="12"/>
      <c r="W306" s="12"/>
      <c r="X306" s="12"/>
      <c r="Y306" s="12"/>
      <c r="Z306" s="12" t="s">
        <v>1216</v>
      </c>
      <c r="AA306" s="12"/>
      <c r="AB306" s="12"/>
      <c r="AC306" s="12"/>
      <c r="AD306" s="12"/>
      <c r="AE306" s="12"/>
      <c r="AF306" s="12"/>
      <c r="AG306" s="12" t="s">
        <v>1217</v>
      </c>
      <c r="AH306" s="12" t="s">
        <v>53</v>
      </c>
      <c r="AI306" s="12" t="s">
        <v>151</v>
      </c>
      <c r="AJ306" s="12"/>
      <c r="AK306" s="12"/>
      <c r="AL306" s="12" t="s">
        <v>110</v>
      </c>
      <c r="AM306" s="12"/>
      <c r="AN306" s="12"/>
      <c r="AO306" s="12" t="s">
        <v>91</v>
      </c>
    </row>
    <row r="307" spans="1:41" ht="45">
      <c r="A307" s="12" t="s">
        <v>41</v>
      </c>
      <c r="B307" s="13" t="s">
        <v>1218</v>
      </c>
      <c r="C307" s="12" t="s">
        <v>1219</v>
      </c>
      <c r="D307" s="12" t="s">
        <v>44</v>
      </c>
      <c r="E307" s="12" t="s">
        <v>117</v>
      </c>
      <c r="F307" s="12" t="s">
        <v>103</v>
      </c>
      <c r="G307" s="12" t="s">
        <v>261</v>
      </c>
      <c r="H307" s="12" t="s">
        <v>328</v>
      </c>
      <c r="I307" s="12" t="s">
        <v>328</v>
      </c>
      <c r="J307" s="15">
        <v>41132.745833333334</v>
      </c>
      <c r="K307" s="15">
        <v>41135.475694444445</v>
      </c>
      <c r="L307" s="15">
        <v>41132.790972222225</v>
      </c>
      <c r="M307" s="12"/>
      <c r="N307" s="12" t="s">
        <v>68</v>
      </c>
      <c r="O307" s="12" t="s">
        <v>663</v>
      </c>
      <c r="P307" s="12"/>
      <c r="Q307" s="12">
        <v>0</v>
      </c>
      <c r="R307" s="12"/>
      <c r="S307" s="12"/>
      <c r="T307" s="12"/>
      <c r="U307" s="12"/>
      <c r="V307" s="12"/>
      <c r="W307" s="12"/>
      <c r="X307" s="12"/>
      <c r="Y307" s="12"/>
      <c r="Z307" s="12" t="s">
        <v>1220</v>
      </c>
      <c r="AA307" s="12"/>
      <c r="AB307" s="12"/>
      <c r="AC307" s="12"/>
      <c r="AD307" s="12"/>
      <c r="AE307" s="12"/>
      <c r="AF307" s="12"/>
      <c r="AG307" s="12"/>
      <c r="AH307" s="12" t="s">
        <v>53</v>
      </c>
      <c r="AI307" s="12" t="s">
        <v>62</v>
      </c>
      <c r="AJ307" s="12"/>
      <c r="AK307" s="12"/>
      <c r="AL307" s="12" t="s">
        <v>110</v>
      </c>
      <c r="AM307" s="12"/>
      <c r="AN307" s="12"/>
      <c r="AO307" s="12" t="s">
        <v>91</v>
      </c>
    </row>
    <row r="308" spans="1:41" ht="150">
      <c r="A308" s="12" t="s">
        <v>41</v>
      </c>
      <c r="B308" s="13" t="s">
        <v>1221</v>
      </c>
      <c r="C308" s="12" t="s">
        <v>1222</v>
      </c>
      <c r="D308" s="12" t="s">
        <v>44</v>
      </c>
      <c r="E308" s="12" t="s">
        <v>117</v>
      </c>
      <c r="F308" s="12" t="s">
        <v>46</v>
      </c>
      <c r="G308" s="12" t="s">
        <v>242</v>
      </c>
      <c r="H308" s="14" t="s">
        <v>48</v>
      </c>
      <c r="I308" s="12" t="s">
        <v>148</v>
      </c>
      <c r="J308" s="15">
        <v>41132.745833333334</v>
      </c>
      <c r="K308" s="15">
        <v>41132.762499999997</v>
      </c>
      <c r="L308" s="15">
        <v>41132.762499999997</v>
      </c>
      <c r="M308" s="12"/>
      <c r="N308" s="12" t="s">
        <v>68</v>
      </c>
      <c r="O308" s="12" t="s">
        <v>628</v>
      </c>
      <c r="P308" s="12"/>
      <c r="Q308" s="12">
        <v>0</v>
      </c>
      <c r="R308" s="12"/>
      <c r="S308" s="12"/>
      <c r="T308" s="12"/>
      <c r="U308" s="12"/>
      <c r="V308" s="12"/>
      <c r="W308" s="12"/>
      <c r="X308" s="12"/>
      <c r="Y308" s="12"/>
      <c r="Z308" s="12" t="s">
        <v>1223</v>
      </c>
      <c r="AA308" s="12"/>
      <c r="AB308" s="12"/>
      <c r="AC308" s="12"/>
      <c r="AD308" s="12"/>
      <c r="AE308" s="12"/>
      <c r="AF308" s="12"/>
      <c r="AG308" s="12"/>
      <c r="AH308" s="12" t="s">
        <v>53</v>
      </c>
      <c r="AI308" s="12" t="s">
        <v>62</v>
      </c>
      <c r="AJ308" s="12"/>
      <c r="AK308" s="12"/>
      <c r="AL308" s="12" t="s">
        <v>340</v>
      </c>
      <c r="AM308" s="12"/>
      <c r="AN308" s="12"/>
      <c r="AO308" s="12" t="s">
        <v>91</v>
      </c>
    </row>
    <row r="309" spans="1:41" ht="60">
      <c r="A309" s="12" t="s">
        <v>41</v>
      </c>
      <c r="B309" s="13" t="s">
        <v>1224</v>
      </c>
      <c r="C309" s="12" t="s">
        <v>1225</v>
      </c>
      <c r="D309" s="12" t="s">
        <v>44</v>
      </c>
      <c r="E309" s="12" t="s">
        <v>45</v>
      </c>
      <c r="F309" s="12" t="s">
        <v>46</v>
      </c>
      <c r="G309" s="14" t="s">
        <v>47</v>
      </c>
      <c r="H309" s="14" t="s">
        <v>48</v>
      </c>
      <c r="I309" s="12" t="s">
        <v>436</v>
      </c>
      <c r="J309" s="15">
        <v>41132.745833333334</v>
      </c>
      <c r="K309" s="15">
        <v>41132.745833333334</v>
      </c>
      <c r="L309" s="12"/>
      <c r="M309" s="12"/>
      <c r="N309" s="12"/>
      <c r="O309" s="12" t="s">
        <v>570</v>
      </c>
      <c r="P309" s="12"/>
      <c r="Q309" s="12">
        <v>0</v>
      </c>
      <c r="R309" s="13">
        <v>13346</v>
      </c>
      <c r="S309" s="12"/>
      <c r="T309" s="12"/>
      <c r="U309" s="12"/>
      <c r="V309" s="12"/>
      <c r="W309" s="12"/>
      <c r="X309" s="12"/>
      <c r="Y309" s="12"/>
      <c r="Z309" s="12" t="s">
        <v>1226</v>
      </c>
      <c r="AA309" s="12"/>
      <c r="AB309" s="12"/>
      <c r="AC309" s="12"/>
      <c r="AD309" s="12"/>
      <c r="AE309" s="12"/>
      <c r="AF309" s="12"/>
      <c r="AG309" s="12" t="s">
        <v>1227</v>
      </c>
      <c r="AH309" s="12" t="s">
        <v>53</v>
      </c>
      <c r="AI309" s="12" t="s">
        <v>71</v>
      </c>
      <c r="AJ309" s="12"/>
      <c r="AK309" s="12"/>
      <c r="AL309" s="12" t="s">
        <v>180</v>
      </c>
      <c r="AM309" s="12"/>
      <c r="AN309" s="12"/>
      <c r="AO309" s="12"/>
    </row>
    <row r="310" spans="1:41" ht="60">
      <c r="A310" s="12" t="s">
        <v>41</v>
      </c>
      <c r="B310" s="13" t="s">
        <v>1228</v>
      </c>
      <c r="C310" s="12" t="s">
        <v>1229</v>
      </c>
      <c r="D310" s="12" t="s">
        <v>44</v>
      </c>
      <c r="E310" s="12" t="s">
        <v>45</v>
      </c>
      <c r="F310" s="12" t="s">
        <v>46</v>
      </c>
      <c r="G310" s="14" t="s">
        <v>47</v>
      </c>
      <c r="H310" s="14" t="s">
        <v>48</v>
      </c>
      <c r="I310" s="12" t="s">
        <v>436</v>
      </c>
      <c r="J310" s="15">
        <v>41132.744444444441</v>
      </c>
      <c r="K310" s="15">
        <v>41132.744444444441</v>
      </c>
      <c r="L310" s="12"/>
      <c r="M310" s="12"/>
      <c r="N310" s="12"/>
      <c r="O310" s="12" t="s">
        <v>570</v>
      </c>
      <c r="P310" s="12"/>
      <c r="Q310" s="12">
        <v>0</v>
      </c>
      <c r="R310" s="13">
        <v>13345</v>
      </c>
      <c r="S310" s="12"/>
      <c r="T310" s="12"/>
      <c r="U310" s="12"/>
      <c r="V310" s="12"/>
      <c r="W310" s="12"/>
      <c r="X310" s="12"/>
      <c r="Y310" s="12"/>
      <c r="Z310" s="12" t="s">
        <v>1230</v>
      </c>
      <c r="AA310" s="12"/>
      <c r="AB310" s="12"/>
      <c r="AC310" s="12"/>
      <c r="AD310" s="12"/>
      <c r="AE310" s="12"/>
      <c r="AF310" s="12"/>
      <c r="AG310" s="12" t="s">
        <v>1231</v>
      </c>
      <c r="AH310" s="12" t="s">
        <v>53</v>
      </c>
      <c r="AI310" s="12" t="s">
        <v>71</v>
      </c>
      <c r="AJ310" s="12"/>
      <c r="AK310" s="12"/>
      <c r="AL310" s="12" t="s">
        <v>180</v>
      </c>
      <c r="AM310" s="12"/>
      <c r="AN310" s="12"/>
      <c r="AO310" s="12"/>
    </row>
    <row r="311" spans="1:41">
      <c r="A311" s="12" t="s">
        <v>41</v>
      </c>
      <c r="B311" s="13" t="s">
        <v>1232</v>
      </c>
      <c r="C311" s="12" t="s">
        <v>1233</v>
      </c>
      <c r="D311" s="12" t="s">
        <v>44</v>
      </c>
      <c r="E311" s="12" t="s">
        <v>696</v>
      </c>
      <c r="F311" s="12" t="s">
        <v>66</v>
      </c>
      <c r="G311" s="14" t="s">
        <v>47</v>
      </c>
      <c r="H311" s="14" t="s">
        <v>48</v>
      </c>
      <c r="I311" s="12" t="s">
        <v>496</v>
      </c>
      <c r="J311" s="15">
        <v>41132.743750000001</v>
      </c>
      <c r="K311" s="15">
        <v>41138.810416666667</v>
      </c>
      <c r="L311" s="12"/>
      <c r="M311" s="12"/>
      <c r="N311" s="12"/>
      <c r="O311" s="12" t="s">
        <v>382</v>
      </c>
      <c r="P311" s="12"/>
      <c r="Q311" s="12">
        <v>0</v>
      </c>
      <c r="R311" s="12"/>
      <c r="S311" s="12"/>
      <c r="T311" s="12"/>
      <c r="U311" s="12"/>
      <c r="V311" s="12"/>
      <c r="W311" s="12"/>
      <c r="X311" s="12"/>
      <c r="Y311" s="12"/>
      <c r="Z311" s="12" t="s">
        <v>1234</v>
      </c>
      <c r="AA311" s="12"/>
      <c r="AB311" s="12"/>
      <c r="AC311" s="12"/>
      <c r="AD311" s="12"/>
      <c r="AE311" s="12"/>
      <c r="AF311" s="12"/>
      <c r="AG311" s="12"/>
      <c r="AH311" s="12" t="s">
        <v>53</v>
      </c>
      <c r="AI311" s="12" t="s">
        <v>54</v>
      </c>
      <c r="AJ311" s="12"/>
      <c r="AK311" s="12"/>
      <c r="AL311" s="12"/>
      <c r="AM311" s="12"/>
      <c r="AN311" s="12"/>
      <c r="AO311" s="12" t="s">
        <v>91</v>
      </c>
    </row>
    <row r="312" spans="1:41" ht="60">
      <c r="A312" s="12" t="s">
        <v>41</v>
      </c>
      <c r="B312" s="13" t="s">
        <v>1235</v>
      </c>
      <c r="C312" s="12" t="s">
        <v>1236</v>
      </c>
      <c r="D312" s="12" t="s">
        <v>44</v>
      </c>
      <c r="E312" s="12" t="s">
        <v>117</v>
      </c>
      <c r="F312" s="12" t="s">
        <v>66</v>
      </c>
      <c r="G312" s="12" t="s">
        <v>261</v>
      </c>
      <c r="H312" s="12" t="s">
        <v>127</v>
      </c>
      <c r="I312" s="12" t="s">
        <v>328</v>
      </c>
      <c r="J312" s="15">
        <v>41132.743750000001</v>
      </c>
      <c r="K312" s="15">
        <v>41143.645833333336</v>
      </c>
      <c r="L312" s="15">
        <v>41143.645833333336</v>
      </c>
      <c r="M312" s="12"/>
      <c r="N312" s="12"/>
      <c r="O312" s="12" t="s">
        <v>663</v>
      </c>
      <c r="P312" s="12"/>
      <c r="Q312" s="12">
        <v>0</v>
      </c>
      <c r="R312" s="13">
        <v>13344</v>
      </c>
      <c r="S312" s="12"/>
      <c r="T312" s="12"/>
      <c r="U312" s="12"/>
      <c r="V312" s="12"/>
      <c r="W312" s="12"/>
      <c r="X312" s="12"/>
      <c r="Y312" s="12"/>
      <c r="Z312" s="12" t="s">
        <v>1237</v>
      </c>
      <c r="AA312" s="12"/>
      <c r="AB312" s="12"/>
      <c r="AC312" s="12"/>
      <c r="AD312" s="12"/>
      <c r="AE312" s="12"/>
      <c r="AF312" s="12"/>
      <c r="AG312" s="12"/>
      <c r="AH312" s="12" t="s">
        <v>53</v>
      </c>
      <c r="AI312" s="12" t="s">
        <v>62</v>
      </c>
      <c r="AJ312" s="12"/>
      <c r="AK312" s="12"/>
      <c r="AL312" s="12" t="s">
        <v>110</v>
      </c>
      <c r="AM312" s="12"/>
      <c r="AN312" s="12"/>
      <c r="AO312" s="12" t="s">
        <v>91</v>
      </c>
    </row>
    <row r="313" spans="1:41" ht="90">
      <c r="A313" s="12" t="s">
        <v>41</v>
      </c>
      <c r="B313" s="13" t="s">
        <v>1238</v>
      </c>
      <c r="C313" s="12" t="s">
        <v>1239</v>
      </c>
      <c r="D313" s="12" t="s">
        <v>44</v>
      </c>
      <c r="E313" s="12" t="s">
        <v>45</v>
      </c>
      <c r="F313" s="12" t="s">
        <v>46</v>
      </c>
      <c r="G313" s="14" t="s">
        <v>47</v>
      </c>
      <c r="H313" s="14" t="s">
        <v>48</v>
      </c>
      <c r="I313" s="12" t="s">
        <v>148</v>
      </c>
      <c r="J313" s="15">
        <v>41132.741666666669</v>
      </c>
      <c r="K313" s="15">
        <v>41134.536805555559</v>
      </c>
      <c r="L313" s="12"/>
      <c r="M313" s="12"/>
      <c r="N313" s="12"/>
      <c r="O313" s="12" t="s">
        <v>50</v>
      </c>
      <c r="P313" s="12"/>
      <c r="Q313" s="12">
        <v>0</v>
      </c>
      <c r="R313" s="13">
        <v>13343</v>
      </c>
      <c r="S313" s="12"/>
      <c r="T313" s="12"/>
      <c r="U313" s="12"/>
      <c r="V313" s="12"/>
      <c r="W313" s="12"/>
      <c r="X313" s="12"/>
      <c r="Y313" s="12"/>
      <c r="Z313" s="12" t="s">
        <v>1240</v>
      </c>
      <c r="AA313" s="12"/>
      <c r="AB313" s="12"/>
      <c r="AC313" s="12"/>
      <c r="AD313" s="12"/>
      <c r="AE313" s="12"/>
      <c r="AF313" s="12"/>
      <c r="AG313" s="12"/>
      <c r="AH313" s="12" t="s">
        <v>53</v>
      </c>
      <c r="AI313" s="12" t="s">
        <v>62</v>
      </c>
      <c r="AJ313" s="12"/>
      <c r="AK313" s="12"/>
      <c r="AL313" s="12" t="s">
        <v>72</v>
      </c>
      <c r="AM313" s="12"/>
      <c r="AN313" s="12"/>
      <c r="AO313" s="12" t="s">
        <v>91</v>
      </c>
    </row>
    <row r="314" spans="1:41" ht="60">
      <c r="A314" s="12" t="s">
        <v>41</v>
      </c>
      <c r="B314" s="13" t="s">
        <v>1241</v>
      </c>
      <c r="C314" s="12" t="s">
        <v>1242</v>
      </c>
      <c r="D314" s="12" t="s">
        <v>44</v>
      </c>
      <c r="E314" s="12" t="s">
        <v>45</v>
      </c>
      <c r="F314" s="12" t="s">
        <v>66</v>
      </c>
      <c r="G314" s="14" t="s">
        <v>47</v>
      </c>
      <c r="H314" s="12" t="s">
        <v>622</v>
      </c>
      <c r="I314" s="12" t="s">
        <v>148</v>
      </c>
      <c r="J314" s="15">
        <v>41132.740277777775</v>
      </c>
      <c r="K314" s="15">
        <v>41138.810416666667</v>
      </c>
      <c r="L314" s="12"/>
      <c r="M314" s="12"/>
      <c r="N314" s="12" t="s">
        <v>68</v>
      </c>
      <c r="O314" s="12" t="s">
        <v>50</v>
      </c>
      <c r="P314" s="12"/>
      <c r="Q314" s="12">
        <v>0</v>
      </c>
      <c r="R314" s="12" t="s">
        <v>1243</v>
      </c>
      <c r="S314" s="12"/>
      <c r="T314" s="12"/>
      <c r="U314" s="12"/>
      <c r="V314" s="12"/>
      <c r="W314" s="12"/>
      <c r="X314" s="12"/>
      <c r="Y314" s="12"/>
      <c r="Z314" s="12" t="s">
        <v>1244</v>
      </c>
      <c r="AA314" s="12"/>
      <c r="AB314" s="12"/>
      <c r="AC314" s="12"/>
      <c r="AD314" s="12"/>
      <c r="AE314" s="12"/>
      <c r="AF314" s="12"/>
      <c r="AG314" s="12"/>
      <c r="AH314" s="12" t="s">
        <v>53</v>
      </c>
      <c r="AI314" s="12" t="s">
        <v>62</v>
      </c>
      <c r="AJ314" s="12"/>
      <c r="AK314" s="12"/>
      <c r="AL314" s="12" t="s">
        <v>340</v>
      </c>
      <c r="AM314" s="12"/>
      <c r="AN314" s="12"/>
      <c r="AO314" s="12" t="s">
        <v>91</v>
      </c>
    </row>
    <row r="315" spans="1:41" ht="60">
      <c r="A315" s="12" t="s">
        <v>41</v>
      </c>
      <c r="B315" s="13" t="s">
        <v>1245</v>
      </c>
      <c r="C315" s="12" t="s">
        <v>1246</v>
      </c>
      <c r="D315" s="12" t="s">
        <v>44</v>
      </c>
      <c r="E315" s="12" t="s">
        <v>45</v>
      </c>
      <c r="F315" s="12" t="s">
        <v>143</v>
      </c>
      <c r="G315" s="14" t="s">
        <v>47</v>
      </c>
      <c r="H315" s="14" t="s">
        <v>48</v>
      </c>
      <c r="I315" s="12" t="s">
        <v>148</v>
      </c>
      <c r="J315" s="15">
        <v>41132.734722222223</v>
      </c>
      <c r="K315" s="15">
        <v>41132.734722222223</v>
      </c>
      <c r="L315" s="12"/>
      <c r="M315" s="12"/>
      <c r="N315" s="12"/>
      <c r="O315" s="12" t="s">
        <v>87</v>
      </c>
      <c r="P315" s="12"/>
      <c r="Q315" s="12">
        <v>0</v>
      </c>
      <c r="R315" s="12"/>
      <c r="S315" s="12"/>
      <c r="T315" s="12"/>
      <c r="U315" s="12"/>
      <c r="V315" s="12"/>
      <c r="W315" s="12"/>
      <c r="X315" s="12"/>
      <c r="Y315" s="12"/>
      <c r="Z315" s="12" t="s">
        <v>1247</v>
      </c>
      <c r="AA315" s="12"/>
      <c r="AB315" s="12"/>
      <c r="AC315" s="12"/>
      <c r="AD315" s="12"/>
      <c r="AE315" s="12"/>
      <c r="AF315" s="12"/>
      <c r="AG315" s="12"/>
      <c r="AH315" s="12" t="s">
        <v>53</v>
      </c>
      <c r="AI315" s="12" t="s">
        <v>71</v>
      </c>
      <c r="AJ315" s="12"/>
      <c r="AK315" s="12"/>
      <c r="AL315" s="12"/>
      <c r="AM315" s="12"/>
      <c r="AN315" s="12"/>
      <c r="AO315" s="12" t="s">
        <v>91</v>
      </c>
    </row>
    <row r="316" spans="1:41" ht="90">
      <c r="A316" s="12" t="s">
        <v>41</v>
      </c>
      <c r="B316" s="13" t="s">
        <v>1248</v>
      </c>
      <c r="C316" s="12" t="s">
        <v>1249</v>
      </c>
      <c r="D316" s="12" t="s">
        <v>44</v>
      </c>
      <c r="E316" s="12" t="s">
        <v>117</v>
      </c>
      <c r="F316" s="12" t="s">
        <v>143</v>
      </c>
      <c r="G316" s="12" t="s">
        <v>104</v>
      </c>
      <c r="H316" s="14" t="s">
        <v>48</v>
      </c>
      <c r="I316" s="12" t="s">
        <v>148</v>
      </c>
      <c r="J316" s="15">
        <v>41132.73333333333</v>
      </c>
      <c r="K316" s="15">
        <v>41134.025694444441</v>
      </c>
      <c r="L316" s="15">
        <v>41134.025694444441</v>
      </c>
      <c r="M316" s="12"/>
      <c r="N316" s="12"/>
      <c r="O316" s="12" t="s">
        <v>128</v>
      </c>
      <c r="P316" s="12"/>
      <c r="Q316" s="12">
        <v>0</v>
      </c>
      <c r="R316" s="13">
        <v>13341</v>
      </c>
      <c r="S316" s="12"/>
      <c r="T316" s="12"/>
      <c r="U316" s="12"/>
      <c r="V316" s="12"/>
      <c r="W316" s="12"/>
      <c r="X316" s="12"/>
      <c r="Y316" s="12"/>
      <c r="Z316" s="12" t="s">
        <v>1250</v>
      </c>
      <c r="AA316" s="12"/>
      <c r="AB316" s="12"/>
      <c r="AC316" s="12"/>
      <c r="AD316" s="12"/>
      <c r="AE316" s="12"/>
      <c r="AF316" s="12"/>
      <c r="AG316" s="12"/>
      <c r="AH316" s="12" t="s">
        <v>53</v>
      </c>
      <c r="AI316" s="12" t="s">
        <v>62</v>
      </c>
      <c r="AJ316" s="12"/>
      <c r="AK316" s="12"/>
      <c r="AL316" s="12" t="s">
        <v>340</v>
      </c>
      <c r="AM316" s="12"/>
      <c r="AN316" s="12"/>
      <c r="AO316" s="12" t="s">
        <v>91</v>
      </c>
    </row>
    <row r="317" spans="1:41" ht="409">
      <c r="A317" s="12" t="s">
        <v>41</v>
      </c>
      <c r="B317" s="13" t="s">
        <v>1251</v>
      </c>
      <c r="C317" s="12" t="s">
        <v>1252</v>
      </c>
      <c r="D317" s="12" t="s">
        <v>44</v>
      </c>
      <c r="E317" s="12" t="s">
        <v>117</v>
      </c>
      <c r="F317" s="12" t="s">
        <v>103</v>
      </c>
      <c r="G317" s="12" t="s">
        <v>118</v>
      </c>
      <c r="H317" s="12" t="s">
        <v>1166</v>
      </c>
      <c r="I317" s="12" t="s">
        <v>328</v>
      </c>
      <c r="J317" s="15">
        <v>41132.73333333333</v>
      </c>
      <c r="K317" s="15">
        <v>41132.913888888892</v>
      </c>
      <c r="L317" s="15">
        <v>41132.913888888892</v>
      </c>
      <c r="M317" s="12"/>
      <c r="N317" s="12" t="s">
        <v>68</v>
      </c>
      <c r="O317" s="12" t="s">
        <v>628</v>
      </c>
      <c r="P317" s="12"/>
      <c r="Q317" s="12">
        <v>0</v>
      </c>
      <c r="R317" s="12"/>
      <c r="S317" s="12"/>
      <c r="T317" s="12"/>
      <c r="U317" s="12"/>
      <c r="V317" s="12"/>
      <c r="W317" s="12"/>
      <c r="X317" s="12"/>
      <c r="Y317" s="12"/>
      <c r="Z317" s="12" t="s">
        <v>1253</v>
      </c>
      <c r="AA317" s="12"/>
      <c r="AB317" s="12"/>
      <c r="AC317" s="12"/>
      <c r="AD317" s="12"/>
      <c r="AE317" s="12"/>
      <c r="AF317" s="12"/>
      <c r="AG317" s="12" t="s">
        <v>1217</v>
      </c>
      <c r="AH317" s="12" t="s">
        <v>53</v>
      </c>
      <c r="AI317" s="12" t="s">
        <v>62</v>
      </c>
      <c r="AJ317" s="12"/>
      <c r="AK317" s="12"/>
      <c r="AL317" s="12" t="s">
        <v>110</v>
      </c>
      <c r="AM317" s="12"/>
      <c r="AN317" s="12"/>
      <c r="AO317" s="12" t="s">
        <v>91</v>
      </c>
    </row>
    <row r="318" spans="1:41" ht="105">
      <c r="A318" s="12" t="s">
        <v>41</v>
      </c>
      <c r="B318" s="13" t="s">
        <v>1254</v>
      </c>
      <c r="C318" s="12" t="s">
        <v>1255</v>
      </c>
      <c r="D318" s="12" t="s">
        <v>44</v>
      </c>
      <c r="E318" s="12" t="s">
        <v>117</v>
      </c>
      <c r="F318" s="12" t="s">
        <v>66</v>
      </c>
      <c r="G318" s="12" t="s">
        <v>261</v>
      </c>
      <c r="H318" s="12" t="s">
        <v>67</v>
      </c>
      <c r="I318" s="12" t="s">
        <v>127</v>
      </c>
      <c r="J318" s="15">
        <v>41132.728472222225</v>
      </c>
      <c r="K318" s="15">
        <v>41142.310416666667</v>
      </c>
      <c r="L318" s="15">
        <v>41142.30972222222</v>
      </c>
      <c r="M318" s="12"/>
      <c r="N318" s="12" t="s">
        <v>592</v>
      </c>
      <c r="O318" s="12" t="s">
        <v>1256</v>
      </c>
      <c r="P318" s="12"/>
      <c r="Q318" s="12">
        <v>0</v>
      </c>
      <c r="R318" s="12" t="s">
        <v>1257</v>
      </c>
      <c r="S318" s="12"/>
      <c r="T318" s="12"/>
      <c r="U318" s="12"/>
      <c r="V318" s="12"/>
      <c r="W318" s="12"/>
      <c r="X318" s="12"/>
      <c r="Y318" s="12"/>
      <c r="Z318" s="12" t="s">
        <v>1258</v>
      </c>
      <c r="AA318" s="12"/>
      <c r="AB318" s="12"/>
      <c r="AC318" s="12"/>
      <c r="AD318" s="12"/>
      <c r="AE318" s="12"/>
      <c r="AF318" s="12"/>
      <c r="AG318" s="12" t="s">
        <v>625</v>
      </c>
      <c r="AH318" s="12" t="s">
        <v>53</v>
      </c>
      <c r="AI318" s="12" t="s">
        <v>62</v>
      </c>
      <c r="AJ318" s="12"/>
      <c r="AK318" s="12"/>
      <c r="AL318" s="12" t="s">
        <v>340</v>
      </c>
      <c r="AM318" s="12"/>
      <c r="AN318" s="12"/>
      <c r="AO318" s="12" t="s">
        <v>91</v>
      </c>
    </row>
    <row r="319" spans="1:41" ht="75">
      <c r="A319" s="12" t="s">
        <v>41</v>
      </c>
      <c r="B319" s="13" t="s">
        <v>1259</v>
      </c>
      <c r="C319" s="12" t="s">
        <v>1260</v>
      </c>
      <c r="D319" s="12" t="s">
        <v>44</v>
      </c>
      <c r="E319" s="12" t="s">
        <v>13</v>
      </c>
      <c r="F319" s="12" t="s">
        <v>46</v>
      </c>
      <c r="G319" s="12" t="s">
        <v>261</v>
      </c>
      <c r="H319" s="12" t="s">
        <v>328</v>
      </c>
      <c r="I319" s="12" t="s">
        <v>328</v>
      </c>
      <c r="J319" s="15">
        <v>41132.726388888892</v>
      </c>
      <c r="K319" s="15">
        <v>41144.597916666666</v>
      </c>
      <c r="L319" s="15">
        <v>41134.752083333333</v>
      </c>
      <c r="M319" s="12"/>
      <c r="N319" s="12" t="s">
        <v>68</v>
      </c>
      <c r="O319" s="12" t="s">
        <v>663</v>
      </c>
      <c r="P319" s="12"/>
      <c r="Q319" s="12">
        <v>0</v>
      </c>
      <c r="R319" s="12"/>
      <c r="S319" s="12"/>
      <c r="T319" s="12"/>
      <c r="U319" s="12"/>
      <c r="V319" s="12"/>
      <c r="W319" s="12"/>
      <c r="X319" s="12"/>
      <c r="Y319" s="12"/>
      <c r="Z319" s="12" t="s">
        <v>1261</v>
      </c>
      <c r="AA319" s="12"/>
      <c r="AB319" s="12"/>
      <c r="AC319" s="12"/>
      <c r="AD319" s="12"/>
      <c r="AE319" s="12"/>
      <c r="AF319" s="12"/>
      <c r="AG319" s="12"/>
      <c r="AH319" s="12" t="s">
        <v>53</v>
      </c>
      <c r="AI319" s="12" t="s">
        <v>62</v>
      </c>
      <c r="AJ319" s="12"/>
      <c r="AK319" s="12"/>
      <c r="AL319" s="12" t="s">
        <v>110</v>
      </c>
      <c r="AM319" s="12"/>
      <c r="AN319" s="12"/>
      <c r="AO319" s="12" t="s">
        <v>91</v>
      </c>
    </row>
    <row r="320" spans="1:41" ht="180">
      <c r="A320" s="12" t="s">
        <v>41</v>
      </c>
      <c r="B320" s="13" t="s">
        <v>1262</v>
      </c>
      <c r="C320" s="12" t="s">
        <v>1263</v>
      </c>
      <c r="D320" s="12" t="s">
        <v>44</v>
      </c>
      <c r="E320" s="12" t="s">
        <v>45</v>
      </c>
      <c r="F320" s="12" t="s">
        <v>46</v>
      </c>
      <c r="G320" s="14" t="s">
        <v>47</v>
      </c>
      <c r="H320" s="12" t="s">
        <v>328</v>
      </c>
      <c r="I320" s="12" t="s">
        <v>436</v>
      </c>
      <c r="J320" s="15">
        <v>41132.72152777778</v>
      </c>
      <c r="K320" s="15">
        <v>41134.634722222225</v>
      </c>
      <c r="L320" s="12"/>
      <c r="M320" s="12"/>
      <c r="N320" s="12"/>
      <c r="O320" s="12" t="s">
        <v>755</v>
      </c>
      <c r="P320" s="12"/>
      <c r="Q320" s="12">
        <v>0</v>
      </c>
      <c r="R320" s="13">
        <v>13338</v>
      </c>
      <c r="S320" s="12"/>
      <c r="T320" s="12"/>
      <c r="U320" s="12"/>
      <c r="V320" s="12"/>
      <c r="W320" s="12"/>
      <c r="X320" s="12"/>
      <c r="Y320" s="12"/>
      <c r="Z320" s="12" t="s">
        <v>1264</v>
      </c>
      <c r="AA320" s="12"/>
      <c r="AB320" s="12"/>
      <c r="AC320" s="12"/>
      <c r="AD320" s="12"/>
      <c r="AE320" s="12"/>
      <c r="AF320" s="12"/>
      <c r="AG320" s="12" t="s">
        <v>1265</v>
      </c>
      <c r="AH320" s="12" t="s">
        <v>53</v>
      </c>
      <c r="AI320" s="12" t="s">
        <v>62</v>
      </c>
      <c r="AJ320" s="12"/>
      <c r="AK320" s="12"/>
      <c r="AL320" s="12" t="s">
        <v>100</v>
      </c>
      <c r="AM320" s="12"/>
      <c r="AN320" s="12"/>
      <c r="AO320" s="12"/>
    </row>
    <row r="321" spans="1:41" ht="30">
      <c r="A321" s="12" t="s">
        <v>41</v>
      </c>
      <c r="B321" s="13" t="s">
        <v>1266</v>
      </c>
      <c r="C321" s="12" t="s">
        <v>1267</v>
      </c>
      <c r="D321" s="12" t="s">
        <v>44</v>
      </c>
      <c r="E321" s="12" t="s">
        <v>117</v>
      </c>
      <c r="F321" s="12" t="s">
        <v>46</v>
      </c>
      <c r="G321" s="12" t="s">
        <v>261</v>
      </c>
      <c r="H321" s="12" t="s">
        <v>328</v>
      </c>
      <c r="I321" s="12" t="s">
        <v>328</v>
      </c>
      <c r="J321" s="15">
        <v>41132.718055555553</v>
      </c>
      <c r="K321" s="15">
        <v>41144.453472222223</v>
      </c>
      <c r="L321" s="15">
        <v>41144.453472222223</v>
      </c>
      <c r="M321" s="12"/>
      <c r="N321" s="12" t="s">
        <v>68</v>
      </c>
      <c r="O321" s="12" t="s">
        <v>207</v>
      </c>
      <c r="P321" s="12"/>
      <c r="Q321" s="12">
        <v>0</v>
      </c>
      <c r="R321" s="12"/>
      <c r="S321" s="12"/>
      <c r="T321" s="12"/>
      <c r="U321" s="12"/>
      <c r="V321" s="12"/>
      <c r="W321" s="12"/>
      <c r="X321" s="12"/>
      <c r="Y321" s="12"/>
      <c r="Z321" s="12"/>
      <c r="AA321" s="12"/>
      <c r="AB321" s="12"/>
      <c r="AC321" s="12"/>
      <c r="AD321" s="12"/>
      <c r="AE321" s="12"/>
      <c r="AF321" s="12"/>
      <c r="AG321" s="12"/>
      <c r="AH321" s="12" t="s">
        <v>53</v>
      </c>
      <c r="AI321" s="12" t="s">
        <v>62</v>
      </c>
      <c r="AJ321" s="12"/>
      <c r="AK321" s="12"/>
      <c r="AL321" s="12" t="s">
        <v>110</v>
      </c>
      <c r="AM321" s="12"/>
      <c r="AN321" s="12"/>
      <c r="AO321" s="12" t="s">
        <v>91</v>
      </c>
    </row>
    <row r="322" spans="1:41" ht="120">
      <c r="A322" s="12" t="s">
        <v>41</v>
      </c>
      <c r="B322" s="13" t="s">
        <v>1268</v>
      </c>
      <c r="C322" s="12" t="s">
        <v>1269</v>
      </c>
      <c r="D322" s="12" t="s">
        <v>44</v>
      </c>
      <c r="E322" s="12" t="s">
        <v>45</v>
      </c>
      <c r="F322" s="12" t="s">
        <v>46</v>
      </c>
      <c r="G322" s="14" t="s">
        <v>47</v>
      </c>
      <c r="H322" s="14" t="s">
        <v>48</v>
      </c>
      <c r="I322" s="12" t="s">
        <v>436</v>
      </c>
      <c r="J322" s="15">
        <v>41132.713888888888</v>
      </c>
      <c r="K322" s="15">
        <v>41132.714583333334</v>
      </c>
      <c r="L322" s="12"/>
      <c r="M322" s="12"/>
      <c r="N322" s="12"/>
      <c r="O322" s="12" t="s">
        <v>570</v>
      </c>
      <c r="P322" s="12"/>
      <c r="Q322" s="12">
        <v>0</v>
      </c>
      <c r="R322" s="13">
        <v>13336</v>
      </c>
      <c r="S322" s="12"/>
      <c r="T322" s="12"/>
      <c r="U322" s="12"/>
      <c r="V322" s="12"/>
      <c r="W322" s="12"/>
      <c r="X322" s="12"/>
      <c r="Y322" s="12"/>
      <c r="Z322" s="12" t="s">
        <v>1270</v>
      </c>
      <c r="AA322" s="12"/>
      <c r="AB322" s="12"/>
      <c r="AC322" s="12"/>
      <c r="AD322" s="12"/>
      <c r="AE322" s="12"/>
      <c r="AF322" s="12"/>
      <c r="AG322" s="12" t="s">
        <v>1271</v>
      </c>
      <c r="AH322" s="12" t="s">
        <v>53</v>
      </c>
      <c r="AI322" s="12" t="s">
        <v>62</v>
      </c>
      <c r="AJ322" s="12"/>
      <c r="AK322" s="12"/>
      <c r="AL322" s="12" t="s">
        <v>100</v>
      </c>
      <c r="AM322" s="12"/>
      <c r="AN322" s="12"/>
      <c r="AO322" s="12"/>
    </row>
    <row r="323" spans="1:41">
      <c r="A323" s="12" t="s">
        <v>41</v>
      </c>
      <c r="B323" s="13" t="s">
        <v>1272</v>
      </c>
      <c r="C323" s="12" t="s">
        <v>1273</v>
      </c>
      <c r="D323" s="12" t="s">
        <v>44</v>
      </c>
      <c r="E323" s="12" t="s">
        <v>117</v>
      </c>
      <c r="F323" s="12" t="s">
        <v>103</v>
      </c>
      <c r="G323" s="12" t="s">
        <v>261</v>
      </c>
      <c r="H323" s="12" t="s">
        <v>59</v>
      </c>
      <c r="I323" s="12" t="s">
        <v>328</v>
      </c>
      <c r="J323" s="15">
        <v>41132.711111111108</v>
      </c>
      <c r="K323" s="15">
        <v>41134.525000000001</v>
      </c>
      <c r="L323" s="15">
        <v>41133.96875</v>
      </c>
      <c r="M323" s="12"/>
      <c r="N323" s="12" t="s">
        <v>68</v>
      </c>
      <c r="O323" s="12" t="s">
        <v>128</v>
      </c>
      <c r="P323" s="12"/>
      <c r="Q323" s="12">
        <v>0</v>
      </c>
      <c r="R323" s="13">
        <v>13335</v>
      </c>
      <c r="S323" s="12"/>
      <c r="T323" s="12"/>
      <c r="U323" s="12"/>
      <c r="V323" s="12"/>
      <c r="W323" s="12"/>
      <c r="X323" s="12"/>
      <c r="Y323" s="12"/>
      <c r="Z323" s="12" t="s">
        <v>1273</v>
      </c>
      <c r="AA323" s="12"/>
      <c r="AB323" s="12"/>
      <c r="AC323" s="12"/>
      <c r="AD323" s="12"/>
      <c r="AE323" s="12"/>
      <c r="AF323" s="12"/>
      <c r="AG323" s="12"/>
      <c r="AH323" s="12" t="s">
        <v>53</v>
      </c>
      <c r="AI323" s="12" t="s">
        <v>62</v>
      </c>
      <c r="AJ323" s="12"/>
      <c r="AK323" s="12"/>
      <c r="AL323" s="12" t="s">
        <v>110</v>
      </c>
      <c r="AM323" s="12"/>
      <c r="AN323" s="12"/>
      <c r="AO323" s="12" t="s">
        <v>91</v>
      </c>
    </row>
    <row r="324" spans="1:41" ht="60">
      <c r="A324" s="12" t="s">
        <v>41</v>
      </c>
      <c r="B324" s="13" t="s">
        <v>1274</v>
      </c>
      <c r="C324" s="12" t="s">
        <v>1275</v>
      </c>
      <c r="D324" s="12" t="s">
        <v>44</v>
      </c>
      <c r="E324" s="12" t="s">
        <v>117</v>
      </c>
      <c r="F324" s="12" t="s">
        <v>46</v>
      </c>
      <c r="G324" s="12" t="s">
        <v>242</v>
      </c>
      <c r="H324" s="12" t="s">
        <v>58</v>
      </c>
      <c r="I324" s="12" t="s">
        <v>328</v>
      </c>
      <c r="J324" s="15">
        <v>41132.697916666664</v>
      </c>
      <c r="K324" s="15">
        <v>41136.708333333336</v>
      </c>
      <c r="L324" s="15">
        <v>41136.708333333336</v>
      </c>
      <c r="M324" s="12"/>
      <c r="N324" s="12" t="s">
        <v>68</v>
      </c>
      <c r="O324" s="12" t="s">
        <v>50</v>
      </c>
      <c r="P324" s="12"/>
      <c r="Q324" s="12">
        <v>0</v>
      </c>
      <c r="R324" s="13">
        <v>13334</v>
      </c>
      <c r="S324" s="12"/>
      <c r="T324" s="12"/>
      <c r="U324" s="12"/>
      <c r="V324" s="12"/>
      <c r="W324" s="12"/>
      <c r="X324" s="12"/>
      <c r="Y324" s="12"/>
      <c r="Z324" s="12" t="s">
        <v>1276</v>
      </c>
      <c r="AA324" s="12"/>
      <c r="AB324" s="12"/>
      <c r="AC324" s="12"/>
      <c r="AD324" s="12"/>
      <c r="AE324" s="12"/>
      <c r="AF324" s="12"/>
      <c r="AG324" s="12"/>
      <c r="AH324" s="12" t="s">
        <v>53</v>
      </c>
      <c r="AI324" s="12" t="s">
        <v>411</v>
      </c>
      <c r="AJ324" s="12"/>
      <c r="AK324" s="12"/>
      <c r="AL324" s="12" t="s">
        <v>110</v>
      </c>
      <c r="AM324" s="12"/>
      <c r="AN324" s="12"/>
      <c r="AO324" s="12" t="s">
        <v>91</v>
      </c>
    </row>
    <row r="325" spans="1:41" ht="30">
      <c r="A325" s="12" t="s">
        <v>41</v>
      </c>
      <c r="B325" s="13" t="s">
        <v>1277</v>
      </c>
      <c r="C325" s="12" t="s">
        <v>1278</v>
      </c>
      <c r="D325" s="12" t="s">
        <v>44</v>
      </c>
      <c r="E325" s="12" t="s">
        <v>117</v>
      </c>
      <c r="F325" s="12" t="s">
        <v>46</v>
      </c>
      <c r="G325" s="12" t="s">
        <v>261</v>
      </c>
      <c r="H325" s="12" t="s">
        <v>59</v>
      </c>
      <c r="I325" s="12" t="s">
        <v>86</v>
      </c>
      <c r="J325" s="15">
        <v>41132.694444444445</v>
      </c>
      <c r="K325" s="15">
        <v>41141.986805555556</v>
      </c>
      <c r="L325" s="15">
        <v>41138.690972222219</v>
      </c>
      <c r="M325" s="12"/>
      <c r="N325" s="12" t="s">
        <v>592</v>
      </c>
      <c r="O325" s="12" t="s">
        <v>87</v>
      </c>
      <c r="P325" s="12"/>
      <c r="Q325" s="12">
        <v>0</v>
      </c>
      <c r="R325" s="12" t="s">
        <v>1279</v>
      </c>
      <c r="S325" s="12">
        <v>3600</v>
      </c>
      <c r="T325" s="12">
        <v>3600</v>
      </c>
      <c r="U325" s="12"/>
      <c r="V325" s="16">
        <v>0</v>
      </c>
      <c r="W325" s="12"/>
      <c r="X325" s="12"/>
      <c r="Y325" s="12"/>
      <c r="Z325" s="12" t="s">
        <v>1280</v>
      </c>
      <c r="AA325" s="12"/>
      <c r="AB325" s="16">
        <v>0</v>
      </c>
      <c r="AC325" s="16">
        <v>0</v>
      </c>
      <c r="AD325" s="12"/>
      <c r="AE325" s="12">
        <v>3600</v>
      </c>
      <c r="AF325" s="12">
        <v>3600</v>
      </c>
      <c r="AG325" s="12" t="s">
        <v>1281</v>
      </c>
      <c r="AH325" s="12" t="s">
        <v>53</v>
      </c>
      <c r="AI325" s="12" t="s">
        <v>151</v>
      </c>
      <c r="AJ325" s="12"/>
      <c r="AK325" s="12"/>
      <c r="AL325" s="12" t="s">
        <v>513</v>
      </c>
      <c r="AM325" s="12"/>
      <c r="AN325" s="12"/>
      <c r="AO325" s="12" t="s">
        <v>91</v>
      </c>
    </row>
    <row r="326" spans="1:41" ht="105">
      <c r="A326" s="12" t="s">
        <v>41</v>
      </c>
      <c r="B326" s="13" t="s">
        <v>1282</v>
      </c>
      <c r="C326" s="12" t="s">
        <v>1283</v>
      </c>
      <c r="D326" s="12" t="s">
        <v>44</v>
      </c>
      <c r="E326" s="12" t="s">
        <v>117</v>
      </c>
      <c r="F326" s="12" t="s">
        <v>46</v>
      </c>
      <c r="G326" s="12" t="s">
        <v>261</v>
      </c>
      <c r="H326" s="14" t="s">
        <v>48</v>
      </c>
      <c r="I326" s="12" t="s">
        <v>148</v>
      </c>
      <c r="J326" s="15">
        <v>41132.674305555556</v>
      </c>
      <c r="K326" s="15">
        <v>41132.762499999997</v>
      </c>
      <c r="L326" s="15">
        <v>41132.759027777778</v>
      </c>
      <c r="M326" s="12"/>
      <c r="N326" s="12" t="s">
        <v>68</v>
      </c>
      <c r="O326" s="12"/>
      <c r="P326" s="12"/>
      <c r="Q326" s="12">
        <v>0</v>
      </c>
      <c r="R326" s="13">
        <v>13332</v>
      </c>
      <c r="S326" s="12"/>
      <c r="T326" s="12"/>
      <c r="U326" s="12"/>
      <c r="V326" s="12"/>
      <c r="W326" s="12"/>
      <c r="X326" s="12"/>
      <c r="Y326" s="12"/>
      <c r="Z326" s="12" t="s">
        <v>1284</v>
      </c>
      <c r="AA326" s="12"/>
      <c r="AB326" s="12"/>
      <c r="AC326" s="12"/>
      <c r="AD326" s="12"/>
      <c r="AE326" s="12"/>
      <c r="AF326" s="12"/>
      <c r="AG326" s="12"/>
      <c r="AH326" s="12" t="s">
        <v>53</v>
      </c>
      <c r="AI326" s="12" t="s">
        <v>62</v>
      </c>
      <c r="AJ326" s="12"/>
      <c r="AK326" s="12"/>
      <c r="AL326" s="12" t="s">
        <v>340</v>
      </c>
      <c r="AM326" s="12"/>
      <c r="AN326" s="12"/>
      <c r="AO326" s="12" t="s">
        <v>706</v>
      </c>
    </row>
    <row r="327" spans="1:41" ht="90">
      <c r="A327" s="12" t="s">
        <v>41</v>
      </c>
      <c r="B327" s="13" t="s">
        <v>1285</v>
      </c>
      <c r="C327" s="12" t="s">
        <v>1286</v>
      </c>
      <c r="D327" s="12" t="s">
        <v>44</v>
      </c>
      <c r="E327" s="12" t="s">
        <v>117</v>
      </c>
      <c r="F327" s="12" t="s">
        <v>46</v>
      </c>
      <c r="G327" s="12" t="s">
        <v>261</v>
      </c>
      <c r="H327" s="12" t="s">
        <v>591</v>
      </c>
      <c r="I327" s="12" t="s">
        <v>148</v>
      </c>
      <c r="J327" s="15">
        <v>41132.656944444447</v>
      </c>
      <c r="K327" s="15">
        <v>41134.898611111108</v>
      </c>
      <c r="L327" s="15">
        <v>41134.898611111108</v>
      </c>
      <c r="M327" s="12"/>
      <c r="N327" s="12" t="s">
        <v>68</v>
      </c>
      <c r="O327" s="12" t="s">
        <v>369</v>
      </c>
      <c r="P327" s="12"/>
      <c r="Q327" s="12">
        <v>0</v>
      </c>
      <c r="R327" s="12"/>
      <c r="S327" s="12"/>
      <c r="T327" s="12"/>
      <c r="U327" s="12"/>
      <c r="V327" s="12"/>
      <c r="W327" s="12"/>
      <c r="X327" s="12" t="s">
        <v>1287</v>
      </c>
      <c r="Y327" s="12"/>
      <c r="Z327" s="12" t="s">
        <v>1288</v>
      </c>
      <c r="AA327" s="12"/>
      <c r="AB327" s="12"/>
      <c r="AC327" s="12"/>
      <c r="AD327" s="12"/>
      <c r="AE327" s="12"/>
      <c r="AF327" s="12"/>
      <c r="AG327" s="12"/>
      <c r="AH327" s="12" t="s">
        <v>53</v>
      </c>
      <c r="AI327" s="12" t="s">
        <v>62</v>
      </c>
      <c r="AJ327" s="12"/>
      <c r="AK327" s="12"/>
      <c r="AL327" s="12" t="s">
        <v>340</v>
      </c>
      <c r="AM327" s="12"/>
      <c r="AN327" s="12"/>
      <c r="AO327" s="12" t="s">
        <v>706</v>
      </c>
    </row>
    <row r="328" spans="1:41" ht="195">
      <c r="A328" s="12" t="s">
        <v>41</v>
      </c>
      <c r="B328" s="13" t="s">
        <v>1289</v>
      </c>
      <c r="C328" s="12" t="s">
        <v>1290</v>
      </c>
      <c r="D328" s="12" t="s">
        <v>44</v>
      </c>
      <c r="E328" s="12" t="s">
        <v>45</v>
      </c>
      <c r="F328" s="12" t="s">
        <v>66</v>
      </c>
      <c r="G328" s="14" t="s">
        <v>47</v>
      </c>
      <c r="H328" s="14" t="s">
        <v>48</v>
      </c>
      <c r="I328" s="12" t="s">
        <v>58</v>
      </c>
      <c r="J328" s="15">
        <v>41132.64166666667</v>
      </c>
      <c r="K328" s="15">
        <v>41132.64166666667</v>
      </c>
      <c r="L328" s="12"/>
      <c r="M328" s="12"/>
      <c r="N328" s="12"/>
      <c r="O328" s="12" t="s">
        <v>50</v>
      </c>
      <c r="P328" s="12"/>
      <c r="Q328" s="12">
        <v>0</v>
      </c>
      <c r="R328" s="12"/>
      <c r="S328" s="12"/>
      <c r="T328" s="12"/>
      <c r="U328" s="12"/>
      <c r="V328" s="12"/>
      <c r="W328" s="12" t="s">
        <v>1291</v>
      </c>
      <c r="X328" s="12"/>
      <c r="Y328" s="12"/>
      <c r="Z328" s="12" t="s">
        <v>1292</v>
      </c>
      <c r="AA328" s="12"/>
      <c r="AB328" s="12"/>
      <c r="AC328" s="12"/>
      <c r="AD328" s="12"/>
      <c r="AE328" s="12"/>
      <c r="AF328" s="12"/>
      <c r="AG328" s="12"/>
      <c r="AH328" s="12" t="s">
        <v>53</v>
      </c>
      <c r="AI328" s="12" t="s">
        <v>411</v>
      </c>
      <c r="AJ328" s="12"/>
      <c r="AK328" s="12"/>
      <c r="AL328" s="12"/>
      <c r="AM328" s="12"/>
      <c r="AN328" s="12"/>
      <c r="AO328" s="12" t="s">
        <v>91</v>
      </c>
    </row>
    <row r="329" spans="1:41" ht="165">
      <c r="A329" s="12" t="s">
        <v>41</v>
      </c>
      <c r="B329" s="13" t="s">
        <v>1287</v>
      </c>
      <c r="C329" s="12" t="s">
        <v>1293</v>
      </c>
      <c r="D329" s="12" t="s">
        <v>44</v>
      </c>
      <c r="E329" s="12" t="s">
        <v>45</v>
      </c>
      <c r="F329" s="12" t="s">
        <v>66</v>
      </c>
      <c r="G329" s="14" t="s">
        <v>47</v>
      </c>
      <c r="H329" s="14" t="s">
        <v>48</v>
      </c>
      <c r="I329" s="12" t="s">
        <v>86</v>
      </c>
      <c r="J329" s="15">
        <v>41132.629861111112</v>
      </c>
      <c r="K329" s="15">
        <v>41132.663194444445</v>
      </c>
      <c r="L329" s="12"/>
      <c r="M329" s="12"/>
      <c r="N329" s="12"/>
      <c r="O329" s="12" t="s">
        <v>50</v>
      </c>
      <c r="P329" s="12"/>
      <c r="Q329" s="12">
        <v>0</v>
      </c>
      <c r="R329" s="12"/>
      <c r="S329" s="12"/>
      <c r="T329" s="12"/>
      <c r="U329" s="12"/>
      <c r="V329" s="12"/>
      <c r="W329" s="12"/>
      <c r="X329" s="12" t="s">
        <v>1285</v>
      </c>
      <c r="Y329" s="12"/>
      <c r="Z329" s="12" t="s">
        <v>1294</v>
      </c>
      <c r="AA329" s="12"/>
      <c r="AB329" s="12"/>
      <c r="AC329" s="12"/>
      <c r="AD329" s="12"/>
      <c r="AE329" s="12"/>
      <c r="AF329" s="12"/>
      <c r="AG329" s="12" t="s">
        <v>82</v>
      </c>
      <c r="AH329" s="12" t="s">
        <v>53</v>
      </c>
      <c r="AI329" s="12" t="s">
        <v>62</v>
      </c>
      <c r="AJ329" s="12"/>
      <c r="AK329" s="12"/>
      <c r="AL329" s="12" t="s">
        <v>110</v>
      </c>
      <c r="AM329" s="12"/>
      <c r="AN329" s="12"/>
      <c r="AO329" s="12" t="s">
        <v>91</v>
      </c>
    </row>
    <row r="330" spans="1:41" ht="120">
      <c r="A330" s="12" t="s">
        <v>41</v>
      </c>
      <c r="B330" s="13" t="s">
        <v>1295</v>
      </c>
      <c r="C330" s="12" t="s">
        <v>1296</v>
      </c>
      <c r="D330" s="12" t="s">
        <v>44</v>
      </c>
      <c r="E330" s="12" t="s">
        <v>117</v>
      </c>
      <c r="F330" s="12" t="s">
        <v>103</v>
      </c>
      <c r="G330" s="12" t="s">
        <v>118</v>
      </c>
      <c r="H330" s="12" t="s">
        <v>328</v>
      </c>
      <c r="I330" s="12" t="s">
        <v>148</v>
      </c>
      <c r="J330" s="15">
        <v>41132.624305555553</v>
      </c>
      <c r="K330" s="15">
        <v>41135.474305555559</v>
      </c>
      <c r="L330" s="15">
        <v>41132.763888888891</v>
      </c>
      <c r="M330" s="12"/>
      <c r="N330" s="12" t="s">
        <v>68</v>
      </c>
      <c r="O330" s="12" t="s">
        <v>663</v>
      </c>
      <c r="P330" s="12"/>
      <c r="Q330" s="12">
        <v>0</v>
      </c>
      <c r="R330" s="12"/>
      <c r="S330" s="12"/>
      <c r="T330" s="12"/>
      <c r="U330" s="12"/>
      <c r="V330" s="12"/>
      <c r="W330" s="12"/>
      <c r="X330" s="12"/>
      <c r="Y330" s="12"/>
      <c r="Z330" s="12" t="s">
        <v>1297</v>
      </c>
      <c r="AA330" s="12"/>
      <c r="AB330" s="12"/>
      <c r="AC330" s="12"/>
      <c r="AD330" s="12"/>
      <c r="AE330" s="12"/>
      <c r="AF330" s="12"/>
      <c r="AG330" s="12"/>
      <c r="AH330" s="12" t="s">
        <v>53</v>
      </c>
      <c r="AI330" s="12" t="s">
        <v>62</v>
      </c>
      <c r="AJ330" s="12"/>
      <c r="AK330" s="12"/>
      <c r="AL330" s="12" t="s">
        <v>340</v>
      </c>
      <c r="AM330" s="12"/>
      <c r="AN330" s="12"/>
      <c r="AO330" s="12" t="s">
        <v>91</v>
      </c>
    </row>
    <row r="331" spans="1:41" ht="150">
      <c r="A331" s="12" t="s">
        <v>41</v>
      </c>
      <c r="B331" s="13" t="s">
        <v>1298</v>
      </c>
      <c r="C331" s="12" t="s">
        <v>1299</v>
      </c>
      <c r="D331" s="12" t="s">
        <v>44</v>
      </c>
      <c r="E331" s="12" t="s">
        <v>117</v>
      </c>
      <c r="F331" s="12" t="s">
        <v>103</v>
      </c>
      <c r="G331" s="12" t="s">
        <v>261</v>
      </c>
      <c r="H331" s="12" t="s">
        <v>86</v>
      </c>
      <c r="I331" s="12" t="s">
        <v>86</v>
      </c>
      <c r="J331" s="15">
        <v>41131.868750000001</v>
      </c>
      <c r="K331" s="15">
        <v>41132.568749999999</v>
      </c>
      <c r="L331" s="15">
        <v>41132.548611111109</v>
      </c>
      <c r="M331" s="12"/>
      <c r="N331" s="12" t="s">
        <v>68</v>
      </c>
      <c r="O331" s="12" t="s">
        <v>50</v>
      </c>
      <c r="P331" s="12"/>
      <c r="Q331" s="12">
        <v>0</v>
      </c>
      <c r="R331" s="12"/>
      <c r="S331" s="12"/>
      <c r="T331" s="12"/>
      <c r="U331" s="12"/>
      <c r="V331" s="12"/>
      <c r="W331" s="12"/>
      <c r="X331" s="12"/>
      <c r="Y331" s="12"/>
      <c r="Z331" s="12" t="s">
        <v>1300</v>
      </c>
      <c r="AA331" s="12"/>
      <c r="AB331" s="12"/>
      <c r="AC331" s="12"/>
      <c r="AD331" s="12"/>
      <c r="AE331" s="12"/>
      <c r="AF331" s="12"/>
      <c r="AG331" s="12" t="s">
        <v>1301</v>
      </c>
      <c r="AH331" s="12" t="s">
        <v>53</v>
      </c>
      <c r="AI331" s="12" t="s">
        <v>71</v>
      </c>
      <c r="AJ331" s="12"/>
      <c r="AK331" s="12"/>
      <c r="AL331" s="12" t="s">
        <v>539</v>
      </c>
      <c r="AM331" s="12"/>
      <c r="AN331" s="12"/>
      <c r="AO331" s="12" t="s">
        <v>63</v>
      </c>
    </row>
    <row r="332" spans="1:41" ht="150">
      <c r="A332" s="12" t="s">
        <v>41</v>
      </c>
      <c r="B332" s="13" t="s">
        <v>1302</v>
      </c>
      <c r="C332" s="12" t="s">
        <v>1303</v>
      </c>
      <c r="D332" s="12" t="s">
        <v>44</v>
      </c>
      <c r="E332" s="12" t="s">
        <v>117</v>
      </c>
      <c r="F332" s="12" t="s">
        <v>46</v>
      </c>
      <c r="G332" s="12" t="s">
        <v>242</v>
      </c>
      <c r="H332" s="14" t="s">
        <v>48</v>
      </c>
      <c r="I332" s="12" t="s">
        <v>86</v>
      </c>
      <c r="J332" s="15">
        <v>41131.819444444445</v>
      </c>
      <c r="K332" s="15">
        <v>41132.544444444444</v>
      </c>
      <c r="L332" s="15">
        <v>41132.544444444444</v>
      </c>
      <c r="M332" s="12"/>
      <c r="N332" s="12"/>
      <c r="O332" s="12" t="s">
        <v>1304</v>
      </c>
      <c r="P332" s="12"/>
      <c r="Q332" s="12">
        <v>0</v>
      </c>
      <c r="R332" s="12"/>
      <c r="S332" s="12"/>
      <c r="T332" s="12"/>
      <c r="U332" s="12"/>
      <c r="V332" s="12"/>
      <c r="W332" s="12"/>
      <c r="X332" s="12"/>
      <c r="Y332" s="12"/>
      <c r="Z332" s="12" t="s">
        <v>1305</v>
      </c>
      <c r="AA332" s="12"/>
      <c r="AB332" s="12"/>
      <c r="AC332" s="12"/>
      <c r="AD332" s="12"/>
      <c r="AE332" s="12"/>
      <c r="AF332" s="12"/>
      <c r="AG332" s="12" t="s">
        <v>1306</v>
      </c>
      <c r="AH332" s="12" t="s">
        <v>53</v>
      </c>
      <c r="AI332" s="12" t="s">
        <v>62</v>
      </c>
      <c r="AJ332" s="12"/>
      <c r="AK332" s="12"/>
      <c r="AL332" s="12" t="s">
        <v>340</v>
      </c>
      <c r="AM332" s="12"/>
      <c r="AN332" s="12"/>
      <c r="AO332" s="12" t="s">
        <v>63</v>
      </c>
    </row>
    <row r="333" spans="1:41" ht="210">
      <c r="A333" s="12" t="s">
        <v>41</v>
      </c>
      <c r="B333" s="13" t="s">
        <v>945</v>
      </c>
      <c r="C333" s="12" t="s">
        <v>1307</v>
      </c>
      <c r="D333" s="12" t="s">
        <v>44</v>
      </c>
      <c r="E333" s="12" t="s">
        <v>45</v>
      </c>
      <c r="F333" s="12" t="s">
        <v>143</v>
      </c>
      <c r="G333" s="14" t="s">
        <v>47</v>
      </c>
      <c r="H333" s="14" t="s">
        <v>48</v>
      </c>
      <c r="I333" s="12" t="s">
        <v>86</v>
      </c>
      <c r="J333" s="15">
        <v>41131.815972222219</v>
      </c>
      <c r="K333" s="15">
        <v>41134.689583333333</v>
      </c>
      <c r="L333" s="12"/>
      <c r="M333" s="12"/>
      <c r="N333" s="12"/>
      <c r="O333" s="12" t="s">
        <v>50</v>
      </c>
      <c r="P333" s="12"/>
      <c r="Q333" s="12">
        <v>0</v>
      </c>
      <c r="R333" s="12"/>
      <c r="S333" s="12"/>
      <c r="T333" s="12"/>
      <c r="U333" s="12"/>
      <c r="V333" s="12"/>
      <c r="W333" s="12"/>
      <c r="X333" s="12" t="s">
        <v>942</v>
      </c>
      <c r="Y333" s="12"/>
      <c r="Z333" s="12" t="s">
        <v>1308</v>
      </c>
      <c r="AA333" s="12"/>
      <c r="AB333" s="12"/>
      <c r="AC333" s="12"/>
      <c r="AD333" s="12"/>
      <c r="AE333" s="12"/>
      <c r="AF333" s="12"/>
      <c r="AG333" s="12" t="s">
        <v>1309</v>
      </c>
      <c r="AH333" s="12" t="s">
        <v>53</v>
      </c>
      <c r="AI333" s="12" t="s">
        <v>62</v>
      </c>
      <c r="AJ333" s="12"/>
      <c r="AK333" s="12"/>
      <c r="AL333" s="12" t="s">
        <v>290</v>
      </c>
      <c r="AM333" s="12"/>
      <c r="AN333" s="12"/>
      <c r="AO333" s="12" t="s">
        <v>63</v>
      </c>
    </row>
    <row r="334" spans="1:41" ht="75">
      <c r="A334" s="12" t="s">
        <v>41</v>
      </c>
      <c r="B334" s="13" t="s">
        <v>1310</v>
      </c>
      <c r="C334" s="12" t="s">
        <v>1311</v>
      </c>
      <c r="D334" s="12" t="s">
        <v>44</v>
      </c>
      <c r="E334" s="12" t="s">
        <v>117</v>
      </c>
      <c r="F334" s="12" t="s">
        <v>46</v>
      </c>
      <c r="G334" s="12" t="s">
        <v>261</v>
      </c>
      <c r="H334" s="14" t="s">
        <v>48</v>
      </c>
      <c r="I334" s="12" t="s">
        <v>86</v>
      </c>
      <c r="J334" s="15">
        <v>41131.8125</v>
      </c>
      <c r="K334" s="15">
        <v>41138.875</v>
      </c>
      <c r="L334" s="15">
        <v>41131.828472222223</v>
      </c>
      <c r="M334" s="12"/>
      <c r="N334" s="12"/>
      <c r="O334" s="12" t="s">
        <v>50</v>
      </c>
      <c r="P334" s="12"/>
      <c r="Q334" s="12">
        <v>0</v>
      </c>
      <c r="R334" s="12"/>
      <c r="S334" s="12"/>
      <c r="T334" s="12"/>
      <c r="U334" s="12"/>
      <c r="V334" s="12"/>
      <c r="W334" s="12"/>
      <c r="X334" s="12"/>
      <c r="Y334" s="12"/>
      <c r="Z334" s="12" t="s">
        <v>1312</v>
      </c>
      <c r="AA334" s="12"/>
      <c r="AB334" s="12"/>
      <c r="AC334" s="12"/>
      <c r="AD334" s="12"/>
      <c r="AE334" s="12"/>
      <c r="AF334" s="12"/>
      <c r="AG334" s="12" t="s">
        <v>538</v>
      </c>
      <c r="AH334" s="12" t="s">
        <v>53</v>
      </c>
      <c r="AI334" s="12" t="s">
        <v>71</v>
      </c>
      <c r="AJ334" s="12"/>
      <c r="AK334" s="12"/>
      <c r="AL334" s="12" t="s">
        <v>539</v>
      </c>
      <c r="AM334" s="12"/>
      <c r="AN334" s="12"/>
      <c r="AO334" s="12" t="s">
        <v>63</v>
      </c>
    </row>
    <row r="335" spans="1:41" ht="330">
      <c r="A335" s="12" t="s">
        <v>41</v>
      </c>
      <c r="B335" s="13" t="s">
        <v>1313</v>
      </c>
      <c r="C335" s="12" t="s">
        <v>1314</v>
      </c>
      <c r="D335" s="12" t="s">
        <v>44</v>
      </c>
      <c r="E335" s="12" t="s">
        <v>117</v>
      </c>
      <c r="F335" s="12" t="s">
        <v>46</v>
      </c>
      <c r="G335" s="12" t="s">
        <v>261</v>
      </c>
      <c r="H335" s="12" t="s">
        <v>86</v>
      </c>
      <c r="I335" s="12" t="s">
        <v>86</v>
      </c>
      <c r="J335" s="15">
        <v>41131.761111111111</v>
      </c>
      <c r="K335" s="15">
        <v>41131.811111111114</v>
      </c>
      <c r="L335" s="15">
        <v>41131.801388888889</v>
      </c>
      <c r="M335" s="12"/>
      <c r="N335" s="12"/>
      <c r="O335" s="12" t="s">
        <v>50</v>
      </c>
      <c r="P335" s="12"/>
      <c r="Q335" s="12">
        <v>0</v>
      </c>
      <c r="R335" s="12"/>
      <c r="S335" s="12"/>
      <c r="T335" s="12"/>
      <c r="U335" s="12"/>
      <c r="V335" s="12"/>
      <c r="W335" s="12"/>
      <c r="X335" s="12"/>
      <c r="Y335" s="12"/>
      <c r="Z335" s="12" t="s">
        <v>1315</v>
      </c>
      <c r="AA335" s="12"/>
      <c r="AB335" s="12"/>
      <c r="AC335" s="12"/>
      <c r="AD335" s="12"/>
      <c r="AE335" s="12"/>
      <c r="AF335" s="12"/>
      <c r="AG335" s="12" t="s">
        <v>1316</v>
      </c>
      <c r="AH335" s="12" t="s">
        <v>53</v>
      </c>
      <c r="AI335" s="12" t="s">
        <v>62</v>
      </c>
      <c r="AJ335" s="12"/>
      <c r="AK335" s="12"/>
      <c r="AL335" s="12" t="s">
        <v>349</v>
      </c>
      <c r="AM335" s="12"/>
      <c r="AN335" s="12"/>
      <c r="AO335" s="12" t="s">
        <v>63</v>
      </c>
    </row>
    <row r="336" spans="1:41" ht="225">
      <c r="A336" s="12" t="s">
        <v>41</v>
      </c>
      <c r="B336" s="13" t="s">
        <v>1317</v>
      </c>
      <c r="C336" s="12" t="s">
        <v>1318</v>
      </c>
      <c r="D336" s="12" t="s">
        <v>44</v>
      </c>
      <c r="E336" s="12" t="s">
        <v>117</v>
      </c>
      <c r="F336" s="12" t="s">
        <v>46</v>
      </c>
      <c r="G336" s="12" t="s">
        <v>617</v>
      </c>
      <c r="H336" s="14" t="s">
        <v>48</v>
      </c>
      <c r="I336" s="12" t="s">
        <v>148</v>
      </c>
      <c r="J336" s="15">
        <v>41131.65625</v>
      </c>
      <c r="K336" s="15">
        <v>41131.668055555558</v>
      </c>
      <c r="L336" s="15">
        <v>41131.668055555558</v>
      </c>
      <c r="M336" s="12"/>
      <c r="N336" s="12"/>
      <c r="O336" s="12" t="s">
        <v>50</v>
      </c>
      <c r="P336" s="12"/>
      <c r="Q336" s="12">
        <v>0</v>
      </c>
      <c r="R336" s="12"/>
      <c r="S336" s="12"/>
      <c r="T336" s="12"/>
      <c r="U336" s="12"/>
      <c r="V336" s="12"/>
      <c r="W336" s="12"/>
      <c r="X336" s="12"/>
      <c r="Y336" s="12"/>
      <c r="Z336" s="12" t="s">
        <v>1319</v>
      </c>
      <c r="AA336" s="12"/>
      <c r="AB336" s="12"/>
      <c r="AC336" s="12"/>
      <c r="AD336" s="12"/>
      <c r="AE336" s="12"/>
      <c r="AF336" s="12"/>
      <c r="AG336" s="12"/>
      <c r="AH336" s="12" t="s">
        <v>53</v>
      </c>
      <c r="AI336" s="12" t="s">
        <v>62</v>
      </c>
      <c r="AJ336" s="12"/>
      <c r="AK336" s="12"/>
      <c r="AL336" s="12" t="s">
        <v>100</v>
      </c>
      <c r="AM336" s="12"/>
      <c r="AN336" s="12"/>
      <c r="AO336" s="12" t="s">
        <v>614</v>
      </c>
    </row>
    <row r="337" spans="1:41" ht="30">
      <c r="A337" s="12" t="s">
        <v>41</v>
      </c>
      <c r="B337" s="13" t="s">
        <v>1320</v>
      </c>
      <c r="C337" s="12" t="s">
        <v>1321</v>
      </c>
      <c r="D337" s="12" t="s">
        <v>44</v>
      </c>
      <c r="E337" s="12" t="s">
        <v>117</v>
      </c>
      <c r="F337" s="12" t="s">
        <v>46</v>
      </c>
      <c r="G337" s="12" t="s">
        <v>13</v>
      </c>
      <c r="H337" s="12" t="s">
        <v>49</v>
      </c>
      <c r="I337" s="12" t="s">
        <v>49</v>
      </c>
      <c r="J337" s="15">
        <v>41131.65</v>
      </c>
      <c r="K337" s="15">
        <v>41141.555555555555</v>
      </c>
      <c r="L337" s="15">
        <v>41131.685416666667</v>
      </c>
      <c r="M337" s="12"/>
      <c r="N337" s="12"/>
      <c r="O337" s="12" t="s">
        <v>369</v>
      </c>
      <c r="P337" s="12"/>
      <c r="Q337" s="12">
        <v>0</v>
      </c>
      <c r="R337" s="13">
        <v>13327</v>
      </c>
      <c r="S337" s="12"/>
      <c r="T337" s="12"/>
      <c r="U337" s="12"/>
      <c r="V337" s="12"/>
      <c r="W337" s="12"/>
      <c r="X337" s="12"/>
      <c r="Y337" s="12"/>
      <c r="Z337" s="12" t="s">
        <v>1322</v>
      </c>
      <c r="AA337" s="12"/>
      <c r="AB337" s="12"/>
      <c r="AC337" s="12"/>
      <c r="AD337" s="12"/>
      <c r="AE337" s="12"/>
      <c r="AF337" s="12"/>
      <c r="AG337" s="12"/>
      <c r="AH337" s="12" t="s">
        <v>53</v>
      </c>
      <c r="AI337" s="12" t="s">
        <v>71</v>
      </c>
      <c r="AJ337" s="12"/>
      <c r="AK337" s="12"/>
      <c r="AL337" s="12" t="s">
        <v>180</v>
      </c>
      <c r="AM337" s="12"/>
      <c r="AN337" s="12"/>
      <c r="AO337" s="12" t="s">
        <v>91</v>
      </c>
    </row>
    <row r="338" spans="1:41" ht="135">
      <c r="A338" s="12" t="s">
        <v>41</v>
      </c>
      <c r="B338" s="13" t="s">
        <v>1323</v>
      </c>
      <c r="C338" s="12" t="s">
        <v>1324</v>
      </c>
      <c r="D338" s="12" t="s">
        <v>44</v>
      </c>
      <c r="E338" s="12" t="s">
        <v>117</v>
      </c>
      <c r="F338" s="12" t="s">
        <v>46</v>
      </c>
      <c r="G338" s="12" t="s">
        <v>13</v>
      </c>
      <c r="H338" s="12" t="s">
        <v>148</v>
      </c>
      <c r="I338" s="12" t="s">
        <v>148</v>
      </c>
      <c r="J338" s="15">
        <v>41131.618055555555</v>
      </c>
      <c r="K338" s="15">
        <v>41138.798611111109</v>
      </c>
      <c r="L338" s="15">
        <v>41134.457638888889</v>
      </c>
      <c r="M338" s="12"/>
      <c r="N338" s="12"/>
      <c r="O338" s="12" t="s">
        <v>369</v>
      </c>
      <c r="P338" s="12"/>
      <c r="Q338" s="12">
        <v>0</v>
      </c>
      <c r="R338" s="13">
        <v>13326</v>
      </c>
      <c r="S338" s="12"/>
      <c r="T338" s="12"/>
      <c r="U338" s="12"/>
      <c r="V338" s="12"/>
      <c r="W338" s="12"/>
      <c r="X338" s="12"/>
      <c r="Y338" s="12"/>
      <c r="Z338" s="12" t="s">
        <v>1325</v>
      </c>
      <c r="AA338" s="12"/>
      <c r="AB338" s="12"/>
      <c r="AC338" s="12"/>
      <c r="AD338" s="12"/>
      <c r="AE338" s="12"/>
      <c r="AF338" s="12"/>
      <c r="AG338" s="12"/>
      <c r="AH338" s="12" t="s">
        <v>53</v>
      </c>
      <c r="AI338" s="12" t="s">
        <v>62</v>
      </c>
      <c r="AJ338" s="12"/>
      <c r="AK338" s="12"/>
      <c r="AL338" s="12" t="s">
        <v>345</v>
      </c>
      <c r="AM338" s="12"/>
      <c r="AN338" s="12"/>
      <c r="AO338" s="12" t="s">
        <v>91</v>
      </c>
    </row>
    <row r="339" spans="1:41" ht="30">
      <c r="A339" s="12" t="s">
        <v>41</v>
      </c>
      <c r="B339" s="13" t="s">
        <v>1326</v>
      </c>
      <c r="C339" s="12" t="s">
        <v>1327</v>
      </c>
      <c r="D339" s="12" t="s">
        <v>44</v>
      </c>
      <c r="E339" s="12" t="s">
        <v>117</v>
      </c>
      <c r="F339" s="12" t="s">
        <v>46</v>
      </c>
      <c r="G339" s="12" t="s">
        <v>261</v>
      </c>
      <c r="H339" s="12" t="s">
        <v>49</v>
      </c>
      <c r="I339" s="12" t="s">
        <v>49</v>
      </c>
      <c r="J339" s="15">
        <v>41131.48333333333</v>
      </c>
      <c r="K339" s="15">
        <v>41141.717361111114</v>
      </c>
      <c r="L339" s="15">
        <v>41131.527083333334</v>
      </c>
      <c r="M339" s="12"/>
      <c r="N339" s="12"/>
      <c r="O339" s="12" t="s">
        <v>87</v>
      </c>
      <c r="P339" s="12"/>
      <c r="Q339" s="12">
        <v>0</v>
      </c>
      <c r="R339" s="13">
        <v>13324</v>
      </c>
      <c r="S339" s="12"/>
      <c r="T339" s="12"/>
      <c r="U339" s="12"/>
      <c r="V339" s="12"/>
      <c r="W339" s="12"/>
      <c r="X339" s="12"/>
      <c r="Y339" s="12"/>
      <c r="Z339" s="12" t="s">
        <v>1328</v>
      </c>
      <c r="AA339" s="12"/>
      <c r="AB339" s="12"/>
      <c r="AC339" s="12"/>
      <c r="AD339" s="12"/>
      <c r="AE339" s="12"/>
      <c r="AF339" s="12"/>
      <c r="AG339" s="12" t="s">
        <v>1020</v>
      </c>
      <c r="AH339" s="12" t="s">
        <v>53</v>
      </c>
      <c r="AI339" s="12" t="s">
        <v>54</v>
      </c>
      <c r="AJ339" s="12"/>
      <c r="AK339" s="12"/>
      <c r="AL339" s="12" t="s">
        <v>140</v>
      </c>
      <c r="AM339" s="12"/>
      <c r="AN339" s="12"/>
      <c r="AO339" s="12" t="s">
        <v>63</v>
      </c>
    </row>
    <row r="340" spans="1:41" ht="105">
      <c r="A340" s="12" t="s">
        <v>41</v>
      </c>
      <c r="B340" s="13" t="s">
        <v>1329</v>
      </c>
      <c r="C340" s="12" t="s">
        <v>1330</v>
      </c>
      <c r="D340" s="12" t="s">
        <v>44</v>
      </c>
      <c r="E340" s="12" t="s">
        <v>45</v>
      </c>
      <c r="F340" s="12" t="s">
        <v>66</v>
      </c>
      <c r="G340" s="14" t="s">
        <v>47</v>
      </c>
      <c r="H340" s="14" t="s">
        <v>48</v>
      </c>
      <c r="I340" s="12" t="s">
        <v>86</v>
      </c>
      <c r="J340" s="15">
        <v>41131.472916666666</v>
      </c>
      <c r="K340" s="15">
        <v>41131.472916666666</v>
      </c>
      <c r="L340" s="12"/>
      <c r="M340" s="12"/>
      <c r="N340" s="12"/>
      <c r="O340" s="12" t="s">
        <v>50</v>
      </c>
      <c r="P340" s="12"/>
      <c r="Q340" s="12">
        <v>0</v>
      </c>
      <c r="R340" s="13">
        <v>13323</v>
      </c>
      <c r="S340" s="12"/>
      <c r="T340" s="12"/>
      <c r="U340" s="12"/>
      <c r="V340" s="12"/>
      <c r="W340" s="12"/>
      <c r="X340" s="12"/>
      <c r="Y340" s="12"/>
      <c r="Z340" s="12" t="s">
        <v>1331</v>
      </c>
      <c r="AA340" s="12"/>
      <c r="AB340" s="12"/>
      <c r="AC340" s="12"/>
      <c r="AD340" s="12"/>
      <c r="AE340" s="12"/>
      <c r="AF340" s="12"/>
      <c r="AG340" s="12" t="s">
        <v>517</v>
      </c>
      <c r="AH340" s="12" t="s">
        <v>53</v>
      </c>
      <c r="AI340" s="12" t="s">
        <v>71</v>
      </c>
      <c r="AJ340" s="12"/>
      <c r="AK340" s="12"/>
      <c r="AL340" s="12" t="s">
        <v>180</v>
      </c>
      <c r="AM340" s="12"/>
      <c r="AN340" s="12"/>
      <c r="AO340" s="12" t="s">
        <v>63</v>
      </c>
    </row>
    <row r="341" spans="1:41" ht="105">
      <c r="A341" s="12" t="s">
        <v>41</v>
      </c>
      <c r="B341" s="13" t="s">
        <v>1332</v>
      </c>
      <c r="C341" s="12" t="s">
        <v>1333</v>
      </c>
      <c r="D341" s="12" t="s">
        <v>44</v>
      </c>
      <c r="E341" s="12" t="s">
        <v>45</v>
      </c>
      <c r="F341" s="12" t="s">
        <v>66</v>
      </c>
      <c r="G341" s="14" t="s">
        <v>47</v>
      </c>
      <c r="H341" s="14" t="s">
        <v>48</v>
      </c>
      <c r="I341" s="12" t="s">
        <v>86</v>
      </c>
      <c r="J341" s="15">
        <v>41131.468055555553</v>
      </c>
      <c r="K341" s="15">
        <v>41131.468055555553</v>
      </c>
      <c r="L341" s="12"/>
      <c r="M341" s="12"/>
      <c r="N341" s="12"/>
      <c r="O341" s="12" t="s">
        <v>50</v>
      </c>
      <c r="P341" s="12"/>
      <c r="Q341" s="12">
        <v>0</v>
      </c>
      <c r="R341" s="12"/>
      <c r="S341" s="12"/>
      <c r="T341" s="12"/>
      <c r="U341" s="12"/>
      <c r="V341" s="12"/>
      <c r="W341" s="12"/>
      <c r="X341" s="12"/>
      <c r="Y341" s="12"/>
      <c r="Z341" s="12" t="s">
        <v>1334</v>
      </c>
      <c r="AA341" s="12"/>
      <c r="AB341" s="12"/>
      <c r="AC341" s="12"/>
      <c r="AD341" s="12"/>
      <c r="AE341" s="12"/>
      <c r="AF341" s="12"/>
      <c r="AG341" s="12" t="s">
        <v>171</v>
      </c>
      <c r="AH341" s="12" t="s">
        <v>53</v>
      </c>
      <c r="AI341" s="12" t="s">
        <v>71</v>
      </c>
      <c r="AJ341" s="12"/>
      <c r="AK341" s="12"/>
      <c r="AL341" s="12" t="s">
        <v>167</v>
      </c>
      <c r="AM341" s="12"/>
      <c r="AN341" s="12"/>
      <c r="AO341" s="12" t="s">
        <v>63</v>
      </c>
    </row>
    <row r="342" spans="1:41" ht="105">
      <c r="A342" s="12" t="s">
        <v>41</v>
      </c>
      <c r="B342" s="13" t="s">
        <v>1335</v>
      </c>
      <c r="C342" s="12" t="s">
        <v>1336</v>
      </c>
      <c r="D342" s="12" t="s">
        <v>44</v>
      </c>
      <c r="E342" s="12" t="s">
        <v>45</v>
      </c>
      <c r="F342" s="12" t="s">
        <v>143</v>
      </c>
      <c r="G342" s="14" t="s">
        <v>47</v>
      </c>
      <c r="H342" s="14" t="s">
        <v>48</v>
      </c>
      <c r="I342" s="12" t="s">
        <v>86</v>
      </c>
      <c r="J342" s="15">
        <v>41131.46597222222</v>
      </c>
      <c r="K342" s="15">
        <v>41131.46597222222</v>
      </c>
      <c r="L342" s="12"/>
      <c r="M342" s="12"/>
      <c r="N342" s="12"/>
      <c r="O342" s="12" t="s">
        <v>50</v>
      </c>
      <c r="P342" s="12"/>
      <c r="Q342" s="12">
        <v>0</v>
      </c>
      <c r="R342" s="12"/>
      <c r="S342" s="12"/>
      <c r="T342" s="12"/>
      <c r="U342" s="12"/>
      <c r="V342" s="12"/>
      <c r="W342" s="12"/>
      <c r="X342" s="12"/>
      <c r="Y342" s="12"/>
      <c r="Z342" s="12" t="s">
        <v>1337</v>
      </c>
      <c r="AA342" s="12"/>
      <c r="AB342" s="12"/>
      <c r="AC342" s="12"/>
      <c r="AD342" s="12"/>
      <c r="AE342" s="12"/>
      <c r="AF342" s="12"/>
      <c r="AG342" s="12" t="s">
        <v>538</v>
      </c>
      <c r="AH342" s="12" t="s">
        <v>53</v>
      </c>
      <c r="AI342" s="12" t="s">
        <v>71</v>
      </c>
      <c r="AJ342" s="12"/>
      <c r="AK342" s="12"/>
      <c r="AL342" s="12" t="s">
        <v>539</v>
      </c>
      <c r="AM342" s="12"/>
      <c r="AN342" s="12"/>
      <c r="AO342" s="12" t="s">
        <v>63</v>
      </c>
    </row>
    <row r="343" spans="1:41" ht="45">
      <c r="A343" s="12" t="s">
        <v>41</v>
      </c>
      <c r="B343" s="13" t="s">
        <v>1338</v>
      </c>
      <c r="C343" s="12" t="s">
        <v>1339</v>
      </c>
      <c r="D343" s="12" t="s">
        <v>44</v>
      </c>
      <c r="E343" s="12" t="s">
        <v>117</v>
      </c>
      <c r="F343" s="12" t="s">
        <v>103</v>
      </c>
      <c r="G343" s="12" t="s">
        <v>261</v>
      </c>
      <c r="H343" s="12" t="s">
        <v>59</v>
      </c>
      <c r="I343" s="12" t="s">
        <v>59</v>
      </c>
      <c r="J343" s="15">
        <v>41131.02847222222</v>
      </c>
      <c r="K343" s="15">
        <v>41138.857638888891</v>
      </c>
      <c r="L343" s="15">
        <v>41131.803472222222</v>
      </c>
      <c r="M343" s="12"/>
      <c r="N343" s="12" t="s">
        <v>1340</v>
      </c>
      <c r="O343" s="12" t="s">
        <v>50</v>
      </c>
      <c r="P343" s="12"/>
      <c r="Q343" s="12">
        <v>0</v>
      </c>
      <c r="R343" s="12"/>
      <c r="S343" s="12"/>
      <c r="T343" s="12"/>
      <c r="U343" s="12"/>
      <c r="V343" s="12"/>
      <c r="W343" s="12"/>
      <c r="X343" s="12"/>
      <c r="Y343" s="12"/>
      <c r="Z343" s="12" t="s">
        <v>1341</v>
      </c>
      <c r="AA343" s="12"/>
      <c r="AB343" s="12"/>
      <c r="AC343" s="12"/>
      <c r="AD343" s="12"/>
      <c r="AE343" s="12"/>
      <c r="AF343" s="12"/>
      <c r="AG343" s="12" t="s">
        <v>1342</v>
      </c>
      <c r="AH343" s="12" t="s">
        <v>53</v>
      </c>
      <c r="AI343" s="12" t="s">
        <v>151</v>
      </c>
      <c r="AJ343" s="12"/>
      <c r="AK343" s="12"/>
      <c r="AL343" s="12" t="s">
        <v>110</v>
      </c>
      <c r="AM343" s="12"/>
      <c r="AN343" s="12"/>
      <c r="AO343" s="12" t="s">
        <v>614</v>
      </c>
    </row>
    <row r="344" spans="1:41" ht="60">
      <c r="A344" s="12" t="s">
        <v>41</v>
      </c>
      <c r="B344" s="13" t="s">
        <v>1343</v>
      </c>
      <c r="C344" s="12" t="s">
        <v>1344</v>
      </c>
      <c r="D344" s="12" t="s">
        <v>44</v>
      </c>
      <c r="E344" s="12" t="s">
        <v>45</v>
      </c>
      <c r="F344" s="12" t="s">
        <v>66</v>
      </c>
      <c r="G344" s="14" t="s">
        <v>47</v>
      </c>
      <c r="H344" s="14" t="s">
        <v>48</v>
      </c>
      <c r="I344" s="12" t="s">
        <v>59</v>
      </c>
      <c r="J344" s="15">
        <v>41131.026388888888</v>
      </c>
      <c r="K344" s="15">
        <v>41137.754861111112</v>
      </c>
      <c r="L344" s="12"/>
      <c r="M344" s="12"/>
      <c r="N344" s="12" t="s">
        <v>189</v>
      </c>
      <c r="O344" s="12" t="s">
        <v>207</v>
      </c>
      <c r="P344" s="12"/>
      <c r="Q344" s="12">
        <v>0</v>
      </c>
      <c r="R344" s="12"/>
      <c r="S344" s="12"/>
      <c r="T344" s="12"/>
      <c r="U344" s="12"/>
      <c r="V344" s="12"/>
      <c r="W344" s="12"/>
      <c r="X344" s="12"/>
      <c r="Y344" s="12"/>
      <c r="Z344" s="12" t="s">
        <v>1345</v>
      </c>
      <c r="AA344" s="12"/>
      <c r="AB344" s="12"/>
      <c r="AC344" s="12"/>
      <c r="AD344" s="12"/>
      <c r="AE344" s="12"/>
      <c r="AF344" s="12"/>
      <c r="AG344" s="12" t="s">
        <v>1346</v>
      </c>
      <c r="AH344" s="12" t="s">
        <v>53</v>
      </c>
      <c r="AI344" s="12" t="s">
        <v>71</v>
      </c>
      <c r="AJ344" s="12"/>
      <c r="AK344" s="12"/>
      <c r="AL344" s="12" t="s">
        <v>167</v>
      </c>
      <c r="AM344" s="12"/>
      <c r="AN344" s="12"/>
      <c r="AO344" s="12"/>
    </row>
    <row r="345" spans="1:41" ht="135">
      <c r="A345" s="12" t="s">
        <v>41</v>
      </c>
      <c r="B345" s="13" t="s">
        <v>1347</v>
      </c>
      <c r="C345" s="12" t="s">
        <v>1348</v>
      </c>
      <c r="D345" s="12" t="s">
        <v>44</v>
      </c>
      <c r="E345" s="12" t="s">
        <v>117</v>
      </c>
      <c r="F345" s="12" t="s">
        <v>103</v>
      </c>
      <c r="G345" s="12" t="s">
        <v>118</v>
      </c>
      <c r="H345" s="12" t="s">
        <v>59</v>
      </c>
      <c r="I345" s="12" t="s">
        <v>59</v>
      </c>
      <c r="J345" s="15">
        <v>41131.025000000001</v>
      </c>
      <c r="K345" s="15">
        <v>41131.043749999997</v>
      </c>
      <c r="L345" s="15">
        <v>41131.038888888892</v>
      </c>
      <c r="M345" s="12"/>
      <c r="N345" s="12" t="s">
        <v>1340</v>
      </c>
      <c r="O345" s="12" t="s">
        <v>50</v>
      </c>
      <c r="P345" s="12"/>
      <c r="Q345" s="12">
        <v>0</v>
      </c>
      <c r="R345" s="12"/>
      <c r="S345" s="12"/>
      <c r="T345" s="12"/>
      <c r="U345" s="12"/>
      <c r="V345" s="12"/>
      <c r="W345" s="12"/>
      <c r="X345" s="12"/>
      <c r="Y345" s="12"/>
      <c r="Z345" s="12" t="s">
        <v>1349</v>
      </c>
      <c r="AA345" s="12"/>
      <c r="AB345" s="12"/>
      <c r="AC345" s="12"/>
      <c r="AD345" s="12"/>
      <c r="AE345" s="12"/>
      <c r="AF345" s="12"/>
      <c r="AG345" s="12"/>
      <c r="AH345" s="12" t="s">
        <v>53</v>
      </c>
      <c r="AI345" s="12" t="s">
        <v>71</v>
      </c>
      <c r="AJ345" s="12"/>
      <c r="AK345" s="12"/>
      <c r="AL345" s="12" t="s">
        <v>167</v>
      </c>
      <c r="AM345" s="12"/>
      <c r="AN345" s="12"/>
      <c r="AO345" s="12" t="s">
        <v>63</v>
      </c>
    </row>
    <row r="346" spans="1:41" ht="45">
      <c r="A346" s="12" t="s">
        <v>41</v>
      </c>
      <c r="B346" s="13" t="s">
        <v>1350</v>
      </c>
      <c r="C346" s="12" t="s">
        <v>1351</v>
      </c>
      <c r="D346" s="12" t="s">
        <v>44</v>
      </c>
      <c r="E346" s="12" t="s">
        <v>117</v>
      </c>
      <c r="F346" s="12" t="s">
        <v>103</v>
      </c>
      <c r="G346" s="12" t="s">
        <v>261</v>
      </c>
      <c r="H346" s="12" t="s">
        <v>59</v>
      </c>
      <c r="I346" s="12" t="s">
        <v>59</v>
      </c>
      <c r="J346" s="15">
        <v>41131.021527777775</v>
      </c>
      <c r="K346" s="15">
        <v>41138.852777777778</v>
      </c>
      <c r="L346" s="15">
        <v>41131.711805555555</v>
      </c>
      <c r="M346" s="12"/>
      <c r="N346" s="12" t="s">
        <v>1340</v>
      </c>
      <c r="O346" s="12" t="s">
        <v>128</v>
      </c>
      <c r="P346" s="12"/>
      <c r="Q346" s="12">
        <v>0</v>
      </c>
      <c r="R346" s="12"/>
      <c r="S346" s="12"/>
      <c r="T346" s="12"/>
      <c r="U346" s="12"/>
      <c r="V346" s="12"/>
      <c r="W346" s="12"/>
      <c r="X346" s="12"/>
      <c r="Y346" s="12"/>
      <c r="Z346" s="12" t="s">
        <v>1352</v>
      </c>
      <c r="AA346" s="12"/>
      <c r="AB346" s="12"/>
      <c r="AC346" s="12"/>
      <c r="AD346" s="12"/>
      <c r="AE346" s="12"/>
      <c r="AF346" s="12"/>
      <c r="AG346" s="12" t="s">
        <v>166</v>
      </c>
      <c r="AH346" s="12" t="s">
        <v>53</v>
      </c>
      <c r="AI346" s="12" t="s">
        <v>71</v>
      </c>
      <c r="AJ346" s="12"/>
      <c r="AK346" s="12"/>
      <c r="AL346" s="12" t="s">
        <v>167</v>
      </c>
      <c r="AM346" s="12"/>
      <c r="AN346" s="12"/>
      <c r="AO346" s="12" t="s">
        <v>614</v>
      </c>
    </row>
    <row r="347" spans="1:41" ht="60">
      <c r="A347" s="12" t="s">
        <v>41</v>
      </c>
      <c r="B347" s="13" t="s">
        <v>1353</v>
      </c>
      <c r="C347" s="12" t="s">
        <v>1354</v>
      </c>
      <c r="D347" s="12" t="s">
        <v>44</v>
      </c>
      <c r="E347" s="12" t="s">
        <v>117</v>
      </c>
      <c r="F347" s="12" t="s">
        <v>103</v>
      </c>
      <c r="G347" s="12" t="s">
        <v>261</v>
      </c>
      <c r="H347" s="12" t="s">
        <v>59</v>
      </c>
      <c r="I347" s="12" t="s">
        <v>59</v>
      </c>
      <c r="J347" s="15">
        <v>41131.019444444442</v>
      </c>
      <c r="K347" s="15">
        <v>41138.856944444444</v>
      </c>
      <c r="L347" s="15">
        <v>41132.807638888888</v>
      </c>
      <c r="M347" s="12"/>
      <c r="N347" s="12" t="s">
        <v>1340</v>
      </c>
      <c r="O347" s="12" t="s">
        <v>1355</v>
      </c>
      <c r="P347" s="12"/>
      <c r="Q347" s="12">
        <v>0</v>
      </c>
      <c r="R347" s="12"/>
      <c r="S347" s="12"/>
      <c r="T347" s="12"/>
      <c r="U347" s="12"/>
      <c r="V347" s="12"/>
      <c r="W347" s="12"/>
      <c r="X347" s="12"/>
      <c r="Y347" s="12"/>
      <c r="Z347" s="12" t="s">
        <v>1356</v>
      </c>
      <c r="AA347" s="12"/>
      <c r="AB347" s="12"/>
      <c r="AC347" s="12"/>
      <c r="AD347" s="12"/>
      <c r="AE347" s="12"/>
      <c r="AF347" s="12"/>
      <c r="AG347" s="12" t="s">
        <v>1357</v>
      </c>
      <c r="AH347" s="12" t="s">
        <v>53</v>
      </c>
      <c r="AI347" s="12" t="s">
        <v>71</v>
      </c>
      <c r="AJ347" s="12"/>
      <c r="AK347" s="12"/>
      <c r="AL347" s="12" t="s">
        <v>167</v>
      </c>
      <c r="AM347" s="12"/>
      <c r="AN347" s="12"/>
      <c r="AO347" s="12" t="s">
        <v>614</v>
      </c>
    </row>
    <row r="348" spans="1:41" ht="45">
      <c r="A348" s="12" t="s">
        <v>41</v>
      </c>
      <c r="B348" s="13" t="s">
        <v>1358</v>
      </c>
      <c r="C348" s="12" t="s">
        <v>1359</v>
      </c>
      <c r="D348" s="12" t="s">
        <v>44</v>
      </c>
      <c r="E348" s="12" t="s">
        <v>117</v>
      </c>
      <c r="F348" s="12" t="s">
        <v>46</v>
      </c>
      <c r="G348" s="12" t="s">
        <v>13</v>
      </c>
      <c r="H348" s="12" t="s">
        <v>59</v>
      </c>
      <c r="I348" s="12" t="s">
        <v>59</v>
      </c>
      <c r="J348" s="15">
        <v>41131.01666666667</v>
      </c>
      <c r="K348" s="15">
        <v>41134.779166666667</v>
      </c>
      <c r="L348" s="15">
        <v>41134.457638888889</v>
      </c>
      <c r="M348" s="12"/>
      <c r="N348" s="12" t="s">
        <v>189</v>
      </c>
      <c r="O348" s="12" t="s">
        <v>663</v>
      </c>
      <c r="P348" s="12"/>
      <c r="Q348" s="12">
        <v>0</v>
      </c>
      <c r="R348" s="12"/>
      <c r="S348" s="12"/>
      <c r="T348" s="12"/>
      <c r="U348" s="12"/>
      <c r="V348" s="12"/>
      <c r="W348" s="12"/>
      <c r="X348" s="12"/>
      <c r="Y348" s="12"/>
      <c r="Z348" s="12" t="s">
        <v>1360</v>
      </c>
      <c r="AA348" s="12"/>
      <c r="AB348" s="12"/>
      <c r="AC348" s="12"/>
      <c r="AD348" s="12"/>
      <c r="AE348" s="12"/>
      <c r="AF348" s="12"/>
      <c r="AG348" s="12" t="s">
        <v>1361</v>
      </c>
      <c r="AH348" s="12" t="s">
        <v>53</v>
      </c>
      <c r="AI348" s="12" t="s">
        <v>71</v>
      </c>
      <c r="AJ348" s="12"/>
      <c r="AK348" s="12"/>
      <c r="AL348" s="12" t="s">
        <v>167</v>
      </c>
      <c r="AM348" s="12"/>
      <c r="AN348" s="12"/>
      <c r="AO348" s="12" t="s">
        <v>91</v>
      </c>
    </row>
    <row r="349" spans="1:41" ht="45">
      <c r="A349" s="12" t="s">
        <v>41</v>
      </c>
      <c r="B349" s="13" t="s">
        <v>1362</v>
      </c>
      <c r="C349" s="12" t="s">
        <v>1363</v>
      </c>
      <c r="D349" s="12" t="s">
        <v>44</v>
      </c>
      <c r="E349" s="12" t="s">
        <v>117</v>
      </c>
      <c r="F349" s="12" t="s">
        <v>46</v>
      </c>
      <c r="G349" s="12" t="s">
        <v>261</v>
      </c>
      <c r="H349" s="12" t="s">
        <v>496</v>
      </c>
      <c r="I349" s="12" t="s">
        <v>59</v>
      </c>
      <c r="J349" s="15">
        <v>41131.013888888891</v>
      </c>
      <c r="K349" s="15">
        <v>41134.029861111114</v>
      </c>
      <c r="L349" s="15">
        <v>41134.029861111114</v>
      </c>
      <c r="M349" s="12"/>
      <c r="N349" s="12" t="s">
        <v>1340</v>
      </c>
      <c r="O349" s="12" t="s">
        <v>663</v>
      </c>
      <c r="P349" s="12"/>
      <c r="Q349" s="12">
        <v>0</v>
      </c>
      <c r="R349" s="12"/>
      <c r="S349" s="12"/>
      <c r="T349" s="12"/>
      <c r="U349" s="12"/>
      <c r="V349" s="12"/>
      <c r="W349" s="12"/>
      <c r="X349" s="12"/>
      <c r="Y349" s="12"/>
      <c r="Z349" s="12" t="s">
        <v>1364</v>
      </c>
      <c r="AA349" s="12"/>
      <c r="AB349" s="12"/>
      <c r="AC349" s="12"/>
      <c r="AD349" s="12"/>
      <c r="AE349" s="12"/>
      <c r="AF349" s="12"/>
      <c r="AG349" s="12" t="s">
        <v>1365</v>
      </c>
      <c r="AH349" s="12" t="s">
        <v>53</v>
      </c>
      <c r="AI349" s="12" t="s">
        <v>71</v>
      </c>
      <c r="AJ349" s="12"/>
      <c r="AK349" s="12"/>
      <c r="AL349" s="12" t="s">
        <v>167</v>
      </c>
      <c r="AM349" s="12"/>
      <c r="AN349" s="12"/>
      <c r="AO349" s="12" t="s">
        <v>614</v>
      </c>
    </row>
    <row r="350" spans="1:41" ht="75">
      <c r="A350" s="12" t="s">
        <v>41</v>
      </c>
      <c r="B350" s="13" t="s">
        <v>1366</v>
      </c>
      <c r="C350" s="12" t="s">
        <v>1367</v>
      </c>
      <c r="D350" s="12" t="s">
        <v>44</v>
      </c>
      <c r="E350" s="12" t="s">
        <v>117</v>
      </c>
      <c r="F350" s="12" t="s">
        <v>66</v>
      </c>
      <c r="G350" s="12" t="s">
        <v>13</v>
      </c>
      <c r="H350" s="12" t="s">
        <v>496</v>
      </c>
      <c r="I350" s="12" t="s">
        <v>59</v>
      </c>
      <c r="J350" s="15">
        <v>41131.012499999997</v>
      </c>
      <c r="K350" s="15">
        <v>41138.896527777775</v>
      </c>
      <c r="L350" s="15">
        <v>41131.583333333336</v>
      </c>
      <c r="M350" s="12"/>
      <c r="N350" s="12"/>
      <c r="O350" s="12" t="s">
        <v>369</v>
      </c>
      <c r="P350" s="12"/>
      <c r="Q350" s="12">
        <v>0</v>
      </c>
      <c r="R350" s="12"/>
      <c r="S350" s="12"/>
      <c r="T350" s="12"/>
      <c r="U350" s="12"/>
      <c r="V350" s="12"/>
      <c r="W350" s="12"/>
      <c r="X350" s="12"/>
      <c r="Y350" s="12"/>
      <c r="Z350" s="12" t="s">
        <v>1368</v>
      </c>
      <c r="AA350" s="12"/>
      <c r="AB350" s="12"/>
      <c r="AC350" s="12"/>
      <c r="AD350" s="12"/>
      <c r="AE350" s="12"/>
      <c r="AF350" s="12"/>
      <c r="AG350" s="12" t="s">
        <v>1369</v>
      </c>
      <c r="AH350" s="12" t="s">
        <v>53</v>
      </c>
      <c r="AI350" s="12" t="s">
        <v>71</v>
      </c>
      <c r="AJ350" s="12"/>
      <c r="AK350" s="12"/>
      <c r="AL350" s="12" t="s">
        <v>167</v>
      </c>
      <c r="AM350" s="12"/>
      <c r="AN350" s="12"/>
      <c r="AO350" s="12" t="s">
        <v>614</v>
      </c>
    </row>
    <row r="351" spans="1:41" ht="45">
      <c r="A351" s="12" t="s">
        <v>41</v>
      </c>
      <c r="B351" s="13" t="s">
        <v>1370</v>
      </c>
      <c r="C351" s="12" t="s">
        <v>1371</v>
      </c>
      <c r="D351" s="12" t="s">
        <v>44</v>
      </c>
      <c r="E351" s="12" t="s">
        <v>117</v>
      </c>
      <c r="F351" s="12" t="s">
        <v>103</v>
      </c>
      <c r="G351" s="12" t="s">
        <v>13</v>
      </c>
      <c r="H351" s="12" t="s">
        <v>59</v>
      </c>
      <c r="I351" s="12" t="s">
        <v>59</v>
      </c>
      <c r="J351" s="15">
        <v>41131.009027777778</v>
      </c>
      <c r="K351" s="15">
        <v>41138.836111111108</v>
      </c>
      <c r="L351" s="15">
        <v>41131.604166666664</v>
      </c>
      <c r="M351" s="12"/>
      <c r="N351" s="12" t="s">
        <v>1340</v>
      </c>
      <c r="O351" s="12" t="s">
        <v>87</v>
      </c>
      <c r="P351" s="12"/>
      <c r="Q351" s="12">
        <v>0</v>
      </c>
      <c r="R351" s="12"/>
      <c r="S351" s="12"/>
      <c r="T351" s="12"/>
      <c r="U351" s="12"/>
      <c r="V351" s="12"/>
      <c r="W351" s="12"/>
      <c r="X351" s="12"/>
      <c r="Y351" s="12"/>
      <c r="Z351" s="12" t="s">
        <v>1372</v>
      </c>
      <c r="AA351" s="12"/>
      <c r="AB351" s="12"/>
      <c r="AC351" s="12"/>
      <c r="AD351" s="12"/>
      <c r="AE351" s="12"/>
      <c r="AF351" s="12"/>
      <c r="AG351" s="12" t="s">
        <v>1373</v>
      </c>
      <c r="AH351" s="12" t="s">
        <v>53</v>
      </c>
      <c r="AI351" s="12" t="s">
        <v>71</v>
      </c>
      <c r="AJ351" s="12"/>
      <c r="AK351" s="12"/>
      <c r="AL351" s="12" t="s">
        <v>167</v>
      </c>
      <c r="AM351" s="12"/>
      <c r="AN351" s="12"/>
      <c r="AO351" s="12" t="s">
        <v>614</v>
      </c>
    </row>
    <row r="352" spans="1:41" ht="30">
      <c r="A352" s="12" t="s">
        <v>41</v>
      </c>
      <c r="B352" s="13" t="s">
        <v>1374</v>
      </c>
      <c r="C352" s="12" t="s">
        <v>1375</v>
      </c>
      <c r="D352" s="12" t="s">
        <v>44</v>
      </c>
      <c r="E352" s="12" t="s">
        <v>117</v>
      </c>
      <c r="F352" s="12" t="s">
        <v>46</v>
      </c>
      <c r="G352" s="12" t="s">
        <v>261</v>
      </c>
      <c r="H352" s="12" t="s">
        <v>59</v>
      </c>
      <c r="I352" s="12" t="s">
        <v>59</v>
      </c>
      <c r="J352" s="15">
        <v>41131.006944444445</v>
      </c>
      <c r="K352" s="15">
        <v>41142.309027777781</v>
      </c>
      <c r="L352" s="15">
        <v>41132.790972222225</v>
      </c>
      <c r="M352" s="12"/>
      <c r="N352" s="12"/>
      <c r="O352" s="12" t="s">
        <v>87</v>
      </c>
      <c r="P352" s="12"/>
      <c r="Q352" s="12">
        <v>0</v>
      </c>
      <c r="R352" s="12"/>
      <c r="S352" s="12"/>
      <c r="T352" s="12"/>
      <c r="U352" s="12"/>
      <c r="V352" s="12"/>
      <c r="W352" s="12"/>
      <c r="X352" s="12"/>
      <c r="Y352" s="12"/>
      <c r="Z352" s="12" t="s">
        <v>1376</v>
      </c>
      <c r="AA352" s="12"/>
      <c r="AB352" s="12"/>
      <c r="AC352" s="12"/>
      <c r="AD352" s="12"/>
      <c r="AE352" s="12"/>
      <c r="AF352" s="12"/>
      <c r="AG352" s="12" t="s">
        <v>184</v>
      </c>
      <c r="AH352" s="12" t="s">
        <v>53</v>
      </c>
      <c r="AI352" s="12" t="s">
        <v>71</v>
      </c>
      <c r="AJ352" s="12"/>
      <c r="AK352" s="12"/>
      <c r="AL352" s="12" t="s">
        <v>167</v>
      </c>
      <c r="AM352" s="12"/>
      <c r="AN352" s="12"/>
      <c r="AO352" s="12" t="s">
        <v>91</v>
      </c>
    </row>
    <row r="353" spans="1:41" ht="30">
      <c r="A353" s="12" t="s">
        <v>41</v>
      </c>
      <c r="B353" s="13" t="s">
        <v>1377</v>
      </c>
      <c r="C353" s="12" t="s">
        <v>1378</v>
      </c>
      <c r="D353" s="12" t="s">
        <v>44</v>
      </c>
      <c r="E353" s="12" t="s">
        <v>45</v>
      </c>
      <c r="F353" s="12" t="s">
        <v>46</v>
      </c>
      <c r="G353" s="14" t="s">
        <v>47</v>
      </c>
      <c r="H353" s="14" t="s">
        <v>48</v>
      </c>
      <c r="I353" s="12" t="s">
        <v>59</v>
      </c>
      <c r="J353" s="15">
        <v>41131.005555555559</v>
      </c>
      <c r="K353" s="15">
        <v>41134.536805555559</v>
      </c>
      <c r="L353" s="12"/>
      <c r="M353" s="12"/>
      <c r="N353" s="12"/>
      <c r="O353" s="12" t="s">
        <v>393</v>
      </c>
      <c r="P353" s="12"/>
      <c r="Q353" s="12">
        <v>0</v>
      </c>
      <c r="R353" s="12"/>
      <c r="S353" s="12"/>
      <c r="T353" s="12"/>
      <c r="U353" s="12"/>
      <c r="V353" s="12"/>
      <c r="W353" s="12"/>
      <c r="X353" s="12"/>
      <c r="Y353" s="12"/>
      <c r="Z353" s="12" t="s">
        <v>1379</v>
      </c>
      <c r="AA353" s="12"/>
      <c r="AB353" s="12"/>
      <c r="AC353" s="12"/>
      <c r="AD353" s="12"/>
      <c r="AE353" s="12"/>
      <c r="AF353" s="12"/>
      <c r="AG353" s="12" t="s">
        <v>1380</v>
      </c>
      <c r="AH353" s="12" t="s">
        <v>53</v>
      </c>
      <c r="AI353" s="12" t="s">
        <v>151</v>
      </c>
      <c r="AJ353" s="12"/>
      <c r="AK353" s="12"/>
      <c r="AL353" s="12" t="s">
        <v>167</v>
      </c>
      <c r="AM353" s="12"/>
      <c r="AN353" s="12"/>
      <c r="AO353" s="12" t="s">
        <v>614</v>
      </c>
    </row>
    <row r="354" spans="1:41" ht="30">
      <c r="A354" s="12" t="s">
        <v>41</v>
      </c>
      <c r="B354" s="13" t="s">
        <v>1381</v>
      </c>
      <c r="C354" s="12" t="s">
        <v>1382</v>
      </c>
      <c r="D354" s="12" t="s">
        <v>44</v>
      </c>
      <c r="E354" s="12" t="s">
        <v>117</v>
      </c>
      <c r="F354" s="12" t="s">
        <v>103</v>
      </c>
      <c r="G354" s="12" t="s">
        <v>13</v>
      </c>
      <c r="H354" s="12" t="s">
        <v>59</v>
      </c>
      <c r="I354" s="12" t="s">
        <v>59</v>
      </c>
      <c r="J354" s="15">
        <v>41131.00277777778</v>
      </c>
      <c r="K354" s="15">
        <v>41138.853472222225</v>
      </c>
      <c r="L354" s="15">
        <v>41132.740972222222</v>
      </c>
      <c r="M354" s="12"/>
      <c r="N354" s="12" t="s">
        <v>1340</v>
      </c>
      <c r="O354" s="12" t="s">
        <v>628</v>
      </c>
      <c r="P354" s="12"/>
      <c r="Q354" s="12">
        <v>0</v>
      </c>
      <c r="R354" s="12"/>
      <c r="S354" s="12"/>
      <c r="T354" s="12"/>
      <c r="U354" s="12"/>
      <c r="V354" s="12"/>
      <c r="W354" s="12"/>
      <c r="X354" s="12"/>
      <c r="Y354" s="12"/>
      <c r="Z354" s="12" t="s">
        <v>1383</v>
      </c>
      <c r="AA354" s="12"/>
      <c r="AB354" s="12"/>
      <c r="AC354" s="12"/>
      <c r="AD354" s="12"/>
      <c r="AE354" s="12"/>
      <c r="AF354" s="12"/>
      <c r="AG354" s="12" t="s">
        <v>1384</v>
      </c>
      <c r="AH354" s="12" t="s">
        <v>53</v>
      </c>
      <c r="AI354" s="12" t="s">
        <v>151</v>
      </c>
      <c r="AJ354" s="12"/>
      <c r="AK354" s="12"/>
      <c r="AL354" s="12" t="s">
        <v>110</v>
      </c>
      <c r="AM354" s="12"/>
      <c r="AN354" s="12"/>
      <c r="AO354" s="12" t="s">
        <v>614</v>
      </c>
    </row>
    <row r="355" spans="1:41" ht="45">
      <c r="A355" s="12" t="s">
        <v>41</v>
      </c>
      <c r="B355" s="13" t="s">
        <v>1385</v>
      </c>
      <c r="C355" s="12" t="s">
        <v>1386</v>
      </c>
      <c r="D355" s="12" t="s">
        <v>44</v>
      </c>
      <c r="E355" s="12" t="s">
        <v>117</v>
      </c>
      <c r="F355" s="12" t="s">
        <v>103</v>
      </c>
      <c r="G355" s="12" t="s">
        <v>261</v>
      </c>
      <c r="H355" s="12" t="s">
        <v>59</v>
      </c>
      <c r="I355" s="12" t="s">
        <v>59</v>
      </c>
      <c r="J355" s="15">
        <v>41131.001388888886</v>
      </c>
      <c r="K355" s="15">
        <v>41138.905555555553</v>
      </c>
      <c r="L355" s="15">
        <v>41131.68472222222</v>
      </c>
      <c r="M355" s="12"/>
      <c r="N355" s="12" t="s">
        <v>1340</v>
      </c>
      <c r="O355" s="12" t="s">
        <v>393</v>
      </c>
      <c r="P355" s="12"/>
      <c r="Q355" s="12">
        <v>0</v>
      </c>
      <c r="R355" s="12"/>
      <c r="S355" s="12"/>
      <c r="T355" s="12"/>
      <c r="U355" s="12"/>
      <c r="V355" s="12"/>
      <c r="W355" s="12"/>
      <c r="X355" s="12"/>
      <c r="Y355" s="12"/>
      <c r="Z355" s="12" t="s">
        <v>1387</v>
      </c>
      <c r="AA355" s="12"/>
      <c r="AB355" s="12"/>
      <c r="AC355" s="12"/>
      <c r="AD355" s="12"/>
      <c r="AE355" s="12"/>
      <c r="AF355" s="12"/>
      <c r="AG355" s="12" t="s">
        <v>1388</v>
      </c>
      <c r="AH355" s="12" t="s">
        <v>53</v>
      </c>
      <c r="AI355" s="12" t="s">
        <v>1389</v>
      </c>
      <c r="AJ355" s="12"/>
      <c r="AK355" s="12"/>
      <c r="AL355" s="12"/>
      <c r="AM355" s="12"/>
      <c r="AN355" s="12"/>
      <c r="AO355" s="12" t="s">
        <v>614</v>
      </c>
    </row>
    <row r="356" spans="1:41" ht="90">
      <c r="A356" s="12" t="s">
        <v>41</v>
      </c>
      <c r="B356" s="13" t="s">
        <v>1390</v>
      </c>
      <c r="C356" s="12" t="s">
        <v>1391</v>
      </c>
      <c r="D356" s="12" t="s">
        <v>44</v>
      </c>
      <c r="E356" s="12" t="s">
        <v>45</v>
      </c>
      <c r="F356" s="12" t="s">
        <v>66</v>
      </c>
      <c r="G356" s="14" t="s">
        <v>47</v>
      </c>
      <c r="H356" s="14" t="s">
        <v>48</v>
      </c>
      <c r="I356" s="12" t="s">
        <v>86</v>
      </c>
      <c r="J356" s="15">
        <v>41130.856944444444</v>
      </c>
      <c r="K356" s="15">
        <v>41130.857638888891</v>
      </c>
      <c r="L356" s="12"/>
      <c r="M356" s="12"/>
      <c r="N356" s="12"/>
      <c r="O356" s="12" t="s">
        <v>50</v>
      </c>
      <c r="P356" s="12"/>
      <c r="Q356" s="12">
        <v>0</v>
      </c>
      <c r="R356" s="12" t="s">
        <v>1392</v>
      </c>
      <c r="S356" s="12"/>
      <c r="T356" s="12"/>
      <c r="U356" s="12"/>
      <c r="V356" s="12"/>
      <c r="W356" s="12"/>
      <c r="X356" s="12" t="s">
        <v>378</v>
      </c>
      <c r="Y356" s="12"/>
      <c r="Z356" s="12" t="s">
        <v>1393</v>
      </c>
      <c r="AA356" s="12"/>
      <c r="AB356" s="12"/>
      <c r="AC356" s="12"/>
      <c r="AD356" s="12"/>
      <c r="AE356" s="12"/>
      <c r="AF356" s="12"/>
      <c r="AG356" s="12" t="s">
        <v>538</v>
      </c>
      <c r="AH356" s="12" t="s">
        <v>53</v>
      </c>
      <c r="AI356" s="12" t="s">
        <v>71</v>
      </c>
      <c r="AJ356" s="12"/>
      <c r="AK356" s="12"/>
      <c r="AL356" s="12" t="s">
        <v>539</v>
      </c>
      <c r="AM356" s="12"/>
      <c r="AN356" s="12"/>
      <c r="AO356" s="12" t="s">
        <v>63</v>
      </c>
    </row>
    <row r="357" spans="1:41" ht="30">
      <c r="A357" s="12" t="s">
        <v>41</v>
      </c>
      <c r="B357" s="13" t="s">
        <v>1394</v>
      </c>
      <c r="C357" s="12" t="s">
        <v>1395</v>
      </c>
      <c r="D357" s="12" t="s">
        <v>44</v>
      </c>
      <c r="E357" s="12" t="s">
        <v>117</v>
      </c>
      <c r="F357" s="12" t="s">
        <v>46</v>
      </c>
      <c r="G357" s="12" t="s">
        <v>13</v>
      </c>
      <c r="H357" s="12" t="s">
        <v>127</v>
      </c>
      <c r="I357" s="12" t="s">
        <v>86</v>
      </c>
      <c r="J357" s="15">
        <v>41130.797222222223</v>
      </c>
      <c r="K357" s="15">
        <v>41143.637499999997</v>
      </c>
      <c r="L357" s="15">
        <v>41143.637499999997</v>
      </c>
      <c r="M357" s="12"/>
      <c r="N357" s="12"/>
      <c r="O357" s="12" t="s">
        <v>628</v>
      </c>
      <c r="P357" s="12"/>
      <c r="Q357" s="12">
        <v>0</v>
      </c>
      <c r="R357" s="12" t="s">
        <v>1396</v>
      </c>
      <c r="S357" s="12"/>
      <c r="T357" s="12"/>
      <c r="U357" s="12"/>
      <c r="V357" s="12"/>
      <c r="W357" s="12"/>
      <c r="X357" s="12"/>
      <c r="Y357" s="12"/>
      <c r="Z357" s="12" t="s">
        <v>1397</v>
      </c>
      <c r="AA357" s="12"/>
      <c r="AB357" s="12"/>
      <c r="AC357" s="12"/>
      <c r="AD357" s="12"/>
      <c r="AE357" s="12"/>
      <c r="AF357" s="12"/>
      <c r="AG357" s="12" t="s">
        <v>1398</v>
      </c>
      <c r="AH357" s="12" t="s">
        <v>53</v>
      </c>
      <c r="AI357" s="12" t="s">
        <v>54</v>
      </c>
      <c r="AJ357" s="12"/>
      <c r="AK357" s="12"/>
      <c r="AL357" s="12" t="s">
        <v>140</v>
      </c>
      <c r="AM357" s="12"/>
      <c r="AN357" s="12"/>
      <c r="AO357" s="12" t="s">
        <v>63</v>
      </c>
    </row>
    <row r="358" spans="1:41" ht="150">
      <c r="A358" s="12" t="s">
        <v>41</v>
      </c>
      <c r="B358" s="13" t="s">
        <v>1399</v>
      </c>
      <c r="C358" s="12" t="s">
        <v>1400</v>
      </c>
      <c r="D358" s="12" t="s">
        <v>44</v>
      </c>
      <c r="E358" s="12" t="s">
        <v>117</v>
      </c>
      <c r="F358" s="12" t="s">
        <v>66</v>
      </c>
      <c r="G358" s="12" t="s">
        <v>261</v>
      </c>
      <c r="H358" s="12" t="s">
        <v>86</v>
      </c>
      <c r="I358" s="12" t="s">
        <v>86</v>
      </c>
      <c r="J358" s="15">
        <v>41130.785416666666</v>
      </c>
      <c r="K358" s="15">
        <v>41131.788194444445</v>
      </c>
      <c r="L358" s="15">
        <v>41131.780555555553</v>
      </c>
      <c r="M358" s="12"/>
      <c r="N358" s="12"/>
      <c r="O358" s="12" t="s">
        <v>628</v>
      </c>
      <c r="P358" s="12"/>
      <c r="Q358" s="12">
        <v>0</v>
      </c>
      <c r="R358" s="13">
        <v>13316</v>
      </c>
      <c r="S358" s="12"/>
      <c r="T358" s="12"/>
      <c r="U358" s="12"/>
      <c r="V358" s="12"/>
      <c r="W358" s="12"/>
      <c r="X358" s="12"/>
      <c r="Y358" s="12"/>
      <c r="Z358" s="12" t="s">
        <v>1401</v>
      </c>
      <c r="AA358" s="12"/>
      <c r="AB358" s="12"/>
      <c r="AC358" s="12"/>
      <c r="AD358" s="12"/>
      <c r="AE358" s="12"/>
      <c r="AF358" s="12"/>
      <c r="AG358" s="12" t="s">
        <v>1402</v>
      </c>
      <c r="AH358" s="12" t="s">
        <v>53</v>
      </c>
      <c r="AI358" s="12" t="s">
        <v>54</v>
      </c>
      <c r="AJ358" s="12"/>
      <c r="AK358" s="12"/>
      <c r="AL358" s="12" t="s">
        <v>140</v>
      </c>
      <c r="AM358" s="12"/>
      <c r="AN358" s="12"/>
      <c r="AO358" s="12" t="s">
        <v>63</v>
      </c>
    </row>
    <row r="359" spans="1:41" ht="45">
      <c r="A359" s="12" t="s">
        <v>41</v>
      </c>
      <c r="B359" s="13" t="s">
        <v>1403</v>
      </c>
      <c r="C359" s="12" t="s">
        <v>1404</v>
      </c>
      <c r="D359" s="12" t="s">
        <v>44</v>
      </c>
      <c r="E359" s="12" t="s">
        <v>45</v>
      </c>
      <c r="F359" s="12" t="s">
        <v>66</v>
      </c>
      <c r="G359" s="14" t="s">
        <v>47</v>
      </c>
      <c r="H359" s="14" t="s">
        <v>48</v>
      </c>
      <c r="I359" s="12" t="s">
        <v>67</v>
      </c>
      <c r="J359" s="15">
        <v>41130.78402777778</v>
      </c>
      <c r="K359" s="15">
        <v>41131.557638888888</v>
      </c>
      <c r="L359" s="12"/>
      <c r="M359" s="12"/>
      <c r="N359" s="12"/>
      <c r="O359" s="12" t="s">
        <v>423</v>
      </c>
      <c r="P359" s="12"/>
      <c r="Q359" s="12">
        <v>0</v>
      </c>
      <c r="R359" s="12"/>
      <c r="S359" s="12"/>
      <c r="T359" s="12"/>
      <c r="U359" s="12"/>
      <c r="V359" s="12"/>
      <c r="W359" s="12"/>
      <c r="X359" s="12"/>
      <c r="Y359" s="12"/>
      <c r="Z359" s="12" t="s">
        <v>1405</v>
      </c>
      <c r="AA359" s="12"/>
      <c r="AB359" s="12"/>
      <c r="AC359" s="12"/>
      <c r="AD359" s="12"/>
      <c r="AE359" s="12"/>
      <c r="AF359" s="12"/>
      <c r="AG359" s="12" t="s">
        <v>1406</v>
      </c>
      <c r="AH359" s="12" t="s">
        <v>53</v>
      </c>
      <c r="AI359" s="12" t="s">
        <v>71</v>
      </c>
      <c r="AJ359" s="12"/>
      <c r="AK359" s="12"/>
      <c r="AL359" s="12" t="s">
        <v>100</v>
      </c>
      <c r="AM359" s="12"/>
      <c r="AN359" s="12"/>
      <c r="AO359" s="12"/>
    </row>
    <row r="360" spans="1:41" ht="30">
      <c r="A360" s="12" t="s">
        <v>41</v>
      </c>
      <c r="B360" s="13" t="s">
        <v>1407</v>
      </c>
      <c r="C360" s="12" t="s">
        <v>1408</v>
      </c>
      <c r="D360" s="12" t="s">
        <v>44</v>
      </c>
      <c r="E360" s="12" t="s">
        <v>117</v>
      </c>
      <c r="F360" s="12" t="s">
        <v>103</v>
      </c>
      <c r="G360" s="12" t="s">
        <v>261</v>
      </c>
      <c r="H360" s="12" t="s">
        <v>328</v>
      </c>
      <c r="I360" s="12" t="s">
        <v>67</v>
      </c>
      <c r="J360" s="15">
        <v>41130.775694444441</v>
      </c>
      <c r="K360" s="15">
        <v>41141.811805555553</v>
      </c>
      <c r="L360" s="15">
        <v>41138.601388888892</v>
      </c>
      <c r="M360" s="12"/>
      <c r="N360" s="12" t="s">
        <v>189</v>
      </c>
      <c r="O360" s="12" t="s">
        <v>459</v>
      </c>
      <c r="P360" s="12"/>
      <c r="Q360" s="12">
        <v>0</v>
      </c>
      <c r="R360" s="12"/>
      <c r="S360" s="12"/>
      <c r="T360" s="12"/>
      <c r="U360" s="12"/>
      <c r="V360" s="12"/>
      <c r="W360" s="12"/>
      <c r="X360" s="12" t="s">
        <v>1409</v>
      </c>
      <c r="Y360" s="12"/>
      <c r="Z360" s="12"/>
      <c r="AA360" s="12"/>
      <c r="AB360" s="12"/>
      <c r="AC360" s="12"/>
      <c r="AD360" s="12"/>
      <c r="AE360" s="12"/>
      <c r="AF360" s="12"/>
      <c r="AG360" s="12" t="s">
        <v>1410</v>
      </c>
      <c r="AH360" s="12" t="s">
        <v>53</v>
      </c>
      <c r="AI360" s="12" t="s">
        <v>71</v>
      </c>
      <c r="AJ360" s="12"/>
      <c r="AK360" s="12"/>
      <c r="AL360" s="12" t="s">
        <v>100</v>
      </c>
      <c r="AM360" s="12"/>
      <c r="AN360" s="12"/>
      <c r="AO360" s="12" t="s">
        <v>91</v>
      </c>
    </row>
    <row r="361" spans="1:41" ht="195">
      <c r="A361" s="12" t="s">
        <v>41</v>
      </c>
      <c r="B361" s="13" t="s">
        <v>378</v>
      </c>
      <c r="C361" s="12" t="s">
        <v>1411</v>
      </c>
      <c r="D361" s="12" t="s">
        <v>44</v>
      </c>
      <c r="E361" s="12" t="s">
        <v>13</v>
      </c>
      <c r="F361" s="12" t="s">
        <v>66</v>
      </c>
      <c r="G361" s="12" t="s">
        <v>261</v>
      </c>
      <c r="H361" s="12" t="s">
        <v>86</v>
      </c>
      <c r="I361" s="12" t="s">
        <v>86</v>
      </c>
      <c r="J361" s="15">
        <v>41130.770138888889</v>
      </c>
      <c r="K361" s="15">
        <v>41144.712500000001</v>
      </c>
      <c r="L361" s="15">
        <v>41144.712500000001</v>
      </c>
      <c r="M361" s="12"/>
      <c r="N361" s="12"/>
      <c r="O361" s="12" t="s">
        <v>50</v>
      </c>
      <c r="P361" s="12"/>
      <c r="Q361" s="12">
        <v>0</v>
      </c>
      <c r="R361" s="12" t="s">
        <v>1412</v>
      </c>
      <c r="S361" s="12"/>
      <c r="T361" s="12"/>
      <c r="U361" s="12"/>
      <c r="V361" s="12"/>
      <c r="W361" s="12"/>
      <c r="X361" s="12" t="s">
        <v>1413</v>
      </c>
      <c r="Y361" s="12"/>
      <c r="Z361" s="12" t="s">
        <v>1414</v>
      </c>
      <c r="AA361" s="12"/>
      <c r="AB361" s="12"/>
      <c r="AC361" s="12"/>
      <c r="AD361" s="12"/>
      <c r="AE361" s="12"/>
      <c r="AF361" s="12"/>
      <c r="AG361" s="12" t="s">
        <v>1415</v>
      </c>
      <c r="AH361" s="12" t="s">
        <v>53</v>
      </c>
      <c r="AI361" s="12" t="s">
        <v>151</v>
      </c>
      <c r="AJ361" s="12"/>
      <c r="AK361" s="12"/>
      <c r="AL361" s="12" t="s">
        <v>340</v>
      </c>
      <c r="AM361" s="12"/>
      <c r="AN361" s="12"/>
      <c r="AO361" s="12" t="s">
        <v>63</v>
      </c>
    </row>
    <row r="362" spans="1:41" ht="135">
      <c r="A362" s="12" t="s">
        <v>41</v>
      </c>
      <c r="B362" s="13" t="s">
        <v>1416</v>
      </c>
      <c r="C362" s="12" t="s">
        <v>1417</v>
      </c>
      <c r="D362" s="12" t="s">
        <v>44</v>
      </c>
      <c r="E362" s="12" t="s">
        <v>45</v>
      </c>
      <c r="F362" s="12" t="s">
        <v>46</v>
      </c>
      <c r="G362" s="14" t="s">
        <v>47</v>
      </c>
      <c r="H362" s="14" t="s">
        <v>48</v>
      </c>
      <c r="I362" s="12" t="s">
        <v>86</v>
      </c>
      <c r="J362" s="15">
        <v>41130.762499999997</v>
      </c>
      <c r="K362" s="15">
        <v>41131.558333333334</v>
      </c>
      <c r="L362" s="12"/>
      <c r="M362" s="12"/>
      <c r="N362" s="12"/>
      <c r="O362" s="12" t="s">
        <v>87</v>
      </c>
      <c r="P362" s="12"/>
      <c r="Q362" s="12">
        <v>0</v>
      </c>
      <c r="R362" s="12"/>
      <c r="S362" s="12"/>
      <c r="T362" s="12"/>
      <c r="U362" s="12"/>
      <c r="V362" s="12"/>
      <c r="W362" s="12"/>
      <c r="X362" s="12"/>
      <c r="Y362" s="12"/>
      <c r="Z362" s="12" t="s">
        <v>1418</v>
      </c>
      <c r="AA362" s="12"/>
      <c r="AB362" s="12"/>
      <c r="AC362" s="12"/>
      <c r="AD362" s="12"/>
      <c r="AE362" s="12"/>
      <c r="AF362" s="12"/>
      <c r="AG362" s="12" t="s">
        <v>1419</v>
      </c>
      <c r="AH362" s="12" t="s">
        <v>53</v>
      </c>
      <c r="AI362" s="12" t="s">
        <v>71</v>
      </c>
      <c r="AJ362" s="12"/>
      <c r="AK362" s="12"/>
      <c r="AL362" s="12" t="s">
        <v>180</v>
      </c>
      <c r="AM362" s="12"/>
      <c r="AN362" s="12"/>
      <c r="AO362" s="12" t="s">
        <v>63</v>
      </c>
    </row>
    <row r="363" spans="1:41" ht="90">
      <c r="A363" s="12" t="s">
        <v>41</v>
      </c>
      <c r="B363" s="13" t="s">
        <v>1420</v>
      </c>
      <c r="C363" s="12" t="s">
        <v>1421</v>
      </c>
      <c r="D363" s="12" t="s">
        <v>44</v>
      </c>
      <c r="E363" s="12" t="s">
        <v>117</v>
      </c>
      <c r="F363" s="12" t="s">
        <v>103</v>
      </c>
      <c r="G363" s="12" t="s">
        <v>261</v>
      </c>
      <c r="H363" s="12" t="s">
        <v>591</v>
      </c>
      <c r="I363" s="12" t="s">
        <v>59</v>
      </c>
      <c r="J363" s="15">
        <v>41130.638194444444</v>
      </c>
      <c r="K363" s="15">
        <v>41130.981249999997</v>
      </c>
      <c r="L363" s="15">
        <v>41130.981249999997</v>
      </c>
      <c r="M363" s="12"/>
      <c r="N363" s="12" t="s">
        <v>1340</v>
      </c>
      <c r="O363" s="12" t="s">
        <v>87</v>
      </c>
      <c r="P363" s="12"/>
      <c r="Q363" s="12">
        <v>0</v>
      </c>
      <c r="R363" s="12"/>
      <c r="S363" s="12"/>
      <c r="T363" s="12"/>
      <c r="U363" s="12"/>
      <c r="V363" s="12"/>
      <c r="W363" s="12"/>
      <c r="X363" s="12"/>
      <c r="Y363" s="12"/>
      <c r="Z363" s="12" t="s">
        <v>1422</v>
      </c>
      <c r="AA363" s="12"/>
      <c r="AB363" s="12"/>
      <c r="AC363" s="12"/>
      <c r="AD363" s="12"/>
      <c r="AE363" s="12"/>
      <c r="AF363" s="12"/>
      <c r="AG363" s="12"/>
      <c r="AH363" s="12" t="s">
        <v>53</v>
      </c>
      <c r="AI363" s="12" t="s">
        <v>411</v>
      </c>
      <c r="AJ363" s="12"/>
      <c r="AK363" s="12"/>
      <c r="AL363" s="12" t="s">
        <v>110</v>
      </c>
      <c r="AM363" s="12"/>
      <c r="AN363" s="12"/>
      <c r="AO363" s="12"/>
    </row>
    <row r="364" spans="1:41" ht="60">
      <c r="A364" s="12" t="s">
        <v>41</v>
      </c>
      <c r="B364" s="13" t="s">
        <v>1423</v>
      </c>
      <c r="C364" s="12" t="s">
        <v>1424</v>
      </c>
      <c r="D364" s="12" t="s">
        <v>44</v>
      </c>
      <c r="E364" s="12" t="s">
        <v>117</v>
      </c>
      <c r="F364" s="12" t="s">
        <v>66</v>
      </c>
      <c r="G364" s="12" t="s">
        <v>261</v>
      </c>
      <c r="H364" s="12" t="s">
        <v>127</v>
      </c>
      <c r="I364" s="12" t="s">
        <v>127</v>
      </c>
      <c r="J364" s="15">
        <v>41130.630555555559</v>
      </c>
      <c r="K364" s="15">
        <v>41141.464583333334</v>
      </c>
      <c r="L364" s="15">
        <v>41131.788888888892</v>
      </c>
      <c r="M364" s="12"/>
      <c r="N364" s="12"/>
      <c r="O364" s="12" t="s">
        <v>87</v>
      </c>
      <c r="P364" s="12"/>
      <c r="Q364" s="12">
        <v>0</v>
      </c>
      <c r="R364" s="12"/>
      <c r="S364" s="12"/>
      <c r="T364" s="12"/>
      <c r="U364" s="12"/>
      <c r="V364" s="12"/>
      <c r="W364" s="12"/>
      <c r="X364" s="12"/>
      <c r="Y364" s="12"/>
      <c r="Z364" s="12" t="s">
        <v>1425</v>
      </c>
      <c r="AA364" s="12"/>
      <c r="AB364" s="12"/>
      <c r="AC364" s="12"/>
      <c r="AD364" s="12"/>
      <c r="AE364" s="12"/>
      <c r="AF364" s="12"/>
      <c r="AG364" s="12" t="s">
        <v>1426</v>
      </c>
      <c r="AH364" s="12" t="s">
        <v>53</v>
      </c>
      <c r="AI364" s="12" t="s">
        <v>54</v>
      </c>
      <c r="AJ364" s="12"/>
      <c r="AK364" s="12"/>
      <c r="AL364" s="12" t="s">
        <v>140</v>
      </c>
      <c r="AM364" s="12"/>
      <c r="AN364" s="12"/>
      <c r="AO364" s="12"/>
    </row>
    <row r="365" spans="1:41" ht="45">
      <c r="A365" s="12" t="s">
        <v>41</v>
      </c>
      <c r="B365" s="13" t="s">
        <v>1427</v>
      </c>
      <c r="C365" s="12" t="s">
        <v>1428</v>
      </c>
      <c r="D365" s="12" t="s">
        <v>44</v>
      </c>
      <c r="E365" s="12" t="s">
        <v>45</v>
      </c>
      <c r="F365" s="12" t="s">
        <v>143</v>
      </c>
      <c r="G365" s="14" t="s">
        <v>47</v>
      </c>
      <c r="H365" s="14" t="s">
        <v>48</v>
      </c>
      <c r="I365" s="12" t="s">
        <v>86</v>
      </c>
      <c r="J365" s="15">
        <v>41130.551388888889</v>
      </c>
      <c r="K365" s="15">
        <v>41131.615277777775</v>
      </c>
      <c r="L365" s="12"/>
      <c r="M365" s="12"/>
      <c r="N365" s="12"/>
      <c r="O365" s="12" t="s">
        <v>628</v>
      </c>
      <c r="P365" s="12"/>
      <c r="Q365" s="12">
        <v>0</v>
      </c>
      <c r="R365" s="12" t="s">
        <v>1429</v>
      </c>
      <c r="S365" s="12"/>
      <c r="T365" s="12"/>
      <c r="U365" s="12"/>
      <c r="V365" s="12"/>
      <c r="W365" s="12"/>
      <c r="X365" s="12"/>
      <c r="Y365" s="12"/>
      <c r="Z365" s="12" t="s">
        <v>1430</v>
      </c>
      <c r="AA365" s="12"/>
      <c r="AB365" s="12"/>
      <c r="AC365" s="12"/>
      <c r="AD365" s="12"/>
      <c r="AE365" s="12"/>
      <c r="AF365" s="12"/>
      <c r="AG365" s="12" t="s">
        <v>1431</v>
      </c>
      <c r="AH365" s="12" t="s">
        <v>53</v>
      </c>
      <c r="AI365" s="12" t="s">
        <v>71</v>
      </c>
      <c r="AJ365" s="12"/>
      <c r="AK365" s="12"/>
      <c r="AL365" s="12" t="s">
        <v>1432</v>
      </c>
      <c r="AM365" s="12"/>
      <c r="AN365" s="12"/>
      <c r="AO365" s="12" t="s">
        <v>63</v>
      </c>
    </row>
    <row r="366" spans="1:41" ht="165">
      <c r="A366" s="12" t="s">
        <v>41</v>
      </c>
      <c r="B366" s="13" t="s">
        <v>1433</v>
      </c>
      <c r="C366" s="12" t="s">
        <v>1434</v>
      </c>
      <c r="D366" s="12" t="s">
        <v>44</v>
      </c>
      <c r="E366" s="12" t="s">
        <v>117</v>
      </c>
      <c r="F366" s="12" t="s">
        <v>46</v>
      </c>
      <c r="G366" s="12" t="s">
        <v>617</v>
      </c>
      <c r="H366" s="12" t="s">
        <v>67</v>
      </c>
      <c r="I366" s="12" t="s">
        <v>148</v>
      </c>
      <c r="J366" s="15">
        <v>41130.484027777777</v>
      </c>
      <c r="K366" s="15">
        <v>41138.774305555555</v>
      </c>
      <c r="L366" s="15">
        <v>41130.731944444444</v>
      </c>
      <c r="M366" s="12"/>
      <c r="N366" s="12" t="s">
        <v>1340</v>
      </c>
      <c r="O366" s="12" t="s">
        <v>1435</v>
      </c>
      <c r="P366" s="12"/>
      <c r="Q366" s="12">
        <v>0</v>
      </c>
      <c r="R366" s="12" t="s">
        <v>1436</v>
      </c>
      <c r="S366" s="12">
        <v>0</v>
      </c>
      <c r="T366" s="12">
        <v>0</v>
      </c>
      <c r="U366" s="12"/>
      <c r="V366" s="16">
        <v>0</v>
      </c>
      <c r="W366" s="12"/>
      <c r="X366" s="12"/>
      <c r="Y366" s="12"/>
      <c r="Z366" s="12" t="s">
        <v>1437</v>
      </c>
      <c r="AA366" s="12"/>
      <c r="AB366" s="16">
        <v>0</v>
      </c>
      <c r="AC366" s="16">
        <v>0</v>
      </c>
      <c r="AD366" s="12"/>
      <c r="AE366" s="12">
        <v>0</v>
      </c>
      <c r="AF366" s="12">
        <v>0</v>
      </c>
      <c r="AG366" s="12"/>
      <c r="AH366" s="12" t="s">
        <v>53</v>
      </c>
      <c r="AI366" s="12" t="s">
        <v>62</v>
      </c>
      <c r="AJ366" s="12"/>
      <c r="AK366" s="12"/>
      <c r="AL366" s="12" t="s">
        <v>290</v>
      </c>
      <c r="AM366" s="12"/>
      <c r="AN366" s="12"/>
      <c r="AO366" s="12" t="s">
        <v>91</v>
      </c>
    </row>
    <row r="367" spans="1:41" ht="105">
      <c r="A367" s="12" t="s">
        <v>41</v>
      </c>
      <c r="B367" s="13" t="s">
        <v>1438</v>
      </c>
      <c r="C367" s="12" t="s">
        <v>1439</v>
      </c>
      <c r="D367" s="12" t="s">
        <v>44</v>
      </c>
      <c r="E367" s="12" t="s">
        <v>117</v>
      </c>
      <c r="F367" s="12" t="s">
        <v>103</v>
      </c>
      <c r="G367" s="12" t="s">
        <v>118</v>
      </c>
      <c r="H367" s="14" t="s">
        <v>48</v>
      </c>
      <c r="I367" s="12" t="s">
        <v>148</v>
      </c>
      <c r="J367" s="15">
        <v>41130.469444444447</v>
      </c>
      <c r="K367" s="15">
        <v>41130.47152777778</v>
      </c>
      <c r="L367" s="15">
        <v>41130.470138888886</v>
      </c>
      <c r="M367" s="12"/>
      <c r="N367" s="12"/>
      <c r="O367" s="12" t="s">
        <v>1435</v>
      </c>
      <c r="P367" s="12"/>
      <c r="Q367" s="12">
        <v>0</v>
      </c>
      <c r="R367" s="13">
        <v>13309</v>
      </c>
      <c r="S367" s="12"/>
      <c r="T367" s="12"/>
      <c r="U367" s="12"/>
      <c r="V367" s="12"/>
      <c r="W367" s="12"/>
      <c r="X367" s="12"/>
      <c r="Y367" s="12"/>
      <c r="Z367" s="12" t="s">
        <v>1440</v>
      </c>
      <c r="AA367" s="12"/>
      <c r="AB367" s="12"/>
      <c r="AC367" s="12"/>
      <c r="AD367" s="12"/>
      <c r="AE367" s="12"/>
      <c r="AF367" s="12"/>
      <c r="AG367" s="12"/>
      <c r="AH367" s="12" t="s">
        <v>53</v>
      </c>
      <c r="AI367" s="12" t="s">
        <v>62</v>
      </c>
      <c r="AJ367" s="12"/>
      <c r="AK367" s="12"/>
      <c r="AL367" s="12" t="s">
        <v>100</v>
      </c>
      <c r="AM367" s="12"/>
      <c r="AN367" s="12"/>
      <c r="AO367" s="12" t="s">
        <v>63</v>
      </c>
    </row>
    <row r="368" spans="1:41" ht="45">
      <c r="A368" s="12" t="s">
        <v>41</v>
      </c>
      <c r="B368" s="13" t="s">
        <v>1441</v>
      </c>
      <c r="C368" s="12" t="s">
        <v>1442</v>
      </c>
      <c r="D368" s="12" t="s">
        <v>44</v>
      </c>
      <c r="E368" s="12" t="s">
        <v>45</v>
      </c>
      <c r="F368" s="12" t="s">
        <v>46</v>
      </c>
      <c r="G368" s="14" t="s">
        <v>47</v>
      </c>
      <c r="H368" s="14" t="s">
        <v>48</v>
      </c>
      <c r="I368" s="12" t="s">
        <v>86</v>
      </c>
      <c r="J368" s="15">
        <v>41130.405555555553</v>
      </c>
      <c r="K368" s="15">
        <v>41131.560416666667</v>
      </c>
      <c r="L368" s="12"/>
      <c r="M368" s="12"/>
      <c r="N368" s="12"/>
      <c r="O368" s="12" t="s">
        <v>87</v>
      </c>
      <c r="P368" s="12"/>
      <c r="Q368" s="12">
        <v>0</v>
      </c>
      <c r="R368" s="13">
        <v>13308</v>
      </c>
      <c r="S368" s="12"/>
      <c r="T368" s="12"/>
      <c r="U368" s="12"/>
      <c r="V368" s="12"/>
      <c r="W368" s="12"/>
      <c r="X368" s="12"/>
      <c r="Y368" s="12"/>
      <c r="Z368" s="12" t="s">
        <v>1443</v>
      </c>
      <c r="AA368" s="12"/>
      <c r="AB368" s="12"/>
      <c r="AC368" s="12"/>
      <c r="AD368" s="12"/>
      <c r="AE368" s="12"/>
      <c r="AF368" s="12"/>
      <c r="AG368" s="12" t="s">
        <v>419</v>
      </c>
      <c r="AH368" s="12" t="s">
        <v>53</v>
      </c>
      <c r="AI368" s="12" t="s">
        <v>151</v>
      </c>
      <c r="AJ368" s="12"/>
      <c r="AK368" s="12"/>
      <c r="AL368" s="12" t="s">
        <v>100</v>
      </c>
      <c r="AM368" s="12"/>
      <c r="AN368" s="12"/>
      <c r="AO368" s="12" t="s">
        <v>614</v>
      </c>
    </row>
    <row r="369" spans="1:41" ht="75">
      <c r="A369" s="12" t="s">
        <v>41</v>
      </c>
      <c r="B369" s="13" t="s">
        <v>1444</v>
      </c>
      <c r="C369" s="12" t="s">
        <v>1445</v>
      </c>
      <c r="D369" s="12" t="s">
        <v>44</v>
      </c>
      <c r="E369" s="12" t="s">
        <v>117</v>
      </c>
      <c r="F369" s="12" t="s">
        <v>46</v>
      </c>
      <c r="G369" s="12" t="s">
        <v>261</v>
      </c>
      <c r="H369" s="12" t="s">
        <v>59</v>
      </c>
      <c r="I369" s="12" t="s">
        <v>59</v>
      </c>
      <c r="J369" s="15">
        <v>41130.07916666667</v>
      </c>
      <c r="K369" s="15">
        <v>41142.293055555558</v>
      </c>
      <c r="L369" s="15">
        <v>41130.472916666666</v>
      </c>
      <c r="M369" s="12"/>
      <c r="N369" s="12" t="s">
        <v>1340</v>
      </c>
      <c r="O369" s="12" t="s">
        <v>369</v>
      </c>
      <c r="P369" s="12"/>
      <c r="Q369" s="12">
        <v>0</v>
      </c>
      <c r="R369" s="12"/>
      <c r="S369" s="12"/>
      <c r="T369" s="12"/>
      <c r="U369" s="12"/>
      <c r="V369" s="12"/>
      <c r="W369" s="12"/>
      <c r="X369" s="12"/>
      <c r="Y369" s="12"/>
      <c r="Z369" s="12" t="s">
        <v>1446</v>
      </c>
      <c r="AA369" s="12"/>
      <c r="AB369" s="12"/>
      <c r="AC369" s="12"/>
      <c r="AD369" s="12"/>
      <c r="AE369" s="12"/>
      <c r="AF369" s="12"/>
      <c r="AG369" s="12"/>
      <c r="AH369" s="12" t="s">
        <v>53</v>
      </c>
      <c r="AI369" s="12" t="s">
        <v>62</v>
      </c>
      <c r="AJ369" s="12"/>
      <c r="AK369" s="12"/>
      <c r="AL369" s="12" t="s">
        <v>110</v>
      </c>
      <c r="AM369" s="12"/>
      <c r="AN369" s="12"/>
      <c r="AO369" s="12" t="s">
        <v>91</v>
      </c>
    </row>
    <row r="370" spans="1:41" ht="30">
      <c r="A370" s="12" t="s">
        <v>41</v>
      </c>
      <c r="B370" s="13" t="s">
        <v>1447</v>
      </c>
      <c r="C370" s="12" t="s">
        <v>1448</v>
      </c>
      <c r="D370" s="12" t="s">
        <v>44</v>
      </c>
      <c r="E370" s="12" t="s">
        <v>117</v>
      </c>
      <c r="F370" s="12" t="s">
        <v>46</v>
      </c>
      <c r="G370" s="12" t="s">
        <v>261</v>
      </c>
      <c r="H370" s="12" t="s">
        <v>67</v>
      </c>
      <c r="I370" s="12" t="s">
        <v>67</v>
      </c>
      <c r="J370" s="15">
        <v>41129.871527777781</v>
      </c>
      <c r="K370" s="15">
        <v>41141.75277777778</v>
      </c>
      <c r="L370" s="15">
        <v>41141.752083333333</v>
      </c>
      <c r="M370" s="12"/>
      <c r="N370" s="12" t="s">
        <v>199</v>
      </c>
      <c r="O370" s="12" t="s">
        <v>459</v>
      </c>
      <c r="P370" s="12"/>
      <c r="Q370" s="12">
        <v>0</v>
      </c>
      <c r="R370" s="13">
        <v>13307</v>
      </c>
      <c r="S370" s="12"/>
      <c r="T370" s="12"/>
      <c r="U370" s="12"/>
      <c r="V370" s="12"/>
      <c r="W370" s="12"/>
      <c r="X370" s="12"/>
      <c r="Y370" s="12"/>
      <c r="Z370" s="12" t="s">
        <v>1449</v>
      </c>
      <c r="AA370" s="12"/>
      <c r="AB370" s="12"/>
      <c r="AC370" s="12"/>
      <c r="AD370" s="12"/>
      <c r="AE370" s="12"/>
      <c r="AF370" s="12"/>
      <c r="AG370" s="12" t="s">
        <v>1450</v>
      </c>
      <c r="AH370" s="12" t="s">
        <v>53</v>
      </c>
      <c r="AI370" s="12" t="s">
        <v>71</v>
      </c>
      <c r="AJ370" s="12"/>
      <c r="AK370" s="12"/>
      <c r="AL370" s="12" t="s">
        <v>100</v>
      </c>
      <c r="AM370" s="12"/>
      <c r="AN370" s="12"/>
      <c r="AO370" s="12" t="s">
        <v>91</v>
      </c>
    </row>
    <row r="371" spans="1:41" ht="45">
      <c r="A371" s="12" t="s">
        <v>41</v>
      </c>
      <c r="B371" s="13" t="s">
        <v>1451</v>
      </c>
      <c r="C371" s="12" t="s">
        <v>1452</v>
      </c>
      <c r="D371" s="12" t="s">
        <v>44</v>
      </c>
      <c r="E371" s="12" t="s">
        <v>117</v>
      </c>
      <c r="F371" s="12" t="s">
        <v>46</v>
      </c>
      <c r="G371" s="12" t="s">
        <v>261</v>
      </c>
      <c r="H371" s="12" t="s">
        <v>67</v>
      </c>
      <c r="I371" s="12" t="s">
        <v>67</v>
      </c>
      <c r="J371" s="15">
        <v>41129.847916666666</v>
      </c>
      <c r="K371" s="15">
        <v>41130.787499999999</v>
      </c>
      <c r="L371" s="15">
        <v>41130.520138888889</v>
      </c>
      <c r="M371" s="12"/>
      <c r="N371" s="12" t="s">
        <v>1340</v>
      </c>
      <c r="O371" s="12" t="s">
        <v>207</v>
      </c>
      <c r="P371" s="12"/>
      <c r="Q371" s="12">
        <v>0</v>
      </c>
      <c r="R371" s="12"/>
      <c r="S371" s="12"/>
      <c r="T371" s="12"/>
      <c r="U371" s="12"/>
      <c r="V371" s="12"/>
      <c r="W371" s="12"/>
      <c r="X371" s="12"/>
      <c r="Y371" s="12"/>
      <c r="Z371" s="12" t="s">
        <v>1453</v>
      </c>
      <c r="AA371" s="12"/>
      <c r="AB371" s="12"/>
      <c r="AC371" s="12"/>
      <c r="AD371" s="12"/>
      <c r="AE371" s="12"/>
      <c r="AF371" s="12"/>
      <c r="AG371" s="12"/>
      <c r="AH371" s="12" t="s">
        <v>53</v>
      </c>
      <c r="AI371" s="12" t="s">
        <v>71</v>
      </c>
      <c r="AJ371" s="12"/>
      <c r="AK371" s="12"/>
      <c r="AL371" s="12" t="s">
        <v>100</v>
      </c>
      <c r="AM371" s="12"/>
      <c r="AN371" s="12"/>
      <c r="AO371" s="12" t="s">
        <v>91</v>
      </c>
    </row>
    <row r="372" spans="1:41" ht="60">
      <c r="A372" s="12" t="s">
        <v>41</v>
      </c>
      <c r="B372" s="13" t="s">
        <v>1454</v>
      </c>
      <c r="C372" s="12" t="s">
        <v>1455</v>
      </c>
      <c r="D372" s="12" t="s">
        <v>44</v>
      </c>
      <c r="E372" s="12" t="s">
        <v>117</v>
      </c>
      <c r="F372" s="12" t="s">
        <v>46</v>
      </c>
      <c r="G372" s="12" t="s">
        <v>261</v>
      </c>
      <c r="H372" s="12" t="s">
        <v>67</v>
      </c>
      <c r="I372" s="12" t="s">
        <v>67</v>
      </c>
      <c r="J372" s="15">
        <v>41129.845138888886</v>
      </c>
      <c r="K372" s="15">
        <v>41130.429166666669</v>
      </c>
      <c r="L372" s="15">
        <v>41130.324999999997</v>
      </c>
      <c r="M372" s="12"/>
      <c r="N372" s="12" t="s">
        <v>1340</v>
      </c>
      <c r="O372" s="12" t="s">
        <v>207</v>
      </c>
      <c r="P372" s="12"/>
      <c r="Q372" s="12">
        <v>0</v>
      </c>
      <c r="R372" s="12"/>
      <c r="S372" s="12"/>
      <c r="T372" s="12"/>
      <c r="U372" s="12"/>
      <c r="V372" s="12"/>
      <c r="W372" s="12"/>
      <c r="X372" s="12"/>
      <c r="Y372" s="12"/>
      <c r="Z372" s="12" t="s">
        <v>1456</v>
      </c>
      <c r="AA372" s="12"/>
      <c r="AB372" s="12"/>
      <c r="AC372" s="12"/>
      <c r="AD372" s="12"/>
      <c r="AE372" s="12"/>
      <c r="AF372" s="12"/>
      <c r="AG372" s="12"/>
      <c r="AH372" s="12" t="s">
        <v>53</v>
      </c>
      <c r="AI372" s="12" t="s">
        <v>71</v>
      </c>
      <c r="AJ372" s="12"/>
      <c r="AK372" s="12"/>
      <c r="AL372" s="12" t="s">
        <v>100</v>
      </c>
      <c r="AM372" s="12"/>
      <c r="AN372" s="12"/>
      <c r="AO372" s="12" t="s">
        <v>91</v>
      </c>
    </row>
    <row r="373" spans="1:41" ht="75">
      <c r="A373" s="12" t="s">
        <v>41</v>
      </c>
      <c r="B373" s="13" t="s">
        <v>1457</v>
      </c>
      <c r="C373" s="12" t="s">
        <v>1458</v>
      </c>
      <c r="D373" s="12" t="s">
        <v>44</v>
      </c>
      <c r="E373" s="12" t="s">
        <v>117</v>
      </c>
      <c r="F373" s="12" t="s">
        <v>46</v>
      </c>
      <c r="G373" s="12" t="s">
        <v>261</v>
      </c>
      <c r="H373" s="12" t="s">
        <v>127</v>
      </c>
      <c r="I373" s="12" t="s">
        <v>127</v>
      </c>
      <c r="J373" s="15">
        <v>41129.824305555558</v>
      </c>
      <c r="K373" s="15">
        <v>41138.801388888889</v>
      </c>
      <c r="L373" s="15">
        <v>41130.670138888891</v>
      </c>
      <c r="M373" s="12"/>
      <c r="N373" s="12" t="s">
        <v>1340</v>
      </c>
      <c r="O373" s="12" t="s">
        <v>389</v>
      </c>
      <c r="P373" s="12"/>
      <c r="Q373" s="12">
        <v>0</v>
      </c>
      <c r="R373" s="13">
        <v>13306</v>
      </c>
      <c r="S373" s="12"/>
      <c r="T373" s="12"/>
      <c r="U373" s="12"/>
      <c r="V373" s="12"/>
      <c r="W373" s="12"/>
      <c r="X373" s="12"/>
      <c r="Y373" s="12"/>
      <c r="Z373" s="12" t="s">
        <v>1459</v>
      </c>
      <c r="AA373" s="12"/>
      <c r="AB373" s="12"/>
      <c r="AC373" s="12"/>
      <c r="AD373" s="12"/>
      <c r="AE373" s="12"/>
      <c r="AF373" s="12"/>
      <c r="AG373" s="12"/>
      <c r="AH373" s="12" t="s">
        <v>53</v>
      </c>
      <c r="AI373" s="12" t="s">
        <v>151</v>
      </c>
      <c r="AJ373" s="12"/>
      <c r="AK373" s="12"/>
      <c r="AL373" s="12" t="s">
        <v>340</v>
      </c>
      <c r="AM373" s="12"/>
      <c r="AN373" s="12"/>
      <c r="AO373" s="12" t="s">
        <v>91</v>
      </c>
    </row>
    <row r="374" spans="1:41" ht="270">
      <c r="A374" s="12" t="s">
        <v>41</v>
      </c>
      <c r="B374" s="13" t="s">
        <v>1460</v>
      </c>
      <c r="C374" s="12" t="s">
        <v>1461</v>
      </c>
      <c r="D374" s="12" t="s">
        <v>44</v>
      </c>
      <c r="E374" s="12" t="s">
        <v>45</v>
      </c>
      <c r="F374" s="12" t="s">
        <v>143</v>
      </c>
      <c r="G374" s="14" t="s">
        <v>47</v>
      </c>
      <c r="H374" s="14" t="s">
        <v>48</v>
      </c>
      <c r="I374" s="12" t="s">
        <v>127</v>
      </c>
      <c r="J374" s="15">
        <v>41129.786111111112</v>
      </c>
      <c r="K374" s="15">
        <v>41131.563194444447</v>
      </c>
      <c r="L374" s="12"/>
      <c r="M374" s="12"/>
      <c r="N374" s="12"/>
      <c r="O374" s="12" t="s">
        <v>369</v>
      </c>
      <c r="P374" s="12"/>
      <c r="Q374" s="12">
        <v>0</v>
      </c>
      <c r="R374" s="12"/>
      <c r="S374" s="12"/>
      <c r="T374" s="12"/>
      <c r="U374" s="12"/>
      <c r="V374" s="12"/>
      <c r="W374" s="12"/>
      <c r="X374" s="12"/>
      <c r="Y374" s="12"/>
      <c r="Z374" s="12" t="s">
        <v>1462</v>
      </c>
      <c r="AA374" s="12"/>
      <c r="AB374" s="12"/>
      <c r="AC374" s="12"/>
      <c r="AD374" s="12"/>
      <c r="AE374" s="12"/>
      <c r="AF374" s="12"/>
      <c r="AG374" s="12" t="s">
        <v>1463</v>
      </c>
      <c r="AH374" s="12" t="s">
        <v>53</v>
      </c>
      <c r="AI374" s="12" t="s">
        <v>62</v>
      </c>
      <c r="AJ374" s="12"/>
      <c r="AK374" s="12"/>
      <c r="AL374" s="12" t="s">
        <v>340</v>
      </c>
      <c r="AM374" s="12"/>
      <c r="AN374" s="12"/>
      <c r="AO374" s="12"/>
    </row>
    <row r="375" spans="1:41" ht="90">
      <c r="A375" s="12" t="s">
        <v>41</v>
      </c>
      <c r="B375" s="13" t="s">
        <v>1464</v>
      </c>
      <c r="C375" s="12" t="s">
        <v>1465</v>
      </c>
      <c r="D375" s="12" t="s">
        <v>44</v>
      </c>
      <c r="E375" s="12" t="s">
        <v>117</v>
      </c>
      <c r="F375" s="12" t="s">
        <v>46</v>
      </c>
      <c r="G375" s="12" t="s">
        <v>261</v>
      </c>
      <c r="H375" s="12" t="s">
        <v>127</v>
      </c>
      <c r="I375" s="12" t="s">
        <v>127</v>
      </c>
      <c r="J375" s="15">
        <v>41129.72152777778</v>
      </c>
      <c r="K375" s="15">
        <v>41141.458333333336</v>
      </c>
      <c r="L375" s="15">
        <v>41130.681250000001</v>
      </c>
      <c r="M375" s="12"/>
      <c r="N375" s="12" t="s">
        <v>1340</v>
      </c>
      <c r="O375" s="12" t="s">
        <v>369</v>
      </c>
      <c r="P375" s="12"/>
      <c r="Q375" s="12">
        <v>0</v>
      </c>
      <c r="R375" s="13">
        <v>13303</v>
      </c>
      <c r="S375" s="12"/>
      <c r="T375" s="12"/>
      <c r="U375" s="12"/>
      <c r="V375" s="12"/>
      <c r="W375" s="12"/>
      <c r="X375" s="12"/>
      <c r="Y375" s="12"/>
      <c r="Z375" s="12" t="s">
        <v>1466</v>
      </c>
      <c r="AA375" s="12"/>
      <c r="AB375" s="12"/>
      <c r="AC375" s="12"/>
      <c r="AD375" s="12"/>
      <c r="AE375" s="12"/>
      <c r="AF375" s="12"/>
      <c r="AG375" s="12"/>
      <c r="AH375" s="12" t="s">
        <v>53</v>
      </c>
      <c r="AI375" s="12" t="s">
        <v>62</v>
      </c>
      <c r="AJ375" s="12"/>
      <c r="AK375" s="12"/>
      <c r="AL375" s="12" t="s">
        <v>100</v>
      </c>
      <c r="AM375" s="12"/>
      <c r="AN375" s="12"/>
      <c r="AO375" s="12"/>
    </row>
    <row r="376" spans="1:41" ht="135">
      <c r="A376" s="12" t="s">
        <v>41</v>
      </c>
      <c r="B376" s="13" t="s">
        <v>1467</v>
      </c>
      <c r="C376" s="12" t="s">
        <v>1468</v>
      </c>
      <c r="D376" s="12" t="s">
        <v>44</v>
      </c>
      <c r="E376" s="12" t="s">
        <v>45</v>
      </c>
      <c r="F376" s="12" t="s">
        <v>46</v>
      </c>
      <c r="G376" s="14" t="s">
        <v>47</v>
      </c>
      <c r="H376" s="14" t="s">
        <v>48</v>
      </c>
      <c r="I376" s="12" t="s">
        <v>148</v>
      </c>
      <c r="J376" s="15">
        <v>41129.712500000001</v>
      </c>
      <c r="K376" s="15">
        <v>41131.563194444447</v>
      </c>
      <c r="L376" s="12"/>
      <c r="M376" s="12"/>
      <c r="N376" s="12"/>
      <c r="O376" s="12" t="s">
        <v>329</v>
      </c>
      <c r="P376" s="12"/>
      <c r="Q376" s="12">
        <v>0</v>
      </c>
      <c r="R376" s="12"/>
      <c r="S376" s="12"/>
      <c r="T376" s="12"/>
      <c r="U376" s="12"/>
      <c r="V376" s="12"/>
      <c r="W376" s="12"/>
      <c r="X376" s="12"/>
      <c r="Y376" s="12"/>
      <c r="Z376" s="12" t="s">
        <v>1469</v>
      </c>
      <c r="AA376" s="12"/>
      <c r="AB376" s="12"/>
      <c r="AC376" s="12"/>
      <c r="AD376" s="12"/>
      <c r="AE376" s="12"/>
      <c r="AF376" s="12"/>
      <c r="AG376" s="12" t="s">
        <v>930</v>
      </c>
      <c r="AH376" s="12" t="s">
        <v>53</v>
      </c>
      <c r="AI376" s="12" t="s">
        <v>62</v>
      </c>
      <c r="AJ376" s="12"/>
      <c r="AK376" s="12"/>
      <c r="AL376" s="12" t="s">
        <v>100</v>
      </c>
      <c r="AM376" s="12"/>
      <c r="AN376" s="12"/>
      <c r="AO376" s="12" t="s">
        <v>63</v>
      </c>
    </row>
    <row r="377" spans="1:41" ht="135">
      <c r="A377" s="12" t="s">
        <v>41</v>
      </c>
      <c r="B377" s="13" t="s">
        <v>1470</v>
      </c>
      <c r="C377" s="12" t="s">
        <v>1471</v>
      </c>
      <c r="D377" s="12" t="s">
        <v>44</v>
      </c>
      <c r="E377" s="12" t="s">
        <v>45</v>
      </c>
      <c r="F377" s="12" t="s">
        <v>46</v>
      </c>
      <c r="G377" s="14" t="s">
        <v>47</v>
      </c>
      <c r="H377" s="14" t="s">
        <v>48</v>
      </c>
      <c r="I377" s="12" t="s">
        <v>59</v>
      </c>
      <c r="J377" s="15">
        <v>41129.643055555556</v>
      </c>
      <c r="K377" s="15">
        <v>41131.563888888886</v>
      </c>
      <c r="L377" s="12"/>
      <c r="M377" s="12"/>
      <c r="N377" s="12"/>
      <c r="O377" s="12" t="s">
        <v>75</v>
      </c>
      <c r="P377" s="12"/>
      <c r="Q377" s="12">
        <v>0</v>
      </c>
      <c r="R377" s="12"/>
      <c r="S377" s="12"/>
      <c r="T377" s="12"/>
      <c r="U377" s="12"/>
      <c r="V377" s="12"/>
      <c r="W377" s="12"/>
      <c r="X377" s="12" t="s">
        <v>1472</v>
      </c>
      <c r="Y377" s="12"/>
      <c r="Z377" s="12" t="s">
        <v>1473</v>
      </c>
      <c r="AA377" s="12"/>
      <c r="AB377" s="12"/>
      <c r="AC377" s="12"/>
      <c r="AD377" s="12"/>
      <c r="AE377" s="12"/>
      <c r="AF377" s="12"/>
      <c r="AG377" s="12" t="s">
        <v>742</v>
      </c>
      <c r="AH377" s="12" t="s">
        <v>53</v>
      </c>
      <c r="AI377" s="12" t="s">
        <v>151</v>
      </c>
      <c r="AJ377" s="12"/>
      <c r="AK377" s="12"/>
      <c r="AL377" s="12" t="s">
        <v>110</v>
      </c>
      <c r="AM377" s="12"/>
      <c r="AN377" s="12"/>
      <c r="AO377" s="12" t="s">
        <v>614</v>
      </c>
    </row>
    <row r="378" spans="1:41" ht="30">
      <c r="A378" s="12" t="s">
        <v>41</v>
      </c>
      <c r="B378" s="13" t="s">
        <v>1474</v>
      </c>
      <c r="C378" s="12" t="s">
        <v>1475</v>
      </c>
      <c r="D378" s="12" t="s">
        <v>44</v>
      </c>
      <c r="E378" s="12" t="s">
        <v>117</v>
      </c>
      <c r="F378" s="12" t="s">
        <v>46</v>
      </c>
      <c r="G378" s="12" t="s">
        <v>261</v>
      </c>
      <c r="H378" s="12" t="s">
        <v>328</v>
      </c>
      <c r="I378" s="12" t="s">
        <v>67</v>
      </c>
      <c r="J378" s="15">
        <v>41129.622916666667</v>
      </c>
      <c r="K378" s="15">
        <v>41142.816666666666</v>
      </c>
      <c r="L378" s="15">
        <v>41142.550694444442</v>
      </c>
      <c r="M378" s="12"/>
      <c r="N378" s="12" t="s">
        <v>199</v>
      </c>
      <c r="O378" s="12" t="s">
        <v>459</v>
      </c>
      <c r="P378" s="12"/>
      <c r="Q378" s="12">
        <v>0</v>
      </c>
      <c r="R378" s="12"/>
      <c r="S378" s="12">
        <v>7200</v>
      </c>
      <c r="T378" s="12">
        <v>7200</v>
      </c>
      <c r="U378" s="12"/>
      <c r="V378" s="16">
        <v>0</v>
      </c>
      <c r="W378" s="12"/>
      <c r="X378" s="12"/>
      <c r="Y378" s="12"/>
      <c r="Z378" s="12" t="s">
        <v>1476</v>
      </c>
      <c r="AA378" s="12"/>
      <c r="AB378" s="16">
        <v>0</v>
      </c>
      <c r="AC378" s="16">
        <v>0</v>
      </c>
      <c r="AD378" s="12"/>
      <c r="AE378" s="12">
        <v>7200</v>
      </c>
      <c r="AF378" s="12">
        <v>7200</v>
      </c>
      <c r="AG378" s="12" t="s">
        <v>1477</v>
      </c>
      <c r="AH378" s="12" t="s">
        <v>53</v>
      </c>
      <c r="AI378" s="12" t="s">
        <v>71</v>
      </c>
      <c r="AJ378" s="12"/>
      <c r="AK378" s="12"/>
      <c r="AL378" s="12" t="s">
        <v>100</v>
      </c>
      <c r="AM378" s="12"/>
      <c r="AN378" s="12"/>
      <c r="AO378" s="12" t="s">
        <v>91</v>
      </c>
    </row>
    <row r="379" spans="1:41" ht="60">
      <c r="A379" s="12" t="s">
        <v>41</v>
      </c>
      <c r="B379" s="13" t="s">
        <v>1478</v>
      </c>
      <c r="C379" s="12" t="s">
        <v>1479</v>
      </c>
      <c r="D379" s="12" t="s">
        <v>44</v>
      </c>
      <c r="E379" s="12" t="s">
        <v>117</v>
      </c>
      <c r="F379" s="12" t="s">
        <v>46</v>
      </c>
      <c r="G379" s="12" t="s">
        <v>261</v>
      </c>
      <c r="H379" s="12" t="s">
        <v>49</v>
      </c>
      <c r="I379" s="12" t="s">
        <v>49</v>
      </c>
      <c r="J379" s="15">
        <v>41129.609722222223</v>
      </c>
      <c r="K379" s="15">
        <v>41141.56527777778</v>
      </c>
      <c r="L379" s="15">
        <v>41130.672222222223</v>
      </c>
      <c r="M379" s="12"/>
      <c r="N379" s="12"/>
      <c r="O379" s="12" t="s">
        <v>50</v>
      </c>
      <c r="P379" s="12"/>
      <c r="Q379" s="12">
        <v>0</v>
      </c>
      <c r="R379" s="13">
        <v>13302</v>
      </c>
      <c r="S379" s="12"/>
      <c r="T379" s="12"/>
      <c r="U379" s="12"/>
      <c r="V379" s="12"/>
      <c r="W379" s="12"/>
      <c r="X379" s="12"/>
      <c r="Y379" s="12"/>
      <c r="Z379" s="12" t="s">
        <v>1480</v>
      </c>
      <c r="AA379" s="12"/>
      <c r="AB379" s="12"/>
      <c r="AC379" s="12"/>
      <c r="AD379" s="12"/>
      <c r="AE379" s="12"/>
      <c r="AF379" s="12"/>
      <c r="AG379" s="12"/>
      <c r="AH379" s="12" t="s">
        <v>53</v>
      </c>
      <c r="AI379" s="12" t="s">
        <v>71</v>
      </c>
      <c r="AJ379" s="12"/>
      <c r="AK379" s="12"/>
      <c r="AL379" s="12" t="s">
        <v>180</v>
      </c>
      <c r="AM379" s="12"/>
      <c r="AN379" s="12"/>
      <c r="AO379" s="12" t="s">
        <v>91</v>
      </c>
    </row>
    <row r="380" spans="1:41" ht="45">
      <c r="A380" s="12" t="s">
        <v>41</v>
      </c>
      <c r="B380" s="13" t="s">
        <v>1481</v>
      </c>
      <c r="C380" s="12" t="s">
        <v>1482</v>
      </c>
      <c r="D380" s="12" t="s">
        <v>44</v>
      </c>
      <c r="E380" s="12" t="s">
        <v>45</v>
      </c>
      <c r="F380" s="12" t="s">
        <v>66</v>
      </c>
      <c r="G380" s="14" t="s">
        <v>47</v>
      </c>
      <c r="H380" s="14" t="s">
        <v>48</v>
      </c>
      <c r="I380" s="12" t="s">
        <v>49</v>
      </c>
      <c r="J380" s="15">
        <v>41129.604166666664</v>
      </c>
      <c r="K380" s="15">
        <v>41131.56527777778</v>
      </c>
      <c r="L380" s="12"/>
      <c r="M380" s="12"/>
      <c r="N380" s="12"/>
      <c r="O380" s="12" t="s">
        <v>50</v>
      </c>
      <c r="P380" s="12"/>
      <c r="Q380" s="12">
        <v>0</v>
      </c>
      <c r="R380" s="13">
        <v>13301</v>
      </c>
      <c r="S380" s="12"/>
      <c r="T380" s="12"/>
      <c r="U380" s="12"/>
      <c r="V380" s="12"/>
      <c r="W380" s="12"/>
      <c r="X380" s="12"/>
      <c r="Y380" s="12"/>
      <c r="Z380" s="12" t="s">
        <v>1483</v>
      </c>
      <c r="AA380" s="12"/>
      <c r="AB380" s="12"/>
      <c r="AC380" s="12"/>
      <c r="AD380" s="12"/>
      <c r="AE380" s="12"/>
      <c r="AF380" s="12"/>
      <c r="AG380" s="12" t="s">
        <v>517</v>
      </c>
      <c r="AH380" s="12" t="s">
        <v>53</v>
      </c>
      <c r="AI380" s="12" t="s">
        <v>71</v>
      </c>
      <c r="AJ380" s="12"/>
      <c r="AK380" s="12"/>
      <c r="AL380" s="12" t="s">
        <v>180</v>
      </c>
      <c r="AM380" s="12"/>
      <c r="AN380" s="12"/>
      <c r="AO380" s="12"/>
    </row>
    <row r="381" spans="1:41" ht="30">
      <c r="A381" s="12" t="s">
        <v>41</v>
      </c>
      <c r="B381" s="13" t="s">
        <v>1484</v>
      </c>
      <c r="C381" s="12" t="s">
        <v>1485</v>
      </c>
      <c r="D381" s="12" t="s">
        <v>44</v>
      </c>
      <c r="E381" s="12" t="s">
        <v>117</v>
      </c>
      <c r="F381" s="12" t="s">
        <v>46</v>
      </c>
      <c r="G381" s="12" t="s">
        <v>13</v>
      </c>
      <c r="H381" s="12" t="s">
        <v>49</v>
      </c>
      <c r="I381" s="12" t="s">
        <v>49</v>
      </c>
      <c r="J381" s="15">
        <v>41129.597916666666</v>
      </c>
      <c r="K381" s="15">
        <v>41141.728472222225</v>
      </c>
      <c r="L381" s="15">
        <v>41132.807638888888</v>
      </c>
      <c r="M381" s="12"/>
      <c r="N381" s="12"/>
      <c r="O381" s="12" t="s">
        <v>389</v>
      </c>
      <c r="P381" s="12"/>
      <c r="Q381" s="12">
        <v>0</v>
      </c>
      <c r="R381" s="13">
        <v>13300</v>
      </c>
      <c r="S381" s="12"/>
      <c r="T381" s="12"/>
      <c r="U381" s="12"/>
      <c r="V381" s="12"/>
      <c r="W381" s="12"/>
      <c r="X381" s="12"/>
      <c r="Y381" s="12"/>
      <c r="Z381" s="12" t="s">
        <v>1486</v>
      </c>
      <c r="AA381" s="12"/>
      <c r="AB381" s="12"/>
      <c r="AC381" s="12"/>
      <c r="AD381" s="12"/>
      <c r="AE381" s="12"/>
      <c r="AF381" s="12"/>
      <c r="AG381" s="12" t="s">
        <v>1487</v>
      </c>
      <c r="AH381" s="12" t="s">
        <v>53</v>
      </c>
      <c r="AI381" s="12" t="s">
        <v>71</v>
      </c>
      <c r="AJ381" s="12"/>
      <c r="AK381" s="12"/>
      <c r="AL381" s="12" t="s">
        <v>180</v>
      </c>
      <c r="AM381" s="12"/>
      <c r="AN381" s="12"/>
      <c r="AO381" s="12"/>
    </row>
    <row r="382" spans="1:41" ht="270">
      <c r="A382" s="12" t="s">
        <v>41</v>
      </c>
      <c r="B382" s="13" t="s">
        <v>1488</v>
      </c>
      <c r="C382" s="12" t="s">
        <v>1489</v>
      </c>
      <c r="D382" s="12" t="s">
        <v>44</v>
      </c>
      <c r="E382" s="12" t="s">
        <v>45</v>
      </c>
      <c r="F382" s="12" t="s">
        <v>143</v>
      </c>
      <c r="G382" s="14" t="s">
        <v>47</v>
      </c>
      <c r="H382" s="14" t="s">
        <v>48</v>
      </c>
      <c r="I382" s="12" t="s">
        <v>328</v>
      </c>
      <c r="J382" s="15">
        <v>41129.590277777781</v>
      </c>
      <c r="K382" s="15">
        <v>41131.566666666666</v>
      </c>
      <c r="L382" s="12"/>
      <c r="M382" s="12"/>
      <c r="N382" s="12"/>
      <c r="O382" s="12" t="s">
        <v>1490</v>
      </c>
      <c r="P382" s="12"/>
      <c r="Q382" s="12">
        <v>0</v>
      </c>
      <c r="R382" s="12"/>
      <c r="S382" s="12"/>
      <c r="T382" s="12"/>
      <c r="U382" s="12"/>
      <c r="V382" s="12"/>
      <c r="W382" s="12"/>
      <c r="X382" s="12"/>
      <c r="Y382" s="12"/>
      <c r="Z382" s="12" t="s">
        <v>1491</v>
      </c>
      <c r="AA382" s="12"/>
      <c r="AB382" s="12"/>
      <c r="AC382" s="12"/>
      <c r="AD382" s="12"/>
      <c r="AE382" s="12"/>
      <c r="AF382" s="12"/>
      <c r="AG382" s="12" t="s">
        <v>70</v>
      </c>
      <c r="AH382" s="12" t="s">
        <v>53</v>
      </c>
      <c r="AI382" s="12" t="s">
        <v>151</v>
      </c>
      <c r="AJ382" s="12"/>
      <c r="AK382" s="12"/>
      <c r="AL382" s="12" t="s">
        <v>110</v>
      </c>
      <c r="AM382" s="12"/>
      <c r="AN382" s="12"/>
      <c r="AO382" s="12"/>
    </row>
    <row r="383" spans="1:41" ht="45">
      <c r="A383" s="12" t="s">
        <v>41</v>
      </c>
      <c r="B383" s="13" t="s">
        <v>1492</v>
      </c>
      <c r="C383" s="12" t="s">
        <v>1493</v>
      </c>
      <c r="D383" s="12" t="s">
        <v>44</v>
      </c>
      <c r="E383" s="12" t="s">
        <v>117</v>
      </c>
      <c r="F383" s="12" t="s">
        <v>46</v>
      </c>
      <c r="G383" s="12" t="s">
        <v>261</v>
      </c>
      <c r="H383" s="14" t="s">
        <v>48</v>
      </c>
      <c r="I383" s="12" t="s">
        <v>49</v>
      </c>
      <c r="J383" s="15">
        <v>41129.540277777778</v>
      </c>
      <c r="K383" s="15">
        <v>41143.512499999997</v>
      </c>
      <c r="L383" s="15">
        <v>41143.512499999997</v>
      </c>
      <c r="M383" s="12"/>
      <c r="N383" s="12"/>
      <c r="O383" s="12" t="s">
        <v>369</v>
      </c>
      <c r="P383" s="12"/>
      <c r="Q383" s="12">
        <v>0</v>
      </c>
      <c r="R383" s="13">
        <v>13299</v>
      </c>
      <c r="S383" s="12"/>
      <c r="T383" s="12"/>
      <c r="U383" s="12"/>
      <c r="V383" s="12"/>
      <c r="W383" s="12"/>
      <c r="X383" s="12"/>
      <c r="Y383" s="12"/>
      <c r="Z383" s="12" t="s">
        <v>1494</v>
      </c>
      <c r="AA383" s="12"/>
      <c r="AB383" s="12"/>
      <c r="AC383" s="12"/>
      <c r="AD383" s="12"/>
      <c r="AE383" s="12"/>
      <c r="AF383" s="12"/>
      <c r="AG383" s="12" t="s">
        <v>1495</v>
      </c>
      <c r="AH383" s="12" t="s">
        <v>53</v>
      </c>
      <c r="AI383" s="12" t="s">
        <v>71</v>
      </c>
      <c r="AJ383" s="12"/>
      <c r="AK383" s="12"/>
      <c r="AL383" s="12" t="s">
        <v>180</v>
      </c>
      <c r="AM383" s="12"/>
      <c r="AN383" s="12"/>
      <c r="AO383" s="12"/>
    </row>
    <row r="384" spans="1:41" ht="60">
      <c r="A384" s="12" t="s">
        <v>41</v>
      </c>
      <c r="B384" s="13" t="s">
        <v>1496</v>
      </c>
      <c r="C384" s="12" t="s">
        <v>1497</v>
      </c>
      <c r="D384" s="12" t="s">
        <v>44</v>
      </c>
      <c r="E384" s="12" t="s">
        <v>117</v>
      </c>
      <c r="F384" s="12" t="s">
        <v>46</v>
      </c>
      <c r="G384" s="12" t="s">
        <v>13</v>
      </c>
      <c r="H384" s="12" t="s">
        <v>49</v>
      </c>
      <c r="I384" s="12" t="s">
        <v>49</v>
      </c>
      <c r="J384" s="15">
        <v>41129.511111111111</v>
      </c>
      <c r="K384" s="15">
        <v>41141.564583333333</v>
      </c>
      <c r="L384" s="15">
        <v>41131.683333333334</v>
      </c>
      <c r="M384" s="12"/>
      <c r="N384" s="12"/>
      <c r="O384" s="12" t="s">
        <v>369</v>
      </c>
      <c r="P384" s="12"/>
      <c r="Q384" s="12">
        <v>0</v>
      </c>
      <c r="R384" s="13">
        <v>13298</v>
      </c>
      <c r="S384" s="12"/>
      <c r="T384" s="12"/>
      <c r="U384" s="12"/>
      <c r="V384" s="12"/>
      <c r="W384" s="12"/>
      <c r="X384" s="12"/>
      <c r="Y384" s="12"/>
      <c r="Z384" s="12" t="s">
        <v>1498</v>
      </c>
      <c r="AA384" s="12"/>
      <c r="AB384" s="12"/>
      <c r="AC384" s="12"/>
      <c r="AD384" s="12"/>
      <c r="AE384" s="12"/>
      <c r="AF384" s="12"/>
      <c r="AG384" s="12" t="s">
        <v>1499</v>
      </c>
      <c r="AH384" s="12" t="s">
        <v>53</v>
      </c>
      <c r="AI384" s="12" t="s">
        <v>71</v>
      </c>
      <c r="AJ384" s="12"/>
      <c r="AK384" s="12"/>
      <c r="AL384" s="12" t="s">
        <v>180</v>
      </c>
      <c r="AM384" s="12"/>
      <c r="AN384" s="12"/>
      <c r="AO384" s="12" t="s">
        <v>91</v>
      </c>
    </row>
    <row r="385" spans="1:41" ht="30">
      <c r="A385" s="12" t="s">
        <v>41</v>
      </c>
      <c r="B385" s="13" t="s">
        <v>1500</v>
      </c>
      <c r="C385" s="12" t="s">
        <v>1501</v>
      </c>
      <c r="D385" s="12" t="s">
        <v>44</v>
      </c>
      <c r="E385" s="12" t="s">
        <v>117</v>
      </c>
      <c r="F385" s="12" t="s">
        <v>46</v>
      </c>
      <c r="G385" s="12" t="s">
        <v>117</v>
      </c>
      <c r="H385" s="14" t="s">
        <v>48</v>
      </c>
      <c r="I385" s="12" t="s">
        <v>49</v>
      </c>
      <c r="J385" s="15">
        <v>41129.499305555553</v>
      </c>
      <c r="K385" s="15">
        <v>41138.693749999999</v>
      </c>
      <c r="L385" s="15">
        <v>41129.886805555558</v>
      </c>
      <c r="M385" s="12"/>
      <c r="N385" s="12"/>
      <c r="O385" s="12" t="s">
        <v>408</v>
      </c>
      <c r="P385" s="12"/>
      <c r="Q385" s="12">
        <v>0</v>
      </c>
      <c r="R385" s="13">
        <v>13297</v>
      </c>
      <c r="S385" s="12"/>
      <c r="T385" s="12"/>
      <c r="U385" s="12"/>
      <c r="V385" s="12"/>
      <c r="W385" s="12"/>
      <c r="X385" s="12"/>
      <c r="Y385" s="12"/>
      <c r="Z385" s="12" t="s">
        <v>1502</v>
      </c>
      <c r="AA385" s="12"/>
      <c r="AB385" s="12"/>
      <c r="AC385" s="12"/>
      <c r="AD385" s="12"/>
      <c r="AE385" s="12"/>
      <c r="AF385" s="12"/>
      <c r="AG385" s="12"/>
      <c r="AH385" s="12" t="s">
        <v>53</v>
      </c>
      <c r="AI385" s="12" t="s">
        <v>71</v>
      </c>
      <c r="AJ385" s="12"/>
      <c r="AK385" s="12"/>
      <c r="AL385" s="12" t="s">
        <v>180</v>
      </c>
      <c r="AM385" s="12"/>
      <c r="AN385" s="12"/>
      <c r="AO385" s="12" t="s">
        <v>614</v>
      </c>
    </row>
    <row r="386" spans="1:41" ht="45">
      <c r="A386" s="12" t="s">
        <v>41</v>
      </c>
      <c r="B386" s="13" t="s">
        <v>1503</v>
      </c>
      <c r="C386" s="12" t="s">
        <v>1504</v>
      </c>
      <c r="D386" s="12" t="s">
        <v>44</v>
      </c>
      <c r="E386" s="12" t="s">
        <v>45</v>
      </c>
      <c r="F386" s="12" t="s">
        <v>46</v>
      </c>
      <c r="G386" s="14" t="s">
        <v>47</v>
      </c>
      <c r="H386" s="14" t="s">
        <v>48</v>
      </c>
      <c r="I386" s="12" t="s">
        <v>49</v>
      </c>
      <c r="J386" s="15">
        <v>41129.484722222223</v>
      </c>
      <c r="K386" s="15">
        <v>41131.567361111112</v>
      </c>
      <c r="L386" s="12"/>
      <c r="M386" s="12"/>
      <c r="N386" s="12"/>
      <c r="O386" s="12" t="s">
        <v>50</v>
      </c>
      <c r="P386" s="12"/>
      <c r="Q386" s="12">
        <v>0</v>
      </c>
      <c r="R386" s="13">
        <v>13296</v>
      </c>
      <c r="S386" s="12"/>
      <c r="T386" s="12"/>
      <c r="U386" s="12"/>
      <c r="V386" s="12"/>
      <c r="W386" s="12"/>
      <c r="X386" s="12"/>
      <c r="Y386" s="12"/>
      <c r="Z386" s="12" t="s">
        <v>1505</v>
      </c>
      <c r="AA386" s="12"/>
      <c r="AB386" s="12"/>
      <c r="AC386" s="12"/>
      <c r="AD386" s="12"/>
      <c r="AE386" s="12"/>
      <c r="AF386" s="12"/>
      <c r="AG386" s="12" t="s">
        <v>517</v>
      </c>
      <c r="AH386" s="12" t="s">
        <v>53</v>
      </c>
      <c r="AI386" s="12" t="s">
        <v>71</v>
      </c>
      <c r="AJ386" s="12"/>
      <c r="AK386" s="12"/>
      <c r="AL386" s="12" t="s">
        <v>180</v>
      </c>
      <c r="AM386" s="12"/>
      <c r="AN386" s="12"/>
      <c r="AO386" s="12"/>
    </row>
    <row r="387" spans="1:41" ht="60">
      <c r="A387" s="12" t="s">
        <v>41</v>
      </c>
      <c r="B387" s="13" t="s">
        <v>1506</v>
      </c>
      <c r="C387" s="12" t="s">
        <v>1507</v>
      </c>
      <c r="D387" s="12" t="s">
        <v>44</v>
      </c>
      <c r="E387" s="12" t="s">
        <v>117</v>
      </c>
      <c r="F387" s="12" t="s">
        <v>46</v>
      </c>
      <c r="G387" s="12" t="s">
        <v>261</v>
      </c>
      <c r="H387" s="12" t="s">
        <v>49</v>
      </c>
      <c r="I387" s="12" t="s">
        <v>49</v>
      </c>
      <c r="J387" s="15">
        <v>41129.479166666664</v>
      </c>
      <c r="K387" s="15">
        <v>41142.295138888891</v>
      </c>
      <c r="L387" s="15">
        <v>41130.672222222223</v>
      </c>
      <c r="M387" s="12"/>
      <c r="N387" s="12" t="s">
        <v>1340</v>
      </c>
      <c r="O387" s="12" t="s">
        <v>50</v>
      </c>
      <c r="P387" s="12"/>
      <c r="Q387" s="12">
        <v>0</v>
      </c>
      <c r="R387" s="12"/>
      <c r="S387" s="12"/>
      <c r="T387" s="12"/>
      <c r="U387" s="12"/>
      <c r="V387" s="12"/>
      <c r="W387" s="12"/>
      <c r="X387" s="12"/>
      <c r="Y387" s="12"/>
      <c r="Z387" s="12" t="s">
        <v>1508</v>
      </c>
      <c r="AA387" s="12"/>
      <c r="AB387" s="12"/>
      <c r="AC387" s="12"/>
      <c r="AD387" s="12"/>
      <c r="AE387" s="12"/>
      <c r="AF387" s="12"/>
      <c r="AG387" s="12"/>
      <c r="AH387" s="12" t="s">
        <v>53</v>
      </c>
      <c r="AI387" s="12" t="s">
        <v>71</v>
      </c>
      <c r="AJ387" s="12"/>
      <c r="AK387" s="12"/>
      <c r="AL387" s="12" t="s">
        <v>180</v>
      </c>
      <c r="AM387" s="12"/>
      <c r="AN387" s="12"/>
      <c r="AO387" s="12" t="s">
        <v>91</v>
      </c>
    </row>
    <row r="388" spans="1:41">
      <c r="A388" s="12" t="s">
        <v>41</v>
      </c>
      <c r="B388" s="13" t="s">
        <v>1509</v>
      </c>
      <c r="C388" s="12" t="s">
        <v>1510</v>
      </c>
      <c r="D388" s="12" t="s">
        <v>44</v>
      </c>
      <c r="E388" s="12" t="s">
        <v>45</v>
      </c>
      <c r="F388" s="12" t="s">
        <v>46</v>
      </c>
      <c r="G388" s="14" t="s">
        <v>47</v>
      </c>
      <c r="H388" s="14" t="s">
        <v>48</v>
      </c>
      <c r="I388" s="12" t="s">
        <v>49</v>
      </c>
      <c r="J388" s="15">
        <v>41129.478472222225</v>
      </c>
      <c r="K388" s="15">
        <v>41131.568055555559</v>
      </c>
      <c r="L388" s="12"/>
      <c r="M388" s="12"/>
      <c r="N388" s="12"/>
      <c r="O388" s="12" t="s">
        <v>50</v>
      </c>
      <c r="P388" s="12"/>
      <c r="Q388" s="12">
        <v>0</v>
      </c>
      <c r="R388" s="12"/>
      <c r="S388" s="12"/>
      <c r="T388" s="12"/>
      <c r="U388" s="12"/>
      <c r="V388" s="12"/>
      <c r="W388" s="12"/>
      <c r="X388" s="12"/>
      <c r="Y388" s="12"/>
      <c r="Z388" s="12" t="s">
        <v>1511</v>
      </c>
      <c r="AA388" s="12"/>
      <c r="AB388" s="12"/>
      <c r="AC388" s="12"/>
      <c r="AD388" s="12"/>
      <c r="AE388" s="12"/>
      <c r="AF388" s="12"/>
      <c r="AG388" s="12" t="s">
        <v>1512</v>
      </c>
      <c r="AH388" s="12" t="s">
        <v>53</v>
      </c>
      <c r="AI388" s="12" t="s">
        <v>71</v>
      </c>
      <c r="AJ388" s="12"/>
      <c r="AK388" s="12"/>
      <c r="AL388" s="12" t="s">
        <v>180</v>
      </c>
      <c r="AM388" s="12"/>
      <c r="AN388" s="12"/>
      <c r="AO388" s="12"/>
    </row>
    <row r="389" spans="1:41" ht="30">
      <c r="A389" s="12" t="s">
        <v>41</v>
      </c>
      <c r="B389" s="13" t="s">
        <v>1513</v>
      </c>
      <c r="C389" s="12" t="s">
        <v>1514</v>
      </c>
      <c r="D389" s="12" t="s">
        <v>44</v>
      </c>
      <c r="E389" s="12" t="s">
        <v>117</v>
      </c>
      <c r="F389" s="12" t="s">
        <v>46</v>
      </c>
      <c r="G389" s="12" t="s">
        <v>104</v>
      </c>
      <c r="H389" s="14" t="s">
        <v>48</v>
      </c>
      <c r="I389" s="12" t="s">
        <v>49</v>
      </c>
      <c r="J389" s="15">
        <v>41129.456250000003</v>
      </c>
      <c r="K389" s="15">
        <v>41129.887499999997</v>
      </c>
      <c r="L389" s="15">
        <v>41129.887499999997</v>
      </c>
      <c r="M389" s="12"/>
      <c r="N389" s="12"/>
      <c r="O389" s="12" t="s">
        <v>628</v>
      </c>
      <c r="P389" s="12"/>
      <c r="Q389" s="12">
        <v>0</v>
      </c>
      <c r="R389" s="13">
        <v>13295</v>
      </c>
      <c r="S389" s="12"/>
      <c r="T389" s="12"/>
      <c r="U389" s="12"/>
      <c r="V389" s="12"/>
      <c r="W389" s="12"/>
      <c r="X389" s="12"/>
      <c r="Y389" s="12"/>
      <c r="Z389" s="12" t="s">
        <v>1515</v>
      </c>
      <c r="AA389" s="12"/>
      <c r="AB389" s="12"/>
      <c r="AC389" s="12"/>
      <c r="AD389" s="12"/>
      <c r="AE389" s="12"/>
      <c r="AF389" s="12"/>
      <c r="AG389" s="12"/>
      <c r="AH389" s="12" t="s">
        <v>53</v>
      </c>
      <c r="AI389" s="12" t="s">
        <v>71</v>
      </c>
      <c r="AJ389" s="12"/>
      <c r="AK389" s="12"/>
      <c r="AL389" s="12" t="s">
        <v>180</v>
      </c>
      <c r="AM389" s="12"/>
      <c r="AN389" s="12"/>
      <c r="AO389" s="12"/>
    </row>
    <row r="390" spans="1:41" ht="45">
      <c r="A390" s="12" t="s">
        <v>41</v>
      </c>
      <c r="B390" s="13" t="s">
        <v>1516</v>
      </c>
      <c r="C390" s="12" t="s">
        <v>1517</v>
      </c>
      <c r="D390" s="12" t="s">
        <v>44</v>
      </c>
      <c r="E390" s="12" t="s">
        <v>117</v>
      </c>
      <c r="F390" s="12" t="s">
        <v>46</v>
      </c>
      <c r="G390" s="12" t="s">
        <v>13</v>
      </c>
      <c r="H390" s="12" t="s">
        <v>67</v>
      </c>
      <c r="I390" s="12" t="s">
        <v>49</v>
      </c>
      <c r="J390" s="15">
        <v>41129.45416666667</v>
      </c>
      <c r="K390" s="15">
        <v>41130.793749999997</v>
      </c>
      <c r="L390" s="15">
        <v>41130.786111111112</v>
      </c>
      <c r="M390" s="12"/>
      <c r="N390" s="12" t="s">
        <v>1340</v>
      </c>
      <c r="O390" s="12" t="s">
        <v>87</v>
      </c>
      <c r="P390" s="12"/>
      <c r="Q390" s="12">
        <v>0</v>
      </c>
      <c r="R390" s="13">
        <v>13294</v>
      </c>
      <c r="S390" s="12"/>
      <c r="T390" s="12"/>
      <c r="U390" s="12"/>
      <c r="V390" s="12"/>
      <c r="W390" s="12"/>
      <c r="X390" s="12"/>
      <c r="Y390" s="12"/>
      <c r="Z390" s="12" t="s">
        <v>1518</v>
      </c>
      <c r="AA390" s="12"/>
      <c r="AB390" s="12"/>
      <c r="AC390" s="12"/>
      <c r="AD390" s="12"/>
      <c r="AE390" s="12"/>
      <c r="AF390" s="12"/>
      <c r="AG390" s="12"/>
      <c r="AH390" s="12" t="s">
        <v>53</v>
      </c>
      <c r="AI390" s="12" t="s">
        <v>71</v>
      </c>
      <c r="AJ390" s="12"/>
      <c r="AK390" s="12"/>
      <c r="AL390" s="12" t="s">
        <v>180</v>
      </c>
      <c r="AM390" s="12"/>
      <c r="AN390" s="12"/>
      <c r="AO390" s="12" t="s">
        <v>614</v>
      </c>
    </row>
    <row r="391" spans="1:41" ht="270">
      <c r="A391" s="12" t="s">
        <v>41</v>
      </c>
      <c r="B391" s="13" t="s">
        <v>1519</v>
      </c>
      <c r="C391" s="12" t="s">
        <v>1520</v>
      </c>
      <c r="D391" s="12" t="s">
        <v>44</v>
      </c>
      <c r="E391" s="12" t="s">
        <v>13</v>
      </c>
      <c r="F391" s="12" t="s">
        <v>66</v>
      </c>
      <c r="G391" s="12" t="s">
        <v>261</v>
      </c>
      <c r="H391" s="12" t="s">
        <v>59</v>
      </c>
      <c r="I391" s="12" t="s">
        <v>59</v>
      </c>
      <c r="J391" s="15">
        <v>41128.895833333336</v>
      </c>
      <c r="K391" s="15">
        <v>41143.613888888889</v>
      </c>
      <c r="L391" s="15">
        <v>41143.613888888889</v>
      </c>
      <c r="M391" s="12"/>
      <c r="N391" s="12" t="s">
        <v>592</v>
      </c>
      <c r="O391" s="12" t="s">
        <v>329</v>
      </c>
      <c r="P391" s="12"/>
      <c r="Q391" s="12">
        <v>0</v>
      </c>
      <c r="R391" s="12"/>
      <c r="S391" s="12"/>
      <c r="T391" s="12"/>
      <c r="U391" s="12"/>
      <c r="V391" s="12"/>
      <c r="W391" s="12"/>
      <c r="X391" s="12" t="s">
        <v>1521</v>
      </c>
      <c r="Y391" s="12"/>
      <c r="Z391" s="12" t="s">
        <v>1522</v>
      </c>
      <c r="AA391" s="12"/>
      <c r="AB391" s="12"/>
      <c r="AC391" s="12"/>
      <c r="AD391" s="12"/>
      <c r="AE391" s="12"/>
      <c r="AF391" s="12"/>
      <c r="AG391" s="12" t="s">
        <v>1523</v>
      </c>
      <c r="AH391" s="12" t="s">
        <v>53</v>
      </c>
      <c r="AI391" s="12" t="s">
        <v>151</v>
      </c>
      <c r="AJ391" s="12"/>
      <c r="AK391" s="12"/>
      <c r="AL391" s="12" t="s">
        <v>110</v>
      </c>
      <c r="AM391" s="12"/>
      <c r="AN391" s="12"/>
      <c r="AO391" s="12" t="s">
        <v>614</v>
      </c>
    </row>
    <row r="392" spans="1:41" ht="409">
      <c r="A392" s="12" t="s">
        <v>41</v>
      </c>
      <c r="B392" s="13" t="s">
        <v>1524</v>
      </c>
      <c r="C392" s="12" t="s">
        <v>1525</v>
      </c>
      <c r="D392" s="12" t="s">
        <v>44</v>
      </c>
      <c r="E392" s="12" t="s">
        <v>45</v>
      </c>
      <c r="F392" s="12" t="s">
        <v>46</v>
      </c>
      <c r="G392" s="14" t="s">
        <v>47</v>
      </c>
      <c r="H392" s="14" t="s">
        <v>48</v>
      </c>
      <c r="I392" s="12" t="s">
        <v>59</v>
      </c>
      <c r="J392" s="15">
        <v>41128.861111111109</v>
      </c>
      <c r="K392" s="15">
        <v>41131.568055555559</v>
      </c>
      <c r="L392" s="12"/>
      <c r="M392" s="12"/>
      <c r="N392" s="12"/>
      <c r="O392" s="12" t="s">
        <v>329</v>
      </c>
      <c r="P392" s="12"/>
      <c r="Q392" s="12">
        <v>0</v>
      </c>
      <c r="R392" s="12"/>
      <c r="S392" s="12"/>
      <c r="T392" s="12"/>
      <c r="U392" s="12"/>
      <c r="V392" s="12"/>
      <c r="W392" s="12"/>
      <c r="X392" s="12"/>
      <c r="Y392" s="12"/>
      <c r="Z392" s="12" t="s">
        <v>1526</v>
      </c>
      <c r="AA392" s="12"/>
      <c r="AB392" s="12"/>
      <c r="AC392" s="12"/>
      <c r="AD392" s="12"/>
      <c r="AE392" s="12"/>
      <c r="AF392" s="12"/>
      <c r="AG392" s="12" t="s">
        <v>1527</v>
      </c>
      <c r="AH392" s="12" t="s">
        <v>53</v>
      </c>
      <c r="AI392" s="12" t="s">
        <v>151</v>
      </c>
      <c r="AJ392" s="12"/>
      <c r="AK392" s="12"/>
      <c r="AL392" s="12" t="s">
        <v>110</v>
      </c>
      <c r="AM392" s="12"/>
      <c r="AN392" s="12"/>
      <c r="AO392" s="12"/>
    </row>
    <row r="393" spans="1:41" ht="90">
      <c r="A393" s="12" t="s">
        <v>41</v>
      </c>
      <c r="B393" s="13" t="s">
        <v>1528</v>
      </c>
      <c r="C393" s="12" t="s">
        <v>1529</v>
      </c>
      <c r="D393" s="12" t="s">
        <v>44</v>
      </c>
      <c r="E393" s="12" t="s">
        <v>45</v>
      </c>
      <c r="F393" s="12" t="s">
        <v>46</v>
      </c>
      <c r="G393" s="14" t="s">
        <v>47</v>
      </c>
      <c r="H393" s="14" t="s">
        <v>48</v>
      </c>
      <c r="I393" s="12" t="s">
        <v>59</v>
      </c>
      <c r="J393" s="15">
        <v>41128.84652777778</v>
      </c>
      <c r="K393" s="15">
        <v>41137.564583333333</v>
      </c>
      <c r="L393" s="12"/>
      <c r="M393" s="12"/>
      <c r="N393" s="12"/>
      <c r="O393" s="12" t="s">
        <v>329</v>
      </c>
      <c r="P393" s="12"/>
      <c r="Q393" s="12">
        <v>0</v>
      </c>
      <c r="R393" s="12"/>
      <c r="S393" s="12"/>
      <c r="T393" s="12"/>
      <c r="U393" s="12"/>
      <c r="V393" s="12"/>
      <c r="W393" s="12"/>
      <c r="X393" s="12"/>
      <c r="Y393" s="12"/>
      <c r="Z393" s="12" t="s">
        <v>1530</v>
      </c>
      <c r="AA393" s="12"/>
      <c r="AB393" s="12"/>
      <c r="AC393" s="12"/>
      <c r="AD393" s="12"/>
      <c r="AE393" s="12"/>
      <c r="AF393" s="12"/>
      <c r="AG393" s="12" t="s">
        <v>1527</v>
      </c>
      <c r="AH393" s="12" t="s">
        <v>53</v>
      </c>
      <c r="AI393" s="12" t="s">
        <v>151</v>
      </c>
      <c r="AJ393" s="12"/>
      <c r="AK393" s="12"/>
      <c r="AL393" s="12" t="s">
        <v>110</v>
      </c>
      <c r="AM393" s="12"/>
      <c r="AN393" s="12"/>
      <c r="AO393" s="12" t="s">
        <v>614</v>
      </c>
    </row>
    <row r="394" spans="1:41" ht="30">
      <c r="A394" s="12" t="s">
        <v>41</v>
      </c>
      <c r="B394" s="13" t="s">
        <v>1531</v>
      </c>
      <c r="C394" s="12" t="s">
        <v>1532</v>
      </c>
      <c r="D394" s="12" t="s">
        <v>44</v>
      </c>
      <c r="E394" s="12" t="s">
        <v>45</v>
      </c>
      <c r="F394" s="12" t="s">
        <v>46</v>
      </c>
      <c r="G394" s="14" t="s">
        <v>47</v>
      </c>
      <c r="H394" s="14" t="s">
        <v>48</v>
      </c>
      <c r="I394" s="12" t="s">
        <v>59</v>
      </c>
      <c r="J394" s="15">
        <v>41128.845138888886</v>
      </c>
      <c r="K394" s="15">
        <v>41137.561805555553</v>
      </c>
      <c r="L394" s="12"/>
      <c r="M394" s="12"/>
      <c r="N394" s="12"/>
      <c r="O394" s="12" t="s">
        <v>329</v>
      </c>
      <c r="P394" s="12"/>
      <c r="Q394" s="12">
        <v>0</v>
      </c>
      <c r="R394" s="12"/>
      <c r="S394" s="12"/>
      <c r="T394" s="12"/>
      <c r="U394" s="12"/>
      <c r="V394" s="12"/>
      <c r="W394" s="12"/>
      <c r="X394" s="12"/>
      <c r="Y394" s="12"/>
      <c r="Z394" s="12" t="s">
        <v>1533</v>
      </c>
      <c r="AA394" s="12"/>
      <c r="AB394" s="12"/>
      <c r="AC394" s="12"/>
      <c r="AD394" s="12"/>
      <c r="AE394" s="12"/>
      <c r="AF394" s="12"/>
      <c r="AG394" s="12" t="s">
        <v>1527</v>
      </c>
      <c r="AH394" s="12" t="s">
        <v>53</v>
      </c>
      <c r="AI394" s="12" t="s">
        <v>151</v>
      </c>
      <c r="AJ394" s="12"/>
      <c r="AK394" s="12"/>
      <c r="AL394" s="12" t="s">
        <v>110</v>
      </c>
      <c r="AM394" s="12"/>
      <c r="AN394" s="12"/>
      <c r="AO394" s="12"/>
    </row>
    <row r="395" spans="1:41" ht="60">
      <c r="A395" s="12" t="s">
        <v>41</v>
      </c>
      <c r="B395" s="13" t="s">
        <v>1534</v>
      </c>
      <c r="C395" s="12" t="s">
        <v>1535</v>
      </c>
      <c r="D395" s="12" t="s">
        <v>44</v>
      </c>
      <c r="E395" s="12" t="s">
        <v>117</v>
      </c>
      <c r="F395" s="12" t="s">
        <v>103</v>
      </c>
      <c r="G395" s="12" t="s">
        <v>261</v>
      </c>
      <c r="H395" s="12" t="s">
        <v>67</v>
      </c>
      <c r="I395" s="12" t="s">
        <v>67</v>
      </c>
      <c r="J395" s="15">
        <v>41128.84097222222</v>
      </c>
      <c r="K395" s="15">
        <v>41138.772916666669</v>
      </c>
      <c r="L395" s="15">
        <v>41131.456250000003</v>
      </c>
      <c r="M395" s="12"/>
      <c r="N395" s="12" t="s">
        <v>1340</v>
      </c>
      <c r="O395" s="12" t="s">
        <v>369</v>
      </c>
      <c r="P395" s="12"/>
      <c r="Q395" s="12">
        <v>0</v>
      </c>
      <c r="R395" s="12"/>
      <c r="S395" s="12"/>
      <c r="T395" s="12"/>
      <c r="U395" s="12"/>
      <c r="V395" s="12"/>
      <c r="W395" s="12"/>
      <c r="X395" s="12"/>
      <c r="Y395" s="12"/>
      <c r="Z395" s="12" t="s">
        <v>1536</v>
      </c>
      <c r="AA395" s="12"/>
      <c r="AB395" s="12"/>
      <c r="AC395" s="12"/>
      <c r="AD395" s="12"/>
      <c r="AE395" s="12"/>
      <c r="AF395" s="12"/>
      <c r="AG395" s="12"/>
      <c r="AH395" s="12" t="s">
        <v>53</v>
      </c>
      <c r="AI395" s="12" t="s">
        <v>71</v>
      </c>
      <c r="AJ395" s="12"/>
      <c r="AK395" s="12"/>
      <c r="AL395" s="12" t="s">
        <v>90</v>
      </c>
      <c r="AM395" s="12"/>
      <c r="AN395" s="12"/>
      <c r="AO395" s="12" t="s">
        <v>91</v>
      </c>
    </row>
    <row r="396" spans="1:41" ht="180">
      <c r="A396" s="12" t="s">
        <v>41</v>
      </c>
      <c r="B396" s="13" t="s">
        <v>1537</v>
      </c>
      <c r="C396" s="12" t="s">
        <v>1538</v>
      </c>
      <c r="D396" s="12" t="s">
        <v>44</v>
      </c>
      <c r="E396" s="12" t="s">
        <v>117</v>
      </c>
      <c r="F396" s="12" t="s">
        <v>46</v>
      </c>
      <c r="G396" s="12" t="s">
        <v>261</v>
      </c>
      <c r="H396" s="12" t="s">
        <v>59</v>
      </c>
      <c r="I396" s="12" t="s">
        <v>59</v>
      </c>
      <c r="J396" s="15">
        <v>41128.822222222225</v>
      </c>
      <c r="K396" s="15">
        <v>41138.797222222223</v>
      </c>
      <c r="L396" s="15">
        <v>41130.686805555553</v>
      </c>
      <c r="M396" s="12"/>
      <c r="N396" s="12" t="s">
        <v>1340</v>
      </c>
      <c r="O396" s="12" t="s">
        <v>329</v>
      </c>
      <c r="P396" s="12"/>
      <c r="Q396" s="12">
        <v>0</v>
      </c>
      <c r="R396" s="12"/>
      <c r="S396" s="12"/>
      <c r="T396" s="12"/>
      <c r="U396" s="12"/>
      <c r="V396" s="12"/>
      <c r="W396" s="12"/>
      <c r="X396" s="12"/>
      <c r="Y396" s="12"/>
      <c r="Z396" s="12" t="s">
        <v>1539</v>
      </c>
      <c r="AA396" s="12"/>
      <c r="AB396" s="12"/>
      <c r="AC396" s="12"/>
      <c r="AD396" s="12"/>
      <c r="AE396" s="12"/>
      <c r="AF396" s="12"/>
      <c r="AG396" s="12"/>
      <c r="AH396" s="12" t="s">
        <v>53</v>
      </c>
      <c r="AI396" s="12" t="s">
        <v>151</v>
      </c>
      <c r="AJ396" s="12"/>
      <c r="AK396" s="12"/>
      <c r="AL396" s="12" t="s">
        <v>110</v>
      </c>
      <c r="AM396" s="12"/>
      <c r="AN396" s="12"/>
      <c r="AO396" s="12" t="s">
        <v>91</v>
      </c>
    </row>
    <row r="397" spans="1:41" ht="409">
      <c r="A397" s="12" t="s">
        <v>41</v>
      </c>
      <c r="B397" s="13" t="s">
        <v>1540</v>
      </c>
      <c r="C397" s="12" t="s">
        <v>1541</v>
      </c>
      <c r="D397" s="12" t="s">
        <v>44</v>
      </c>
      <c r="E397" s="12" t="s">
        <v>117</v>
      </c>
      <c r="F397" s="12" t="s">
        <v>103</v>
      </c>
      <c r="G397" s="12" t="s">
        <v>261</v>
      </c>
      <c r="H397" s="12" t="s">
        <v>548</v>
      </c>
      <c r="I397" s="12" t="s">
        <v>59</v>
      </c>
      <c r="J397" s="15">
        <v>41128.81527777778</v>
      </c>
      <c r="K397" s="15">
        <v>41138.696527777778</v>
      </c>
      <c r="L397" s="15">
        <v>41130.488888888889</v>
      </c>
      <c r="M397" s="12"/>
      <c r="N397" s="12" t="s">
        <v>1340</v>
      </c>
      <c r="O397" s="12" t="s">
        <v>369</v>
      </c>
      <c r="P397" s="12"/>
      <c r="Q397" s="12">
        <v>0</v>
      </c>
      <c r="R397" s="12"/>
      <c r="S397" s="12"/>
      <c r="T397" s="12"/>
      <c r="U397" s="12"/>
      <c r="V397" s="12"/>
      <c r="W397" s="12"/>
      <c r="X397" s="12"/>
      <c r="Y397" s="12"/>
      <c r="Z397" s="12" t="s">
        <v>1542</v>
      </c>
      <c r="AA397" s="12"/>
      <c r="AB397" s="12"/>
      <c r="AC397" s="12"/>
      <c r="AD397" s="12"/>
      <c r="AE397" s="12"/>
      <c r="AF397" s="12"/>
      <c r="AG397" s="12"/>
      <c r="AH397" s="12" t="s">
        <v>53</v>
      </c>
      <c r="AI397" s="12" t="s">
        <v>151</v>
      </c>
      <c r="AJ397" s="12"/>
      <c r="AK397" s="12"/>
      <c r="AL397" s="12" t="s">
        <v>110</v>
      </c>
      <c r="AM397" s="12"/>
      <c r="AN397" s="12"/>
      <c r="AO397" s="12" t="s">
        <v>63</v>
      </c>
    </row>
    <row r="398" spans="1:41" ht="120">
      <c r="A398" s="12" t="s">
        <v>41</v>
      </c>
      <c r="B398" s="13" t="s">
        <v>1543</v>
      </c>
      <c r="C398" s="12" t="s">
        <v>1544</v>
      </c>
      <c r="D398" s="12" t="s">
        <v>44</v>
      </c>
      <c r="E398" s="12" t="s">
        <v>117</v>
      </c>
      <c r="F398" s="12" t="s">
        <v>46</v>
      </c>
      <c r="G398" s="12" t="s">
        <v>617</v>
      </c>
      <c r="H398" s="12" t="s">
        <v>127</v>
      </c>
      <c r="I398" s="12" t="s">
        <v>127</v>
      </c>
      <c r="J398" s="15">
        <v>41128.806250000001</v>
      </c>
      <c r="K398" s="15">
        <v>41138.694444444445</v>
      </c>
      <c r="L398" s="15">
        <v>41130.472222222219</v>
      </c>
      <c r="M398" s="12"/>
      <c r="N398" s="12"/>
      <c r="O398" s="12" t="s">
        <v>369</v>
      </c>
      <c r="P398" s="12"/>
      <c r="Q398" s="12">
        <v>0</v>
      </c>
      <c r="R398" s="12"/>
      <c r="S398" s="12"/>
      <c r="T398" s="12"/>
      <c r="U398" s="12"/>
      <c r="V398" s="12"/>
      <c r="W398" s="12"/>
      <c r="X398" s="12"/>
      <c r="Y398" s="12"/>
      <c r="Z398" s="12" t="s">
        <v>1545</v>
      </c>
      <c r="AA398" s="12"/>
      <c r="AB398" s="12"/>
      <c r="AC398" s="12"/>
      <c r="AD398" s="12"/>
      <c r="AE398" s="12"/>
      <c r="AF398" s="12"/>
      <c r="AG398" s="12"/>
      <c r="AH398" s="12" t="s">
        <v>53</v>
      </c>
      <c r="AI398" s="12" t="s">
        <v>54</v>
      </c>
      <c r="AJ398" s="12"/>
      <c r="AK398" s="12"/>
      <c r="AL398" s="12" t="s">
        <v>140</v>
      </c>
      <c r="AM398" s="12"/>
      <c r="AN398" s="12"/>
      <c r="AO398" s="12"/>
    </row>
    <row r="399" spans="1:41" ht="150">
      <c r="A399" s="12" t="s">
        <v>41</v>
      </c>
      <c r="B399" s="13" t="s">
        <v>1546</v>
      </c>
      <c r="C399" s="12" t="s">
        <v>1547</v>
      </c>
      <c r="D399" s="12" t="s">
        <v>44</v>
      </c>
      <c r="E399" s="12" t="s">
        <v>45</v>
      </c>
      <c r="F399" s="12" t="s">
        <v>46</v>
      </c>
      <c r="G399" s="14" t="s">
        <v>47</v>
      </c>
      <c r="H399" s="14" t="s">
        <v>48</v>
      </c>
      <c r="I399" s="12" t="s">
        <v>127</v>
      </c>
      <c r="J399" s="15">
        <v>41128.804861111108</v>
      </c>
      <c r="K399" s="15">
        <v>41131.569444444445</v>
      </c>
      <c r="L399" s="12"/>
      <c r="M399" s="12"/>
      <c r="N399" s="12"/>
      <c r="O399" s="12" t="s">
        <v>369</v>
      </c>
      <c r="P399" s="12"/>
      <c r="Q399" s="12">
        <v>0</v>
      </c>
      <c r="R399" s="12"/>
      <c r="S399" s="12"/>
      <c r="T399" s="12"/>
      <c r="U399" s="12"/>
      <c r="V399" s="12"/>
      <c r="W399" s="12"/>
      <c r="X399" s="12"/>
      <c r="Y399" s="12"/>
      <c r="Z399" s="12" t="s">
        <v>1548</v>
      </c>
      <c r="AA399" s="12"/>
      <c r="AB399" s="12"/>
      <c r="AC399" s="12"/>
      <c r="AD399" s="12"/>
      <c r="AE399" s="12"/>
      <c r="AF399" s="12"/>
      <c r="AG399" s="12" t="s">
        <v>1549</v>
      </c>
      <c r="AH399" s="12" t="s">
        <v>53</v>
      </c>
      <c r="AI399" s="12" t="s">
        <v>54</v>
      </c>
      <c r="AJ399" s="12"/>
      <c r="AK399" s="12"/>
      <c r="AL399" s="12" t="s">
        <v>140</v>
      </c>
      <c r="AM399" s="12"/>
      <c r="AN399" s="12"/>
      <c r="AO399" s="12"/>
    </row>
    <row r="400" spans="1:41" ht="30">
      <c r="A400" s="12" t="s">
        <v>41</v>
      </c>
      <c r="B400" s="13" t="s">
        <v>1550</v>
      </c>
      <c r="C400" s="12" t="s">
        <v>1551</v>
      </c>
      <c r="D400" s="12" t="s">
        <v>44</v>
      </c>
      <c r="E400" s="12" t="s">
        <v>117</v>
      </c>
      <c r="F400" s="12" t="s">
        <v>46</v>
      </c>
      <c r="G400" s="12" t="s">
        <v>261</v>
      </c>
      <c r="H400" s="12" t="s">
        <v>328</v>
      </c>
      <c r="I400" s="12" t="s">
        <v>67</v>
      </c>
      <c r="J400" s="15">
        <v>41128.804166666669</v>
      </c>
      <c r="K400" s="15">
        <v>41138.797222222223</v>
      </c>
      <c r="L400" s="15">
        <v>41129.586805555555</v>
      </c>
      <c r="M400" s="12"/>
      <c r="N400" s="12" t="s">
        <v>1340</v>
      </c>
      <c r="O400" s="12" t="s">
        <v>1490</v>
      </c>
      <c r="P400" s="12"/>
      <c r="Q400" s="12">
        <v>0</v>
      </c>
      <c r="R400" s="12"/>
      <c r="S400" s="12"/>
      <c r="T400" s="12"/>
      <c r="U400" s="12"/>
      <c r="V400" s="12"/>
      <c r="W400" s="12"/>
      <c r="X400" s="12"/>
      <c r="Y400" s="12"/>
      <c r="Z400" s="12"/>
      <c r="AA400" s="12"/>
      <c r="AB400" s="12"/>
      <c r="AC400" s="12"/>
      <c r="AD400" s="12"/>
      <c r="AE400" s="12"/>
      <c r="AF400" s="12"/>
      <c r="AG400" s="12"/>
      <c r="AH400" s="12" t="s">
        <v>53</v>
      </c>
      <c r="AI400" s="12" t="s">
        <v>71</v>
      </c>
      <c r="AJ400" s="12"/>
      <c r="AK400" s="12"/>
      <c r="AL400" s="12" t="s">
        <v>83</v>
      </c>
      <c r="AM400" s="12"/>
      <c r="AN400" s="12"/>
      <c r="AO400" s="12" t="s">
        <v>91</v>
      </c>
    </row>
    <row r="401" spans="1:41" ht="75">
      <c r="A401" s="12" t="s">
        <v>41</v>
      </c>
      <c r="B401" s="13" t="s">
        <v>1552</v>
      </c>
      <c r="C401" s="12" t="s">
        <v>1553</v>
      </c>
      <c r="D401" s="12" t="s">
        <v>44</v>
      </c>
      <c r="E401" s="12" t="s">
        <v>45</v>
      </c>
      <c r="F401" s="12" t="s">
        <v>66</v>
      </c>
      <c r="G401" s="14" t="s">
        <v>47</v>
      </c>
      <c r="H401" s="14" t="s">
        <v>48</v>
      </c>
      <c r="I401" s="12" t="s">
        <v>127</v>
      </c>
      <c r="J401" s="15">
        <v>41128.790277777778</v>
      </c>
      <c r="K401" s="15">
        <v>41131.570138888892</v>
      </c>
      <c r="L401" s="12"/>
      <c r="M401" s="12"/>
      <c r="N401" s="12"/>
      <c r="O401" s="12" t="s">
        <v>75</v>
      </c>
      <c r="P401" s="12"/>
      <c r="Q401" s="12">
        <v>0</v>
      </c>
      <c r="R401" s="12"/>
      <c r="S401" s="12"/>
      <c r="T401" s="12"/>
      <c r="U401" s="12"/>
      <c r="V401" s="12"/>
      <c r="W401" s="12"/>
      <c r="X401" s="12"/>
      <c r="Y401" s="12"/>
      <c r="Z401" s="12" t="s">
        <v>1554</v>
      </c>
      <c r="AA401" s="12"/>
      <c r="AB401" s="12"/>
      <c r="AC401" s="12"/>
      <c r="AD401" s="12"/>
      <c r="AE401" s="12"/>
      <c r="AF401" s="12"/>
      <c r="AG401" s="12" t="s">
        <v>1426</v>
      </c>
      <c r="AH401" s="12" t="s">
        <v>53</v>
      </c>
      <c r="AI401" s="12" t="s">
        <v>54</v>
      </c>
      <c r="AJ401" s="12"/>
      <c r="AK401" s="12"/>
      <c r="AL401" s="12" t="s">
        <v>140</v>
      </c>
      <c r="AM401" s="12"/>
      <c r="AN401" s="12"/>
      <c r="AO401" s="12"/>
    </row>
    <row r="402" spans="1:41" ht="90">
      <c r="A402" s="12" t="s">
        <v>41</v>
      </c>
      <c r="B402" s="13" t="s">
        <v>1555</v>
      </c>
      <c r="C402" s="12" t="s">
        <v>1556</v>
      </c>
      <c r="D402" s="12" t="s">
        <v>44</v>
      </c>
      <c r="E402" s="12" t="s">
        <v>45</v>
      </c>
      <c r="F402" s="12" t="s">
        <v>66</v>
      </c>
      <c r="G402" s="14" t="s">
        <v>47</v>
      </c>
      <c r="H402" s="14" t="s">
        <v>48</v>
      </c>
      <c r="I402" s="12" t="s">
        <v>127</v>
      </c>
      <c r="J402" s="15">
        <v>41128.786111111112</v>
      </c>
      <c r="K402" s="15">
        <v>41131.570138888892</v>
      </c>
      <c r="L402" s="12"/>
      <c r="M402" s="12"/>
      <c r="N402" s="12"/>
      <c r="O402" s="12" t="s">
        <v>382</v>
      </c>
      <c r="P402" s="12"/>
      <c r="Q402" s="12">
        <v>0</v>
      </c>
      <c r="R402" s="12"/>
      <c r="S402" s="12"/>
      <c r="T402" s="12"/>
      <c r="U402" s="12"/>
      <c r="V402" s="12"/>
      <c r="W402" s="12"/>
      <c r="X402" s="12"/>
      <c r="Y402" s="12"/>
      <c r="Z402" s="12" t="s">
        <v>1557</v>
      </c>
      <c r="AA402" s="12"/>
      <c r="AB402" s="12"/>
      <c r="AC402" s="12"/>
      <c r="AD402" s="12"/>
      <c r="AE402" s="12"/>
      <c r="AF402" s="12"/>
      <c r="AG402" s="12" t="s">
        <v>1558</v>
      </c>
      <c r="AH402" s="12" t="s">
        <v>53</v>
      </c>
      <c r="AI402" s="12" t="s">
        <v>62</v>
      </c>
      <c r="AJ402" s="12"/>
      <c r="AK402" s="12"/>
      <c r="AL402" s="12"/>
      <c r="AM402" s="12"/>
      <c r="AN402" s="12"/>
      <c r="AO402" s="12"/>
    </row>
    <row r="403" spans="1:41" ht="195">
      <c r="A403" s="12" t="s">
        <v>41</v>
      </c>
      <c r="B403" s="13" t="s">
        <v>1559</v>
      </c>
      <c r="C403" s="12" t="s">
        <v>1560</v>
      </c>
      <c r="D403" s="12" t="s">
        <v>44</v>
      </c>
      <c r="E403" s="12" t="s">
        <v>117</v>
      </c>
      <c r="F403" s="12" t="s">
        <v>66</v>
      </c>
      <c r="G403" s="12" t="s">
        <v>13</v>
      </c>
      <c r="H403" s="14" t="s">
        <v>48</v>
      </c>
      <c r="I403" s="12" t="s">
        <v>422</v>
      </c>
      <c r="J403" s="15">
        <v>41128.774305555555</v>
      </c>
      <c r="K403" s="15">
        <v>41136.648611111108</v>
      </c>
      <c r="L403" s="15">
        <v>41136.648611111108</v>
      </c>
      <c r="M403" s="12"/>
      <c r="N403" s="12"/>
      <c r="O403" s="12" t="s">
        <v>663</v>
      </c>
      <c r="P403" s="12"/>
      <c r="Q403" s="12">
        <v>0</v>
      </c>
      <c r="R403" s="12" t="s">
        <v>1561</v>
      </c>
      <c r="S403" s="12"/>
      <c r="T403" s="12"/>
      <c r="U403" s="12"/>
      <c r="V403" s="12"/>
      <c r="W403" s="12"/>
      <c r="X403" s="12"/>
      <c r="Y403" s="12"/>
      <c r="Z403" s="12" t="s">
        <v>1562</v>
      </c>
      <c r="AA403" s="12"/>
      <c r="AB403" s="12"/>
      <c r="AC403" s="12"/>
      <c r="AD403" s="12"/>
      <c r="AE403" s="12"/>
      <c r="AF403" s="12"/>
      <c r="AG403" s="12" t="s">
        <v>1563</v>
      </c>
      <c r="AH403" s="12" t="s">
        <v>53</v>
      </c>
      <c r="AI403" s="12" t="s">
        <v>71</v>
      </c>
      <c r="AJ403" s="12"/>
      <c r="AK403" s="12"/>
      <c r="AL403" s="12" t="s">
        <v>167</v>
      </c>
      <c r="AM403" s="12"/>
      <c r="AN403" s="12"/>
      <c r="AO403" s="12" t="s">
        <v>91</v>
      </c>
    </row>
    <row r="404" spans="1:41" ht="409">
      <c r="A404" s="12" t="s">
        <v>41</v>
      </c>
      <c r="B404" s="13" t="s">
        <v>1564</v>
      </c>
      <c r="C404" s="12" t="s">
        <v>1565</v>
      </c>
      <c r="D404" s="12" t="s">
        <v>44</v>
      </c>
      <c r="E404" s="12" t="s">
        <v>117</v>
      </c>
      <c r="F404" s="12" t="s">
        <v>66</v>
      </c>
      <c r="G404" s="12" t="s">
        <v>261</v>
      </c>
      <c r="H404" s="12" t="s">
        <v>127</v>
      </c>
      <c r="I404" s="12" t="s">
        <v>127</v>
      </c>
      <c r="J404" s="15">
        <v>41128.774305555555</v>
      </c>
      <c r="K404" s="15">
        <v>41143.646527777775</v>
      </c>
      <c r="L404" s="15">
        <v>41131.724999999999</v>
      </c>
      <c r="M404" s="12"/>
      <c r="N404" s="12"/>
      <c r="O404" s="12" t="s">
        <v>75</v>
      </c>
      <c r="P404" s="12"/>
      <c r="Q404" s="12">
        <v>0</v>
      </c>
      <c r="R404" s="12"/>
      <c r="S404" s="12"/>
      <c r="T404" s="12"/>
      <c r="U404" s="12"/>
      <c r="V404" s="12"/>
      <c r="W404" s="12"/>
      <c r="X404" s="12"/>
      <c r="Y404" s="12"/>
      <c r="Z404" s="12" t="s">
        <v>1566</v>
      </c>
      <c r="AA404" s="12"/>
      <c r="AB404" s="12"/>
      <c r="AC404" s="12"/>
      <c r="AD404" s="12"/>
      <c r="AE404" s="12"/>
      <c r="AF404" s="12"/>
      <c r="AG404" s="12" t="s">
        <v>1567</v>
      </c>
      <c r="AH404" s="12" t="s">
        <v>53</v>
      </c>
      <c r="AI404" s="12" t="s">
        <v>54</v>
      </c>
      <c r="AJ404" s="12"/>
      <c r="AK404" s="12"/>
      <c r="AL404" s="12" t="s">
        <v>140</v>
      </c>
      <c r="AM404" s="12"/>
      <c r="AN404" s="12"/>
      <c r="AO404" s="12"/>
    </row>
    <row r="405" spans="1:41" ht="75">
      <c r="A405" s="12" t="s">
        <v>41</v>
      </c>
      <c r="B405" s="13" t="s">
        <v>1568</v>
      </c>
      <c r="C405" s="12" t="s">
        <v>1569</v>
      </c>
      <c r="D405" s="12" t="s">
        <v>44</v>
      </c>
      <c r="E405" s="12" t="s">
        <v>117</v>
      </c>
      <c r="F405" s="12" t="s">
        <v>46</v>
      </c>
      <c r="G405" s="12" t="s">
        <v>118</v>
      </c>
      <c r="H405" s="12" t="s">
        <v>67</v>
      </c>
      <c r="I405" s="12" t="s">
        <v>67</v>
      </c>
      <c r="J405" s="15">
        <v>41128.773611111108</v>
      </c>
      <c r="K405" s="15">
        <v>41129.713888888888</v>
      </c>
      <c r="L405" s="15">
        <v>41129.585416666669</v>
      </c>
      <c r="M405" s="12"/>
      <c r="N405" s="12" t="s">
        <v>1340</v>
      </c>
      <c r="O405" s="12" t="s">
        <v>50</v>
      </c>
      <c r="P405" s="12"/>
      <c r="Q405" s="12">
        <v>0</v>
      </c>
      <c r="R405" s="12"/>
      <c r="S405" s="12"/>
      <c r="T405" s="12"/>
      <c r="U405" s="12"/>
      <c r="V405" s="12"/>
      <c r="W405" s="12"/>
      <c r="X405" s="12"/>
      <c r="Y405" s="12"/>
      <c r="Z405" s="12" t="s">
        <v>1570</v>
      </c>
      <c r="AA405" s="12"/>
      <c r="AB405" s="12"/>
      <c r="AC405" s="12"/>
      <c r="AD405" s="12"/>
      <c r="AE405" s="12"/>
      <c r="AF405" s="12"/>
      <c r="AG405" s="12"/>
      <c r="AH405" s="12" t="s">
        <v>53</v>
      </c>
      <c r="AI405" s="12" t="s">
        <v>71</v>
      </c>
      <c r="AJ405" s="12"/>
      <c r="AK405" s="12"/>
      <c r="AL405" s="12" t="s">
        <v>100</v>
      </c>
      <c r="AM405" s="12"/>
      <c r="AN405" s="12"/>
      <c r="AO405" s="12" t="s">
        <v>614</v>
      </c>
    </row>
    <row r="406" spans="1:41" ht="45">
      <c r="A406" s="12" t="s">
        <v>41</v>
      </c>
      <c r="B406" s="13" t="s">
        <v>1571</v>
      </c>
      <c r="C406" s="12" t="s">
        <v>1572</v>
      </c>
      <c r="D406" s="12" t="s">
        <v>44</v>
      </c>
      <c r="E406" s="12" t="s">
        <v>45</v>
      </c>
      <c r="F406" s="12" t="s">
        <v>143</v>
      </c>
      <c r="G406" s="14" t="s">
        <v>47</v>
      </c>
      <c r="H406" s="14" t="s">
        <v>48</v>
      </c>
      <c r="I406" s="12" t="s">
        <v>422</v>
      </c>
      <c r="J406" s="15">
        <v>41128.765972222223</v>
      </c>
      <c r="K406" s="15">
        <v>41131.572916666664</v>
      </c>
      <c r="L406" s="12"/>
      <c r="M406" s="12"/>
      <c r="N406" s="12"/>
      <c r="O406" s="12" t="s">
        <v>469</v>
      </c>
      <c r="P406" s="12"/>
      <c r="Q406" s="12">
        <v>0</v>
      </c>
      <c r="R406" s="12"/>
      <c r="S406" s="12"/>
      <c r="T406" s="12"/>
      <c r="U406" s="12"/>
      <c r="V406" s="12"/>
      <c r="W406" s="12"/>
      <c r="X406" s="12"/>
      <c r="Y406" s="12"/>
      <c r="Z406" s="12" t="s">
        <v>1573</v>
      </c>
      <c r="AA406" s="12"/>
      <c r="AB406" s="12"/>
      <c r="AC406" s="12"/>
      <c r="AD406" s="12"/>
      <c r="AE406" s="12"/>
      <c r="AF406" s="12"/>
      <c r="AG406" s="12" t="s">
        <v>1574</v>
      </c>
      <c r="AH406" s="12" t="s">
        <v>53</v>
      </c>
      <c r="AI406" s="12" t="s">
        <v>71</v>
      </c>
      <c r="AJ406" s="12"/>
      <c r="AK406" s="12"/>
      <c r="AL406" s="12" t="s">
        <v>167</v>
      </c>
      <c r="AM406" s="12"/>
      <c r="AN406" s="12"/>
      <c r="AO406" s="12"/>
    </row>
    <row r="407" spans="1:41" ht="30">
      <c r="A407" s="12" t="s">
        <v>41</v>
      </c>
      <c r="B407" s="13" t="s">
        <v>1575</v>
      </c>
      <c r="C407" s="12" t="s">
        <v>1576</v>
      </c>
      <c r="D407" s="12" t="s">
        <v>44</v>
      </c>
      <c r="E407" s="12" t="s">
        <v>117</v>
      </c>
      <c r="F407" s="12" t="s">
        <v>66</v>
      </c>
      <c r="G407" s="12" t="s">
        <v>13</v>
      </c>
      <c r="H407" s="14" t="s">
        <v>48</v>
      </c>
      <c r="I407" s="12" t="s">
        <v>422</v>
      </c>
      <c r="J407" s="15">
        <v>41128.76458333333</v>
      </c>
      <c r="K407" s="15">
        <v>41136.649305555555</v>
      </c>
      <c r="L407" s="15">
        <v>41136.649305555555</v>
      </c>
      <c r="M407" s="12"/>
      <c r="N407" s="12"/>
      <c r="O407" s="12" t="s">
        <v>1577</v>
      </c>
      <c r="P407" s="12"/>
      <c r="Q407" s="12">
        <v>0</v>
      </c>
      <c r="R407" s="12"/>
      <c r="S407" s="12"/>
      <c r="T407" s="12"/>
      <c r="U407" s="12"/>
      <c r="V407" s="12"/>
      <c r="W407" s="12"/>
      <c r="X407" s="12"/>
      <c r="Y407" s="12"/>
      <c r="Z407" s="12" t="s">
        <v>1578</v>
      </c>
      <c r="AA407" s="12"/>
      <c r="AB407" s="12"/>
      <c r="AC407" s="12"/>
      <c r="AD407" s="12"/>
      <c r="AE407" s="12"/>
      <c r="AF407" s="12"/>
      <c r="AG407" s="12" t="s">
        <v>1579</v>
      </c>
      <c r="AH407" s="12" t="s">
        <v>53</v>
      </c>
      <c r="AI407" s="12" t="s">
        <v>71</v>
      </c>
      <c r="AJ407" s="12"/>
      <c r="AK407" s="12"/>
      <c r="AL407" s="12" t="s">
        <v>167</v>
      </c>
      <c r="AM407" s="12"/>
      <c r="AN407" s="12"/>
      <c r="AO407" s="12" t="s">
        <v>91</v>
      </c>
    </row>
    <row r="408" spans="1:41" ht="150">
      <c r="A408" s="12" t="s">
        <v>41</v>
      </c>
      <c r="B408" s="13" t="s">
        <v>1580</v>
      </c>
      <c r="C408" s="12" t="s">
        <v>1581</v>
      </c>
      <c r="D408" s="12" t="s">
        <v>44</v>
      </c>
      <c r="E408" s="12" t="s">
        <v>117</v>
      </c>
      <c r="F408" s="12" t="s">
        <v>66</v>
      </c>
      <c r="G408" s="12" t="s">
        <v>617</v>
      </c>
      <c r="H408" s="12" t="s">
        <v>127</v>
      </c>
      <c r="I408" s="12" t="s">
        <v>127</v>
      </c>
      <c r="J408" s="15">
        <v>41128.76458333333</v>
      </c>
      <c r="K408" s="15">
        <v>41141.459027777775</v>
      </c>
      <c r="L408" s="15">
        <v>41131.727083333331</v>
      </c>
      <c r="M408" s="12"/>
      <c r="N408" s="12"/>
      <c r="O408" s="12" t="s">
        <v>75</v>
      </c>
      <c r="P408" s="12"/>
      <c r="Q408" s="12">
        <v>0</v>
      </c>
      <c r="R408" s="13">
        <v>13291</v>
      </c>
      <c r="S408" s="12"/>
      <c r="T408" s="12"/>
      <c r="U408" s="12"/>
      <c r="V408" s="12"/>
      <c r="W408" s="12"/>
      <c r="X408" s="12"/>
      <c r="Y408" s="12"/>
      <c r="Z408" s="12" t="s">
        <v>1582</v>
      </c>
      <c r="AA408" s="12"/>
      <c r="AB408" s="12"/>
      <c r="AC408" s="12"/>
      <c r="AD408" s="12"/>
      <c r="AE408" s="12"/>
      <c r="AF408" s="12"/>
      <c r="AG408" s="12" t="s">
        <v>1583</v>
      </c>
      <c r="AH408" s="12" t="s">
        <v>53</v>
      </c>
      <c r="AI408" s="12" t="s">
        <v>54</v>
      </c>
      <c r="AJ408" s="12"/>
      <c r="AK408" s="12"/>
      <c r="AL408" s="12" t="s">
        <v>140</v>
      </c>
      <c r="AM408" s="12"/>
      <c r="AN408" s="12"/>
      <c r="AO408" s="12"/>
    </row>
    <row r="409" spans="1:41" ht="90">
      <c r="A409" s="12" t="s">
        <v>41</v>
      </c>
      <c r="B409" s="13" t="s">
        <v>1584</v>
      </c>
      <c r="C409" s="12" t="s">
        <v>1585</v>
      </c>
      <c r="D409" s="12" t="s">
        <v>44</v>
      </c>
      <c r="E409" s="12" t="s">
        <v>45</v>
      </c>
      <c r="F409" s="12" t="s">
        <v>46</v>
      </c>
      <c r="G409" s="14" t="s">
        <v>47</v>
      </c>
      <c r="H409" s="14" t="s">
        <v>48</v>
      </c>
      <c r="I409" s="12" t="s">
        <v>422</v>
      </c>
      <c r="J409" s="15">
        <v>41128.756249999999</v>
      </c>
      <c r="K409" s="15">
        <v>41131.573611111111</v>
      </c>
      <c r="L409" s="12"/>
      <c r="M409" s="12"/>
      <c r="N409" s="12"/>
      <c r="O409" s="12" t="s">
        <v>755</v>
      </c>
      <c r="P409" s="12"/>
      <c r="Q409" s="12">
        <v>0</v>
      </c>
      <c r="R409" s="12" t="s">
        <v>1586</v>
      </c>
      <c r="S409" s="12"/>
      <c r="T409" s="12"/>
      <c r="U409" s="12"/>
      <c r="V409" s="12"/>
      <c r="W409" s="12"/>
      <c r="X409" s="12"/>
      <c r="Y409" s="12"/>
      <c r="Z409" s="12" t="s">
        <v>1587</v>
      </c>
      <c r="AA409" s="12"/>
      <c r="AB409" s="12"/>
      <c r="AC409" s="12"/>
      <c r="AD409" s="12"/>
      <c r="AE409" s="12"/>
      <c r="AF409" s="12"/>
      <c r="AG409" s="12" t="s">
        <v>1588</v>
      </c>
      <c r="AH409" s="12" t="s">
        <v>53</v>
      </c>
      <c r="AI409" s="12" t="s">
        <v>71</v>
      </c>
      <c r="AJ409" s="12"/>
      <c r="AK409" s="12"/>
      <c r="AL409" s="12" t="s">
        <v>167</v>
      </c>
      <c r="AM409" s="12"/>
      <c r="AN409" s="12"/>
      <c r="AO409" s="12"/>
    </row>
    <row r="410" spans="1:41" ht="409">
      <c r="A410" s="12" t="s">
        <v>41</v>
      </c>
      <c r="B410" s="13" t="s">
        <v>1589</v>
      </c>
      <c r="C410" s="12" t="s">
        <v>1590</v>
      </c>
      <c r="D410" s="12" t="s">
        <v>44</v>
      </c>
      <c r="E410" s="12" t="s">
        <v>45</v>
      </c>
      <c r="F410" s="12" t="s">
        <v>66</v>
      </c>
      <c r="G410" s="14" t="s">
        <v>47</v>
      </c>
      <c r="H410" s="14" t="s">
        <v>48</v>
      </c>
      <c r="I410" s="12" t="s">
        <v>127</v>
      </c>
      <c r="J410" s="15">
        <v>41128.753472222219</v>
      </c>
      <c r="K410" s="15">
        <v>41131.574999999997</v>
      </c>
      <c r="L410" s="12"/>
      <c r="M410" s="12"/>
      <c r="N410" s="12"/>
      <c r="O410" s="12" t="s">
        <v>87</v>
      </c>
      <c r="P410" s="12"/>
      <c r="Q410" s="12">
        <v>0</v>
      </c>
      <c r="R410" s="12"/>
      <c r="S410" s="12"/>
      <c r="T410" s="12"/>
      <c r="U410" s="12"/>
      <c r="V410" s="12"/>
      <c r="W410" s="12"/>
      <c r="X410" s="12"/>
      <c r="Y410" s="12"/>
      <c r="Z410" s="12" t="s">
        <v>1591</v>
      </c>
      <c r="AA410" s="12"/>
      <c r="AB410" s="12"/>
      <c r="AC410" s="12"/>
      <c r="AD410" s="12"/>
      <c r="AE410" s="12"/>
      <c r="AF410" s="12"/>
      <c r="AG410" s="12" t="s">
        <v>1592</v>
      </c>
      <c r="AH410" s="12" t="s">
        <v>53</v>
      </c>
      <c r="AI410" s="12" t="s">
        <v>62</v>
      </c>
      <c r="AJ410" s="12"/>
      <c r="AK410" s="12"/>
      <c r="AL410" s="12" t="s">
        <v>340</v>
      </c>
      <c r="AM410" s="12"/>
      <c r="AN410" s="12"/>
      <c r="AO410" s="12"/>
    </row>
    <row r="411" spans="1:41" ht="60">
      <c r="A411" s="12" t="s">
        <v>41</v>
      </c>
      <c r="B411" s="13" t="s">
        <v>1593</v>
      </c>
      <c r="C411" s="12" t="s">
        <v>1594</v>
      </c>
      <c r="D411" s="12" t="s">
        <v>44</v>
      </c>
      <c r="E411" s="12" t="s">
        <v>45</v>
      </c>
      <c r="F411" s="12" t="s">
        <v>143</v>
      </c>
      <c r="G411" s="14" t="s">
        <v>47</v>
      </c>
      <c r="H411" s="14" t="s">
        <v>48</v>
      </c>
      <c r="I411" s="12" t="s">
        <v>422</v>
      </c>
      <c r="J411" s="15">
        <v>41128.75277777778</v>
      </c>
      <c r="K411" s="15">
        <v>41131.575694444444</v>
      </c>
      <c r="L411" s="12"/>
      <c r="M411" s="12"/>
      <c r="N411" s="12"/>
      <c r="O411" s="12" t="s">
        <v>389</v>
      </c>
      <c r="P411" s="12"/>
      <c r="Q411" s="12">
        <v>0</v>
      </c>
      <c r="R411" s="12" t="s">
        <v>1595</v>
      </c>
      <c r="S411" s="12"/>
      <c r="T411" s="12"/>
      <c r="U411" s="12"/>
      <c r="V411" s="12"/>
      <c r="W411" s="12"/>
      <c r="X411" s="12"/>
      <c r="Y411" s="12"/>
      <c r="Z411" s="12" t="s">
        <v>1596</v>
      </c>
      <c r="AA411" s="12"/>
      <c r="AB411" s="12"/>
      <c r="AC411" s="12"/>
      <c r="AD411" s="12"/>
      <c r="AE411" s="12"/>
      <c r="AF411" s="12"/>
      <c r="AG411" s="12" t="s">
        <v>1597</v>
      </c>
      <c r="AH411" s="12" t="s">
        <v>53</v>
      </c>
      <c r="AI411" s="12" t="s">
        <v>71</v>
      </c>
      <c r="AJ411" s="12"/>
      <c r="AK411" s="12"/>
      <c r="AL411" s="12" t="s">
        <v>167</v>
      </c>
      <c r="AM411" s="12"/>
      <c r="AN411" s="12"/>
      <c r="AO411" s="12"/>
    </row>
    <row r="412" spans="1:41" ht="105">
      <c r="A412" s="12" t="s">
        <v>41</v>
      </c>
      <c r="B412" s="13" t="s">
        <v>1598</v>
      </c>
      <c r="C412" s="12" t="s">
        <v>1599</v>
      </c>
      <c r="D412" s="12" t="s">
        <v>44</v>
      </c>
      <c r="E412" s="12" t="s">
        <v>117</v>
      </c>
      <c r="F412" s="12" t="s">
        <v>66</v>
      </c>
      <c r="G412" s="12" t="s">
        <v>261</v>
      </c>
      <c r="H412" s="12" t="s">
        <v>422</v>
      </c>
      <c r="I412" s="12" t="s">
        <v>422</v>
      </c>
      <c r="J412" s="15">
        <v>41128.748611111114</v>
      </c>
      <c r="K412" s="15">
        <v>41130.4375</v>
      </c>
      <c r="L412" s="15">
        <v>41130.431944444441</v>
      </c>
      <c r="M412" s="12"/>
      <c r="N412" s="12" t="s">
        <v>1340</v>
      </c>
      <c r="O412" s="12" t="s">
        <v>1600</v>
      </c>
      <c r="P412" s="12"/>
      <c r="Q412" s="12">
        <v>0</v>
      </c>
      <c r="R412" s="12" t="s">
        <v>1601</v>
      </c>
      <c r="S412" s="12"/>
      <c r="T412" s="12"/>
      <c r="U412" s="12"/>
      <c r="V412" s="12"/>
      <c r="W412" s="12"/>
      <c r="X412" s="12"/>
      <c r="Y412" s="12"/>
      <c r="Z412" s="12" t="s">
        <v>1602</v>
      </c>
      <c r="AA412" s="12"/>
      <c r="AB412" s="12"/>
      <c r="AC412" s="12"/>
      <c r="AD412" s="12"/>
      <c r="AE412" s="12"/>
      <c r="AF412" s="12"/>
      <c r="AG412" s="12"/>
      <c r="AH412" s="12" t="s">
        <v>53</v>
      </c>
      <c r="AI412" s="12" t="s">
        <v>71</v>
      </c>
      <c r="AJ412" s="12"/>
      <c r="AK412" s="12"/>
      <c r="AL412" s="12" t="s">
        <v>167</v>
      </c>
      <c r="AM412" s="12"/>
      <c r="AN412" s="12"/>
      <c r="AO412" s="12" t="s">
        <v>63</v>
      </c>
    </row>
    <row r="413" spans="1:41" ht="105">
      <c r="A413" s="12" t="s">
        <v>41</v>
      </c>
      <c r="B413" s="13" t="s">
        <v>1603</v>
      </c>
      <c r="C413" s="12" t="s">
        <v>1604</v>
      </c>
      <c r="D413" s="12" t="s">
        <v>44</v>
      </c>
      <c r="E413" s="12" t="s">
        <v>117</v>
      </c>
      <c r="F413" s="12" t="s">
        <v>143</v>
      </c>
      <c r="G413" s="12" t="s">
        <v>242</v>
      </c>
      <c r="H413" s="14" t="s">
        <v>48</v>
      </c>
      <c r="I413" s="12" t="s">
        <v>86</v>
      </c>
      <c r="J413" s="15">
        <v>41128.745833333334</v>
      </c>
      <c r="K413" s="15">
        <v>41128.746527777781</v>
      </c>
      <c r="L413" s="15">
        <v>41128.746527777781</v>
      </c>
      <c r="M413" s="12"/>
      <c r="N413" s="12"/>
      <c r="O413" s="12" t="s">
        <v>50</v>
      </c>
      <c r="P413" s="12"/>
      <c r="Q413" s="12">
        <v>0</v>
      </c>
      <c r="R413" s="12" t="s">
        <v>1605</v>
      </c>
      <c r="S413" s="12"/>
      <c r="T413" s="12"/>
      <c r="U413" s="12"/>
      <c r="V413" s="12"/>
      <c r="W413" s="12"/>
      <c r="X413" s="12"/>
      <c r="Y413" s="12"/>
      <c r="Z413" s="12" t="s">
        <v>1606</v>
      </c>
      <c r="AA413" s="12"/>
      <c r="AB413" s="12"/>
      <c r="AC413" s="12"/>
      <c r="AD413" s="12"/>
      <c r="AE413" s="12"/>
      <c r="AF413" s="12"/>
      <c r="AG413" s="12" t="s">
        <v>1607</v>
      </c>
      <c r="AH413" s="12" t="s">
        <v>53</v>
      </c>
      <c r="AI413" s="12" t="s">
        <v>71</v>
      </c>
      <c r="AJ413" s="12"/>
      <c r="AK413" s="12"/>
      <c r="AL413" s="12" t="s">
        <v>180</v>
      </c>
      <c r="AM413" s="12"/>
      <c r="AN413" s="12"/>
      <c r="AO413" s="12" t="s">
        <v>614</v>
      </c>
    </row>
    <row r="414" spans="1:41" ht="75">
      <c r="A414" s="12" t="s">
        <v>41</v>
      </c>
      <c r="B414" s="13" t="s">
        <v>1608</v>
      </c>
      <c r="C414" s="12" t="s">
        <v>1609</v>
      </c>
      <c r="D414" s="12" t="s">
        <v>44</v>
      </c>
      <c r="E414" s="12" t="s">
        <v>45</v>
      </c>
      <c r="F414" s="12" t="s">
        <v>66</v>
      </c>
      <c r="G414" s="14" t="s">
        <v>47</v>
      </c>
      <c r="H414" s="14" t="s">
        <v>48</v>
      </c>
      <c r="I414" s="12" t="s">
        <v>422</v>
      </c>
      <c r="J414" s="15">
        <v>41128.745138888888</v>
      </c>
      <c r="K414" s="15">
        <v>41131.575694444444</v>
      </c>
      <c r="L414" s="12"/>
      <c r="M414" s="12"/>
      <c r="N414" s="12"/>
      <c r="O414" s="12" t="s">
        <v>382</v>
      </c>
      <c r="P414" s="12"/>
      <c r="Q414" s="12">
        <v>0</v>
      </c>
      <c r="R414" s="12" t="s">
        <v>1610</v>
      </c>
      <c r="S414" s="12"/>
      <c r="T414" s="12"/>
      <c r="U414" s="12"/>
      <c r="V414" s="12"/>
      <c r="W414" s="12"/>
      <c r="X414" s="12"/>
      <c r="Y414" s="12"/>
      <c r="Z414" s="12" t="s">
        <v>1611</v>
      </c>
      <c r="AA414" s="12"/>
      <c r="AB414" s="12"/>
      <c r="AC414" s="12"/>
      <c r="AD414" s="12"/>
      <c r="AE414" s="12"/>
      <c r="AF414" s="12"/>
      <c r="AG414" s="12" t="s">
        <v>1612</v>
      </c>
      <c r="AH414" s="12" t="s">
        <v>53</v>
      </c>
      <c r="AI414" s="12" t="s">
        <v>71</v>
      </c>
      <c r="AJ414" s="12"/>
      <c r="AK414" s="12"/>
      <c r="AL414" s="12" t="s">
        <v>167</v>
      </c>
      <c r="AM414" s="12"/>
      <c r="AN414" s="12"/>
      <c r="AO414" s="12"/>
    </row>
    <row r="415" spans="1:41" ht="90">
      <c r="A415" s="12" t="s">
        <v>41</v>
      </c>
      <c r="B415" s="13" t="s">
        <v>1613</v>
      </c>
      <c r="C415" s="12" t="s">
        <v>1614</v>
      </c>
      <c r="D415" s="12" t="s">
        <v>44</v>
      </c>
      <c r="E415" s="12" t="s">
        <v>696</v>
      </c>
      <c r="F415" s="12" t="s">
        <v>66</v>
      </c>
      <c r="G415" s="14" t="s">
        <v>47</v>
      </c>
      <c r="H415" s="12" t="s">
        <v>974</v>
      </c>
      <c r="I415" s="12" t="s">
        <v>127</v>
      </c>
      <c r="J415" s="15">
        <v>41128.741666666669</v>
      </c>
      <c r="K415" s="15">
        <v>41141.672222222223</v>
      </c>
      <c r="L415" s="12"/>
      <c r="M415" s="12"/>
      <c r="N415" s="12"/>
      <c r="O415" s="12" t="s">
        <v>628</v>
      </c>
      <c r="P415" s="12"/>
      <c r="Q415" s="12">
        <v>0</v>
      </c>
      <c r="R415" s="12" t="s">
        <v>1615</v>
      </c>
      <c r="S415" s="12"/>
      <c r="T415" s="12"/>
      <c r="U415" s="12"/>
      <c r="V415" s="12"/>
      <c r="W415" s="12"/>
      <c r="X415" s="12"/>
      <c r="Y415" s="12"/>
      <c r="Z415" s="12" t="s">
        <v>1616</v>
      </c>
      <c r="AA415" s="12"/>
      <c r="AB415" s="12"/>
      <c r="AC415" s="12"/>
      <c r="AD415" s="12"/>
      <c r="AE415" s="12"/>
      <c r="AF415" s="12"/>
      <c r="AG415" s="12"/>
      <c r="AH415" s="12" t="s">
        <v>53</v>
      </c>
      <c r="AI415" s="12" t="s">
        <v>62</v>
      </c>
      <c r="AJ415" s="12"/>
      <c r="AK415" s="12"/>
      <c r="AL415" s="12" t="s">
        <v>72</v>
      </c>
      <c r="AM415" s="12"/>
      <c r="AN415" s="12"/>
      <c r="AO415" s="12"/>
    </row>
    <row r="416" spans="1:41" ht="105">
      <c r="A416" s="12" t="s">
        <v>41</v>
      </c>
      <c r="B416" s="13" t="s">
        <v>1617</v>
      </c>
      <c r="C416" s="12" t="s">
        <v>1618</v>
      </c>
      <c r="D416" s="12" t="s">
        <v>44</v>
      </c>
      <c r="E416" s="12" t="s">
        <v>117</v>
      </c>
      <c r="F416" s="12" t="s">
        <v>143</v>
      </c>
      <c r="G416" s="12" t="s">
        <v>13</v>
      </c>
      <c r="H416" s="14" t="s">
        <v>48</v>
      </c>
      <c r="I416" s="12" t="s">
        <v>422</v>
      </c>
      <c r="J416" s="15">
        <v>41128.741666666669</v>
      </c>
      <c r="K416" s="15">
        <v>41136.650694444441</v>
      </c>
      <c r="L416" s="15">
        <v>41136.650694444441</v>
      </c>
      <c r="M416" s="12"/>
      <c r="N416" s="12"/>
      <c r="O416" s="12" t="s">
        <v>389</v>
      </c>
      <c r="P416" s="12"/>
      <c r="Q416" s="12">
        <v>0</v>
      </c>
      <c r="R416" s="13">
        <v>13277</v>
      </c>
      <c r="S416" s="12"/>
      <c r="T416" s="12"/>
      <c r="U416" s="12"/>
      <c r="V416" s="12"/>
      <c r="W416" s="12"/>
      <c r="X416" s="12"/>
      <c r="Y416" s="12"/>
      <c r="Z416" s="12" t="s">
        <v>1619</v>
      </c>
      <c r="AA416" s="12"/>
      <c r="AB416" s="12"/>
      <c r="AC416" s="12"/>
      <c r="AD416" s="12"/>
      <c r="AE416" s="12"/>
      <c r="AF416" s="12"/>
      <c r="AG416" s="12" t="s">
        <v>1579</v>
      </c>
      <c r="AH416" s="12" t="s">
        <v>53</v>
      </c>
      <c r="AI416" s="12" t="s">
        <v>71</v>
      </c>
      <c r="AJ416" s="12"/>
      <c r="AK416" s="12"/>
      <c r="AL416" s="12" t="s">
        <v>167</v>
      </c>
      <c r="AM416" s="12"/>
      <c r="AN416" s="12"/>
      <c r="AO416" s="12" t="s">
        <v>91</v>
      </c>
    </row>
    <row r="417" spans="1:41" ht="75">
      <c r="A417" s="12" t="s">
        <v>41</v>
      </c>
      <c r="B417" s="13" t="s">
        <v>1620</v>
      </c>
      <c r="C417" s="12" t="s">
        <v>1621</v>
      </c>
      <c r="D417" s="12" t="s">
        <v>44</v>
      </c>
      <c r="E417" s="12" t="s">
        <v>117</v>
      </c>
      <c r="F417" s="12" t="s">
        <v>143</v>
      </c>
      <c r="G417" s="12" t="s">
        <v>13</v>
      </c>
      <c r="H417" s="14" t="s">
        <v>48</v>
      </c>
      <c r="I417" s="12" t="s">
        <v>422</v>
      </c>
      <c r="J417" s="15">
        <v>41128.738194444442</v>
      </c>
      <c r="K417" s="15">
        <v>41136.650694444441</v>
      </c>
      <c r="L417" s="15">
        <v>41136.650694444441</v>
      </c>
      <c r="M417" s="12"/>
      <c r="N417" s="12"/>
      <c r="O417" s="12" t="s">
        <v>389</v>
      </c>
      <c r="P417" s="12"/>
      <c r="Q417" s="12">
        <v>0</v>
      </c>
      <c r="R417" s="12" t="s">
        <v>1622</v>
      </c>
      <c r="S417" s="12"/>
      <c r="T417" s="12"/>
      <c r="U417" s="12"/>
      <c r="V417" s="12"/>
      <c r="W417" s="12"/>
      <c r="X417" s="12"/>
      <c r="Y417" s="12"/>
      <c r="Z417" s="12" t="s">
        <v>1623</v>
      </c>
      <c r="AA417" s="12"/>
      <c r="AB417" s="12"/>
      <c r="AC417" s="12"/>
      <c r="AD417" s="12"/>
      <c r="AE417" s="12"/>
      <c r="AF417" s="12"/>
      <c r="AG417" s="12" t="s">
        <v>1579</v>
      </c>
      <c r="AH417" s="12" t="s">
        <v>53</v>
      </c>
      <c r="AI417" s="12" t="s">
        <v>71</v>
      </c>
      <c r="AJ417" s="12"/>
      <c r="AK417" s="12"/>
      <c r="AL417" s="12" t="s">
        <v>167</v>
      </c>
      <c r="AM417" s="12"/>
      <c r="AN417" s="12"/>
      <c r="AO417" s="12" t="s">
        <v>91</v>
      </c>
    </row>
    <row r="418" spans="1:41" ht="135">
      <c r="A418" s="12" t="s">
        <v>41</v>
      </c>
      <c r="B418" s="13" t="s">
        <v>1624</v>
      </c>
      <c r="C418" s="12" t="s">
        <v>1625</v>
      </c>
      <c r="D418" s="12" t="s">
        <v>44</v>
      </c>
      <c r="E418" s="12" t="s">
        <v>45</v>
      </c>
      <c r="F418" s="12" t="s">
        <v>46</v>
      </c>
      <c r="G418" s="14" t="s">
        <v>47</v>
      </c>
      <c r="H418" s="14" t="s">
        <v>48</v>
      </c>
      <c r="I418" s="12" t="s">
        <v>127</v>
      </c>
      <c r="J418" s="15">
        <v>41128.737500000003</v>
      </c>
      <c r="K418" s="15">
        <v>41128.737500000003</v>
      </c>
      <c r="L418" s="12"/>
      <c r="M418" s="12"/>
      <c r="N418" s="12"/>
      <c r="O418" s="12" t="s">
        <v>755</v>
      </c>
      <c r="P418" s="12"/>
      <c r="Q418" s="12">
        <v>0</v>
      </c>
      <c r="R418" s="13">
        <v>13273</v>
      </c>
      <c r="S418" s="12"/>
      <c r="T418" s="12"/>
      <c r="U418" s="12"/>
      <c r="V418" s="12"/>
      <c r="W418" s="12"/>
      <c r="X418" s="12"/>
      <c r="Y418" s="12"/>
      <c r="Z418" s="12" t="s">
        <v>1626</v>
      </c>
      <c r="AA418" s="12"/>
      <c r="AB418" s="12"/>
      <c r="AC418" s="12"/>
      <c r="AD418" s="12"/>
      <c r="AE418" s="12"/>
      <c r="AF418" s="12"/>
      <c r="AG418" s="12"/>
      <c r="AH418" s="12" t="s">
        <v>53</v>
      </c>
      <c r="AI418" s="12" t="s">
        <v>62</v>
      </c>
      <c r="AJ418" s="12"/>
      <c r="AK418" s="12"/>
      <c r="AL418" s="12" t="s">
        <v>340</v>
      </c>
      <c r="AM418" s="12"/>
      <c r="AN418" s="12"/>
      <c r="AO418" s="12"/>
    </row>
    <row r="419" spans="1:41" ht="75">
      <c r="A419" s="12" t="s">
        <v>41</v>
      </c>
      <c r="B419" s="13" t="s">
        <v>1627</v>
      </c>
      <c r="C419" s="12" t="s">
        <v>1628</v>
      </c>
      <c r="D419" s="12" t="s">
        <v>44</v>
      </c>
      <c r="E419" s="12" t="s">
        <v>45</v>
      </c>
      <c r="F419" s="12" t="s">
        <v>46</v>
      </c>
      <c r="G419" s="14" t="s">
        <v>47</v>
      </c>
      <c r="H419" s="14" t="s">
        <v>48</v>
      </c>
      <c r="I419" s="12" t="s">
        <v>148</v>
      </c>
      <c r="J419" s="15">
        <v>41128.737500000003</v>
      </c>
      <c r="K419" s="15">
        <v>41128.737500000003</v>
      </c>
      <c r="L419" s="12"/>
      <c r="M419" s="12"/>
      <c r="N419" s="12"/>
      <c r="O419" s="12" t="s">
        <v>50</v>
      </c>
      <c r="P419" s="12"/>
      <c r="Q419" s="12">
        <v>0</v>
      </c>
      <c r="R419" s="12"/>
      <c r="S419" s="12"/>
      <c r="T419" s="12"/>
      <c r="U419" s="12"/>
      <c r="V419" s="12"/>
      <c r="W419" s="12"/>
      <c r="X419" s="12"/>
      <c r="Y419" s="12"/>
      <c r="Z419" s="12" t="s">
        <v>1629</v>
      </c>
      <c r="AA419" s="12"/>
      <c r="AB419" s="12"/>
      <c r="AC419" s="12"/>
      <c r="AD419" s="12"/>
      <c r="AE419" s="12"/>
      <c r="AF419" s="12"/>
      <c r="AG419" s="12"/>
      <c r="AH419" s="12" t="s">
        <v>53</v>
      </c>
      <c r="AI419" s="12" t="s">
        <v>71</v>
      </c>
      <c r="AJ419" s="12"/>
      <c r="AK419" s="12"/>
      <c r="AL419" s="12" t="s">
        <v>167</v>
      </c>
      <c r="AM419" s="12"/>
      <c r="AN419" s="12"/>
      <c r="AO419" s="12" t="s">
        <v>614</v>
      </c>
    </row>
    <row r="420" spans="1:41" ht="30">
      <c r="A420" s="12" t="s">
        <v>41</v>
      </c>
      <c r="B420" s="13" t="s">
        <v>1630</v>
      </c>
      <c r="C420" s="12" t="s">
        <v>1631</v>
      </c>
      <c r="D420" s="12" t="s">
        <v>44</v>
      </c>
      <c r="E420" s="12" t="s">
        <v>117</v>
      </c>
      <c r="F420" s="12" t="s">
        <v>66</v>
      </c>
      <c r="G420" s="12" t="s">
        <v>617</v>
      </c>
      <c r="H420" s="12" t="s">
        <v>127</v>
      </c>
      <c r="I420" s="12" t="s">
        <v>86</v>
      </c>
      <c r="J420" s="15">
        <v>41128.734722222223</v>
      </c>
      <c r="K420" s="15">
        <v>41144.474305555559</v>
      </c>
      <c r="L420" s="15">
        <v>41131.732638888891</v>
      </c>
      <c r="M420" s="12"/>
      <c r="N420" s="12"/>
      <c r="O420" s="12" t="s">
        <v>1632</v>
      </c>
      <c r="P420" s="12"/>
      <c r="Q420" s="12">
        <v>0</v>
      </c>
      <c r="R420" s="12" t="s">
        <v>1633</v>
      </c>
      <c r="S420" s="12"/>
      <c r="T420" s="12"/>
      <c r="U420" s="12"/>
      <c r="V420" s="12"/>
      <c r="W420" s="12"/>
      <c r="X420" s="12"/>
      <c r="Y420" s="12"/>
      <c r="Z420" s="12" t="s">
        <v>1634</v>
      </c>
      <c r="AA420" s="12"/>
      <c r="AB420" s="12"/>
      <c r="AC420" s="12"/>
      <c r="AD420" s="12"/>
      <c r="AE420" s="12"/>
      <c r="AF420" s="12"/>
      <c r="AG420" s="12"/>
      <c r="AH420" s="12" t="s">
        <v>53</v>
      </c>
      <c r="AI420" s="12" t="s">
        <v>151</v>
      </c>
      <c r="AJ420" s="12"/>
      <c r="AK420" s="12"/>
      <c r="AL420" s="12" t="s">
        <v>513</v>
      </c>
      <c r="AM420" s="12"/>
      <c r="AN420" s="12"/>
      <c r="AO420" s="12" t="s">
        <v>614</v>
      </c>
    </row>
    <row r="421" spans="1:41" ht="105">
      <c r="A421" s="12" t="s">
        <v>41</v>
      </c>
      <c r="B421" s="13" t="s">
        <v>1635</v>
      </c>
      <c r="C421" s="12" t="s">
        <v>1636</v>
      </c>
      <c r="D421" s="12" t="s">
        <v>44</v>
      </c>
      <c r="E421" s="12" t="s">
        <v>117</v>
      </c>
      <c r="F421" s="12" t="s">
        <v>103</v>
      </c>
      <c r="G421" s="12" t="s">
        <v>261</v>
      </c>
      <c r="H421" s="12" t="s">
        <v>422</v>
      </c>
      <c r="I421" s="12" t="s">
        <v>422</v>
      </c>
      <c r="J421" s="15">
        <v>41128.73333333333</v>
      </c>
      <c r="K421" s="15">
        <v>41130.774305555555</v>
      </c>
      <c r="L421" s="15">
        <v>41130.673611111109</v>
      </c>
      <c r="M421" s="12"/>
      <c r="N421" s="12" t="s">
        <v>1340</v>
      </c>
      <c r="O421" s="12" t="s">
        <v>50</v>
      </c>
      <c r="P421" s="12"/>
      <c r="Q421" s="12">
        <v>0</v>
      </c>
      <c r="R421" s="12"/>
      <c r="S421" s="12"/>
      <c r="T421" s="12"/>
      <c r="U421" s="12"/>
      <c r="V421" s="12"/>
      <c r="W421" s="12"/>
      <c r="X421" s="12"/>
      <c r="Y421" s="12"/>
      <c r="Z421" s="12" t="s">
        <v>1637</v>
      </c>
      <c r="AA421" s="12"/>
      <c r="AB421" s="12"/>
      <c r="AC421" s="12"/>
      <c r="AD421" s="12"/>
      <c r="AE421" s="12"/>
      <c r="AF421" s="12"/>
      <c r="AG421" s="12"/>
      <c r="AH421" s="12" t="s">
        <v>53</v>
      </c>
      <c r="AI421" s="12" t="s">
        <v>71</v>
      </c>
      <c r="AJ421" s="12"/>
      <c r="AK421" s="12"/>
      <c r="AL421" s="12" t="s">
        <v>167</v>
      </c>
      <c r="AM421" s="12"/>
      <c r="AN421" s="12"/>
      <c r="AO421" s="12" t="s">
        <v>614</v>
      </c>
    </row>
    <row r="422" spans="1:41" ht="105">
      <c r="A422" s="12" t="s">
        <v>41</v>
      </c>
      <c r="B422" s="13" t="s">
        <v>1638</v>
      </c>
      <c r="C422" s="12" t="s">
        <v>1639</v>
      </c>
      <c r="D422" s="12" t="s">
        <v>44</v>
      </c>
      <c r="E422" s="12" t="s">
        <v>117</v>
      </c>
      <c r="F422" s="12" t="s">
        <v>46</v>
      </c>
      <c r="G422" s="12" t="s">
        <v>13</v>
      </c>
      <c r="H422" s="12" t="s">
        <v>127</v>
      </c>
      <c r="I422" s="12" t="s">
        <v>127</v>
      </c>
      <c r="J422" s="15">
        <v>41128.732638888891</v>
      </c>
      <c r="K422" s="15">
        <v>41141.728472222225</v>
      </c>
      <c r="L422" s="15">
        <v>41132.806944444441</v>
      </c>
      <c r="M422" s="12"/>
      <c r="N422" s="12" t="s">
        <v>1340</v>
      </c>
      <c r="O422" s="12" t="s">
        <v>389</v>
      </c>
      <c r="P422" s="12"/>
      <c r="Q422" s="12">
        <v>0</v>
      </c>
      <c r="R422" s="13">
        <v>13270</v>
      </c>
      <c r="S422" s="12"/>
      <c r="T422" s="12"/>
      <c r="U422" s="12"/>
      <c r="V422" s="12"/>
      <c r="W422" s="12"/>
      <c r="X422" s="12"/>
      <c r="Y422" s="12"/>
      <c r="Z422" s="12" t="s">
        <v>1640</v>
      </c>
      <c r="AA422" s="12"/>
      <c r="AB422" s="12"/>
      <c r="AC422" s="12"/>
      <c r="AD422" s="12"/>
      <c r="AE422" s="12"/>
      <c r="AF422" s="12"/>
      <c r="AG422" s="12"/>
      <c r="AH422" s="12" t="s">
        <v>53</v>
      </c>
      <c r="AI422" s="12" t="s">
        <v>151</v>
      </c>
      <c r="AJ422" s="12"/>
      <c r="AK422" s="12"/>
      <c r="AL422" s="12" t="s">
        <v>340</v>
      </c>
      <c r="AM422" s="12"/>
      <c r="AN422" s="12"/>
      <c r="AO422" s="12"/>
    </row>
    <row r="423" spans="1:41" ht="135">
      <c r="A423" s="12" t="s">
        <v>41</v>
      </c>
      <c r="B423" s="13" t="s">
        <v>1641</v>
      </c>
      <c r="C423" s="12" t="s">
        <v>1642</v>
      </c>
      <c r="D423" s="12" t="s">
        <v>44</v>
      </c>
      <c r="E423" s="12" t="s">
        <v>117</v>
      </c>
      <c r="F423" s="12" t="s">
        <v>46</v>
      </c>
      <c r="G423" s="12" t="s">
        <v>13</v>
      </c>
      <c r="H423" s="12" t="s">
        <v>127</v>
      </c>
      <c r="I423" s="12" t="s">
        <v>127</v>
      </c>
      <c r="J423" s="15">
        <v>41128.730555555558</v>
      </c>
      <c r="K423" s="15">
        <v>41129.807638888888</v>
      </c>
      <c r="L423" s="15">
        <v>41129.60833333333</v>
      </c>
      <c r="M423" s="12"/>
      <c r="N423" s="12"/>
      <c r="O423" s="12" t="s">
        <v>389</v>
      </c>
      <c r="P423" s="12"/>
      <c r="Q423" s="12">
        <v>0</v>
      </c>
      <c r="R423" s="13">
        <v>13269</v>
      </c>
      <c r="S423" s="12"/>
      <c r="T423" s="12"/>
      <c r="U423" s="12"/>
      <c r="V423" s="12"/>
      <c r="W423" s="12"/>
      <c r="X423" s="12"/>
      <c r="Y423" s="12"/>
      <c r="Z423" s="12" t="s">
        <v>1643</v>
      </c>
      <c r="AA423" s="12"/>
      <c r="AB423" s="12"/>
      <c r="AC423" s="12"/>
      <c r="AD423" s="12"/>
      <c r="AE423" s="12"/>
      <c r="AF423" s="12"/>
      <c r="AG423" s="12"/>
      <c r="AH423" s="12" t="s">
        <v>53</v>
      </c>
      <c r="AI423" s="12" t="s">
        <v>151</v>
      </c>
      <c r="AJ423" s="12"/>
      <c r="AK423" s="12"/>
      <c r="AL423" s="12" t="s">
        <v>340</v>
      </c>
      <c r="AM423" s="12"/>
      <c r="AN423" s="12"/>
      <c r="AO423" s="12"/>
    </row>
    <row r="424" spans="1:41" ht="135">
      <c r="A424" s="12" t="s">
        <v>41</v>
      </c>
      <c r="B424" s="13" t="s">
        <v>1644</v>
      </c>
      <c r="C424" s="12" t="s">
        <v>1645</v>
      </c>
      <c r="D424" s="12" t="s">
        <v>44</v>
      </c>
      <c r="E424" s="12" t="s">
        <v>45</v>
      </c>
      <c r="F424" s="12" t="s">
        <v>66</v>
      </c>
      <c r="G424" s="14" t="s">
        <v>47</v>
      </c>
      <c r="H424" s="14" t="s">
        <v>48</v>
      </c>
      <c r="I424" s="12" t="s">
        <v>422</v>
      </c>
      <c r="J424" s="15">
        <v>41128.724305555559</v>
      </c>
      <c r="K424" s="15">
        <v>41128.724305555559</v>
      </c>
      <c r="L424" s="12"/>
      <c r="M424" s="12"/>
      <c r="N424" s="12"/>
      <c r="O424" s="12" t="s">
        <v>50</v>
      </c>
      <c r="P424" s="12"/>
      <c r="Q424" s="12">
        <v>0</v>
      </c>
      <c r="R424" s="12" t="s">
        <v>1646</v>
      </c>
      <c r="S424" s="12"/>
      <c r="T424" s="12"/>
      <c r="U424" s="12"/>
      <c r="V424" s="12"/>
      <c r="W424" s="12"/>
      <c r="X424" s="12"/>
      <c r="Y424" s="12"/>
      <c r="Z424" s="12" t="s">
        <v>1647</v>
      </c>
      <c r="AA424" s="12"/>
      <c r="AB424" s="12"/>
      <c r="AC424" s="12"/>
      <c r="AD424" s="12"/>
      <c r="AE424" s="12"/>
      <c r="AF424" s="12"/>
      <c r="AG424" s="12"/>
      <c r="AH424" s="12" t="s">
        <v>53</v>
      </c>
      <c r="AI424" s="12" t="s">
        <v>71</v>
      </c>
      <c r="AJ424" s="12"/>
      <c r="AK424" s="12"/>
      <c r="AL424" s="12" t="s">
        <v>167</v>
      </c>
      <c r="AM424" s="12"/>
      <c r="AN424" s="12"/>
      <c r="AO424" s="12"/>
    </row>
    <row r="425" spans="1:41" ht="120">
      <c r="A425" s="12" t="s">
        <v>41</v>
      </c>
      <c r="B425" s="13" t="s">
        <v>1648</v>
      </c>
      <c r="C425" s="12" t="s">
        <v>1649</v>
      </c>
      <c r="D425" s="12" t="s">
        <v>44</v>
      </c>
      <c r="E425" s="12" t="s">
        <v>45</v>
      </c>
      <c r="F425" s="12" t="s">
        <v>46</v>
      </c>
      <c r="G425" s="14" t="s">
        <v>47</v>
      </c>
      <c r="H425" s="14" t="s">
        <v>48</v>
      </c>
      <c r="I425" s="12" t="s">
        <v>86</v>
      </c>
      <c r="J425" s="15">
        <v>41128.720138888886</v>
      </c>
      <c r="K425" s="15">
        <v>41128.720138888886</v>
      </c>
      <c r="L425" s="12"/>
      <c r="M425" s="12"/>
      <c r="N425" s="12"/>
      <c r="O425" s="12" t="s">
        <v>50</v>
      </c>
      <c r="P425" s="12"/>
      <c r="Q425" s="12">
        <v>0</v>
      </c>
      <c r="R425" s="13">
        <v>13265</v>
      </c>
      <c r="S425" s="12"/>
      <c r="T425" s="12"/>
      <c r="U425" s="12"/>
      <c r="V425" s="12"/>
      <c r="W425" s="12"/>
      <c r="X425" s="12"/>
      <c r="Y425" s="12"/>
      <c r="Z425" s="12" t="s">
        <v>1650</v>
      </c>
      <c r="AA425" s="12"/>
      <c r="AB425" s="12"/>
      <c r="AC425" s="12"/>
      <c r="AD425" s="12"/>
      <c r="AE425" s="12"/>
      <c r="AF425" s="12"/>
      <c r="AG425" s="12" t="s">
        <v>1651</v>
      </c>
      <c r="AH425" s="12" t="s">
        <v>53</v>
      </c>
      <c r="AI425" s="12" t="s">
        <v>71</v>
      </c>
      <c r="AJ425" s="12"/>
      <c r="AK425" s="12"/>
      <c r="AL425" s="12" t="s">
        <v>539</v>
      </c>
      <c r="AM425" s="12"/>
      <c r="AN425" s="12"/>
      <c r="AO425" s="12" t="s">
        <v>614</v>
      </c>
    </row>
    <row r="426" spans="1:41" ht="165">
      <c r="A426" s="12" t="s">
        <v>41</v>
      </c>
      <c r="B426" s="13" t="s">
        <v>1652</v>
      </c>
      <c r="C426" s="12" t="s">
        <v>1653</v>
      </c>
      <c r="D426" s="12" t="s">
        <v>44</v>
      </c>
      <c r="E426" s="12" t="s">
        <v>117</v>
      </c>
      <c r="F426" s="12" t="s">
        <v>46</v>
      </c>
      <c r="G426" s="12" t="s">
        <v>242</v>
      </c>
      <c r="H426" s="14" t="s">
        <v>48</v>
      </c>
      <c r="I426" s="12" t="s">
        <v>148</v>
      </c>
      <c r="J426" s="15">
        <v>41128.704861111109</v>
      </c>
      <c r="K426" s="15">
        <v>41128.714583333334</v>
      </c>
      <c r="L426" s="15">
        <v>41128.714583333334</v>
      </c>
      <c r="M426" s="12"/>
      <c r="N426" s="12"/>
      <c r="O426" s="12" t="s">
        <v>369</v>
      </c>
      <c r="P426" s="12"/>
      <c r="Q426" s="12">
        <v>0</v>
      </c>
      <c r="R426" s="13">
        <v>13264</v>
      </c>
      <c r="S426" s="12"/>
      <c r="T426" s="12"/>
      <c r="U426" s="12"/>
      <c r="V426" s="12"/>
      <c r="W426" s="12"/>
      <c r="X426" s="12"/>
      <c r="Y426" s="12"/>
      <c r="Z426" s="12" t="s">
        <v>1654</v>
      </c>
      <c r="AA426" s="12"/>
      <c r="AB426" s="12"/>
      <c r="AC426" s="12"/>
      <c r="AD426" s="12"/>
      <c r="AE426" s="12"/>
      <c r="AF426" s="12"/>
      <c r="AG426" s="12"/>
      <c r="AH426" s="12" t="s">
        <v>53</v>
      </c>
      <c r="AI426" s="12" t="s">
        <v>62</v>
      </c>
      <c r="AJ426" s="12"/>
      <c r="AK426" s="12"/>
      <c r="AL426" s="12" t="s">
        <v>100</v>
      </c>
      <c r="AM426" s="12"/>
      <c r="AN426" s="12"/>
      <c r="AO426" s="12" t="s">
        <v>614</v>
      </c>
    </row>
    <row r="427" spans="1:41" ht="150">
      <c r="A427" s="12" t="s">
        <v>41</v>
      </c>
      <c r="B427" s="13" t="s">
        <v>1655</v>
      </c>
      <c r="C427" s="12" t="s">
        <v>1656</v>
      </c>
      <c r="D427" s="12" t="s">
        <v>44</v>
      </c>
      <c r="E427" s="12" t="s">
        <v>117</v>
      </c>
      <c r="F427" s="12" t="s">
        <v>66</v>
      </c>
      <c r="G427" s="12" t="s">
        <v>261</v>
      </c>
      <c r="H427" s="12" t="s">
        <v>58</v>
      </c>
      <c r="I427" s="12" t="s">
        <v>422</v>
      </c>
      <c r="J427" s="15">
        <v>41128.662499999999</v>
      </c>
      <c r="K427" s="15">
        <v>41136.647916666669</v>
      </c>
      <c r="L427" s="15">
        <v>41136.647916666669</v>
      </c>
      <c r="M427" s="12"/>
      <c r="N427" s="12"/>
      <c r="O427" s="12"/>
      <c r="P427" s="12"/>
      <c r="Q427" s="12">
        <v>0</v>
      </c>
      <c r="R427" s="12"/>
      <c r="S427" s="12"/>
      <c r="T427" s="12"/>
      <c r="U427" s="12"/>
      <c r="V427" s="12"/>
      <c r="W427" s="12"/>
      <c r="X427" s="12"/>
      <c r="Y427" s="12"/>
      <c r="Z427" s="12" t="s">
        <v>1657</v>
      </c>
      <c r="AA427" s="12"/>
      <c r="AB427" s="12"/>
      <c r="AC427" s="12"/>
      <c r="AD427" s="12"/>
      <c r="AE427" s="12"/>
      <c r="AF427" s="12"/>
      <c r="AG427" s="12"/>
      <c r="AH427" s="12" t="s">
        <v>53</v>
      </c>
      <c r="AI427" s="12" t="s">
        <v>71</v>
      </c>
      <c r="AJ427" s="12"/>
      <c r="AK427" s="12"/>
      <c r="AL427" s="12" t="s">
        <v>167</v>
      </c>
      <c r="AM427" s="12"/>
      <c r="AN427" s="12"/>
      <c r="AO427" s="12" t="s">
        <v>91</v>
      </c>
    </row>
    <row r="428" spans="1:41" ht="105">
      <c r="A428" s="12" t="s">
        <v>41</v>
      </c>
      <c r="B428" s="13" t="s">
        <v>1658</v>
      </c>
      <c r="C428" s="12" t="s">
        <v>1659</v>
      </c>
      <c r="D428" s="12" t="s">
        <v>44</v>
      </c>
      <c r="E428" s="12" t="s">
        <v>117</v>
      </c>
      <c r="F428" s="12" t="s">
        <v>103</v>
      </c>
      <c r="G428" s="12" t="s">
        <v>261</v>
      </c>
      <c r="H428" s="12" t="s">
        <v>422</v>
      </c>
      <c r="I428" s="12" t="s">
        <v>422</v>
      </c>
      <c r="J428" s="15">
        <v>41128.65902777778</v>
      </c>
      <c r="K428" s="15">
        <v>41130.768750000003</v>
      </c>
      <c r="L428" s="15">
        <v>41130.674305555556</v>
      </c>
      <c r="M428" s="12"/>
      <c r="N428" s="12" t="s">
        <v>1340</v>
      </c>
      <c r="O428" s="12" t="s">
        <v>50</v>
      </c>
      <c r="P428" s="12"/>
      <c r="Q428" s="12">
        <v>0</v>
      </c>
      <c r="R428" s="12"/>
      <c r="S428" s="12"/>
      <c r="T428" s="12"/>
      <c r="U428" s="12"/>
      <c r="V428" s="12"/>
      <c r="W428" s="12"/>
      <c r="X428" s="12"/>
      <c r="Y428" s="12"/>
      <c r="Z428" s="12" t="s">
        <v>1660</v>
      </c>
      <c r="AA428" s="12"/>
      <c r="AB428" s="12"/>
      <c r="AC428" s="12"/>
      <c r="AD428" s="12"/>
      <c r="AE428" s="12"/>
      <c r="AF428" s="12"/>
      <c r="AG428" s="12"/>
      <c r="AH428" s="12" t="s">
        <v>53</v>
      </c>
      <c r="AI428" s="12" t="s">
        <v>71</v>
      </c>
      <c r="AJ428" s="12"/>
      <c r="AK428" s="12"/>
      <c r="AL428" s="12" t="s">
        <v>167</v>
      </c>
      <c r="AM428" s="12"/>
      <c r="AN428" s="12"/>
      <c r="AO428" s="12" t="s">
        <v>614</v>
      </c>
    </row>
    <row r="429" spans="1:41" ht="30">
      <c r="A429" s="12" t="s">
        <v>41</v>
      </c>
      <c r="B429" s="13" t="s">
        <v>1661</v>
      </c>
      <c r="C429" s="12" t="s">
        <v>1662</v>
      </c>
      <c r="D429" s="12" t="s">
        <v>44</v>
      </c>
      <c r="E429" s="12" t="s">
        <v>117</v>
      </c>
      <c r="F429" s="12" t="s">
        <v>46</v>
      </c>
      <c r="G429" s="12" t="s">
        <v>13</v>
      </c>
      <c r="H429" s="12" t="s">
        <v>49</v>
      </c>
      <c r="I429" s="12" t="s">
        <v>49</v>
      </c>
      <c r="J429" s="15">
        <v>41128.630555555559</v>
      </c>
      <c r="K429" s="15">
        <v>41141.716666666667</v>
      </c>
      <c r="L429" s="15">
        <v>41130.595833333333</v>
      </c>
      <c r="M429" s="12"/>
      <c r="N429" s="12"/>
      <c r="O429" s="12" t="s">
        <v>87</v>
      </c>
      <c r="P429" s="12"/>
      <c r="Q429" s="12">
        <v>0</v>
      </c>
      <c r="R429" s="13">
        <v>13263</v>
      </c>
      <c r="S429" s="12"/>
      <c r="T429" s="12"/>
      <c r="U429" s="12"/>
      <c r="V429" s="12"/>
      <c r="W429" s="12"/>
      <c r="X429" s="12"/>
      <c r="Y429" s="12"/>
      <c r="Z429" s="12" t="s">
        <v>1663</v>
      </c>
      <c r="AA429" s="12"/>
      <c r="AB429" s="12"/>
      <c r="AC429" s="12"/>
      <c r="AD429" s="12"/>
      <c r="AE429" s="12"/>
      <c r="AF429" s="12"/>
      <c r="AG429" s="12" t="s">
        <v>1664</v>
      </c>
      <c r="AH429" s="12" t="s">
        <v>53</v>
      </c>
      <c r="AI429" s="12" t="s">
        <v>54</v>
      </c>
      <c r="AJ429" s="12"/>
      <c r="AK429" s="12"/>
      <c r="AL429" s="12" t="s">
        <v>140</v>
      </c>
      <c r="AM429" s="12"/>
      <c r="AN429" s="12"/>
      <c r="AO429" s="12"/>
    </row>
    <row r="430" spans="1:41" ht="105">
      <c r="A430" s="12" t="s">
        <v>41</v>
      </c>
      <c r="B430" s="13" t="s">
        <v>1665</v>
      </c>
      <c r="C430" s="12" t="s">
        <v>1666</v>
      </c>
      <c r="D430" s="12" t="s">
        <v>44</v>
      </c>
      <c r="E430" s="12" t="s">
        <v>117</v>
      </c>
      <c r="F430" s="12" t="s">
        <v>66</v>
      </c>
      <c r="G430" s="12" t="s">
        <v>261</v>
      </c>
      <c r="H430" s="12" t="s">
        <v>422</v>
      </c>
      <c r="I430" s="12" t="s">
        <v>422</v>
      </c>
      <c r="J430" s="15">
        <v>41128.629861111112</v>
      </c>
      <c r="K430" s="15">
        <v>41130.767361111109</v>
      </c>
      <c r="L430" s="15">
        <v>41130.731249999997</v>
      </c>
      <c r="M430" s="12"/>
      <c r="N430" s="12" t="s">
        <v>1340</v>
      </c>
      <c r="O430" s="12" t="s">
        <v>50</v>
      </c>
      <c r="P430" s="12"/>
      <c r="Q430" s="12">
        <v>0</v>
      </c>
      <c r="R430" s="13">
        <v>13262</v>
      </c>
      <c r="S430" s="12"/>
      <c r="T430" s="12"/>
      <c r="U430" s="12"/>
      <c r="V430" s="12"/>
      <c r="W430" s="12"/>
      <c r="X430" s="12"/>
      <c r="Y430" s="12"/>
      <c r="Z430" s="12" t="s">
        <v>1667</v>
      </c>
      <c r="AA430" s="12"/>
      <c r="AB430" s="12"/>
      <c r="AC430" s="12"/>
      <c r="AD430" s="12"/>
      <c r="AE430" s="12"/>
      <c r="AF430" s="12"/>
      <c r="AG430" s="12"/>
      <c r="AH430" s="12" t="s">
        <v>53</v>
      </c>
      <c r="AI430" s="12" t="s">
        <v>71</v>
      </c>
      <c r="AJ430" s="12"/>
      <c r="AK430" s="12"/>
      <c r="AL430" s="12" t="s">
        <v>167</v>
      </c>
      <c r="AM430" s="12"/>
      <c r="AN430" s="12"/>
      <c r="AO430" s="12" t="s">
        <v>614</v>
      </c>
    </row>
    <row r="431" spans="1:41" ht="30">
      <c r="A431" s="12" t="s">
        <v>41</v>
      </c>
      <c r="B431" s="13" t="s">
        <v>1668</v>
      </c>
      <c r="C431" s="12" t="s">
        <v>1669</v>
      </c>
      <c r="D431" s="12" t="s">
        <v>44</v>
      </c>
      <c r="E431" s="12" t="s">
        <v>117</v>
      </c>
      <c r="F431" s="12" t="s">
        <v>46</v>
      </c>
      <c r="G431" s="12" t="s">
        <v>242</v>
      </c>
      <c r="H431" s="12" t="s">
        <v>59</v>
      </c>
      <c r="I431" s="12" t="s">
        <v>59</v>
      </c>
      <c r="J431" s="15">
        <v>41128.586111111108</v>
      </c>
      <c r="K431" s="15">
        <v>41138.682638888888</v>
      </c>
      <c r="L431" s="15">
        <v>41128.839583333334</v>
      </c>
      <c r="M431" s="12"/>
      <c r="N431" s="12" t="s">
        <v>1340</v>
      </c>
      <c r="O431" s="12" t="s">
        <v>369</v>
      </c>
      <c r="P431" s="12"/>
      <c r="Q431" s="12">
        <v>0</v>
      </c>
      <c r="R431" s="12"/>
      <c r="S431" s="12"/>
      <c r="T431" s="12"/>
      <c r="U431" s="12"/>
      <c r="V431" s="12"/>
      <c r="W431" s="12"/>
      <c r="X431" s="12"/>
      <c r="Y431" s="12"/>
      <c r="Z431" s="12" t="s">
        <v>1670</v>
      </c>
      <c r="AA431" s="12"/>
      <c r="AB431" s="12"/>
      <c r="AC431" s="12"/>
      <c r="AD431" s="12"/>
      <c r="AE431" s="12"/>
      <c r="AF431" s="12"/>
      <c r="AG431" s="12"/>
      <c r="AH431" s="12" t="s">
        <v>53</v>
      </c>
      <c r="AI431" s="12" t="s">
        <v>411</v>
      </c>
      <c r="AJ431" s="12"/>
      <c r="AK431" s="12"/>
      <c r="AL431" s="12" t="s">
        <v>110</v>
      </c>
      <c r="AM431" s="12"/>
      <c r="AN431" s="12"/>
      <c r="AO431" s="12"/>
    </row>
    <row r="432" spans="1:41" ht="75">
      <c r="A432" s="12" t="s">
        <v>41</v>
      </c>
      <c r="B432" s="13" t="s">
        <v>1671</v>
      </c>
      <c r="C432" s="12" t="s">
        <v>1672</v>
      </c>
      <c r="D432" s="12" t="s">
        <v>44</v>
      </c>
      <c r="E432" s="12" t="s">
        <v>117</v>
      </c>
      <c r="F432" s="12" t="s">
        <v>103</v>
      </c>
      <c r="G432" s="12" t="s">
        <v>261</v>
      </c>
      <c r="H432" s="12" t="s">
        <v>148</v>
      </c>
      <c r="I432" s="12" t="s">
        <v>148</v>
      </c>
      <c r="J432" s="15">
        <v>41128.581944444442</v>
      </c>
      <c r="K432" s="15">
        <v>41130.715277777781</v>
      </c>
      <c r="L432" s="15">
        <v>41130.675000000003</v>
      </c>
      <c r="M432" s="12"/>
      <c r="N432" s="12" t="s">
        <v>1340</v>
      </c>
      <c r="O432" s="12" t="s">
        <v>369</v>
      </c>
      <c r="P432" s="12"/>
      <c r="Q432" s="12">
        <v>0</v>
      </c>
      <c r="R432" s="12"/>
      <c r="S432" s="12"/>
      <c r="T432" s="12"/>
      <c r="U432" s="12"/>
      <c r="V432" s="12"/>
      <c r="W432" s="12"/>
      <c r="X432" s="12"/>
      <c r="Y432" s="12"/>
      <c r="Z432" s="12" t="s">
        <v>1673</v>
      </c>
      <c r="AA432" s="12"/>
      <c r="AB432" s="12"/>
      <c r="AC432" s="12"/>
      <c r="AD432" s="12"/>
      <c r="AE432" s="12"/>
      <c r="AF432" s="12"/>
      <c r="AG432" s="12"/>
      <c r="AH432" s="12" t="s">
        <v>53</v>
      </c>
      <c r="AI432" s="12" t="s">
        <v>62</v>
      </c>
      <c r="AJ432" s="12"/>
      <c r="AK432" s="12"/>
      <c r="AL432" s="12" t="s">
        <v>100</v>
      </c>
      <c r="AM432" s="12"/>
      <c r="AN432" s="12"/>
      <c r="AO432" s="12" t="s">
        <v>614</v>
      </c>
    </row>
    <row r="433" spans="1:41" ht="45">
      <c r="A433" s="12" t="s">
        <v>41</v>
      </c>
      <c r="B433" s="13" t="s">
        <v>1674</v>
      </c>
      <c r="C433" s="12" t="s">
        <v>1675</v>
      </c>
      <c r="D433" s="12" t="s">
        <v>44</v>
      </c>
      <c r="E433" s="12" t="s">
        <v>117</v>
      </c>
      <c r="F433" s="12" t="s">
        <v>103</v>
      </c>
      <c r="G433" s="12" t="s">
        <v>261</v>
      </c>
      <c r="H433" s="12" t="s">
        <v>59</v>
      </c>
      <c r="I433" s="12" t="s">
        <v>59</v>
      </c>
      <c r="J433" s="15">
        <v>41128.578472222223</v>
      </c>
      <c r="K433" s="15">
        <v>41130.71597222222</v>
      </c>
      <c r="L433" s="15">
        <v>41130.681250000001</v>
      </c>
      <c r="M433" s="12"/>
      <c r="N433" s="12" t="s">
        <v>1340</v>
      </c>
      <c r="O433" s="12" t="s">
        <v>87</v>
      </c>
      <c r="P433" s="12"/>
      <c r="Q433" s="12">
        <v>0</v>
      </c>
      <c r="R433" s="12"/>
      <c r="S433" s="12"/>
      <c r="T433" s="12"/>
      <c r="U433" s="12"/>
      <c r="V433" s="12"/>
      <c r="W433" s="12"/>
      <c r="X433" s="12"/>
      <c r="Y433" s="12"/>
      <c r="Z433" s="12" t="s">
        <v>1676</v>
      </c>
      <c r="AA433" s="12"/>
      <c r="AB433" s="12"/>
      <c r="AC433" s="12"/>
      <c r="AD433" s="12"/>
      <c r="AE433" s="12"/>
      <c r="AF433" s="12"/>
      <c r="AG433" s="12"/>
      <c r="AH433" s="12" t="s">
        <v>53</v>
      </c>
      <c r="AI433" s="12" t="s">
        <v>151</v>
      </c>
      <c r="AJ433" s="12"/>
      <c r="AK433" s="12"/>
      <c r="AL433" s="12" t="s">
        <v>110</v>
      </c>
      <c r="AM433" s="12"/>
      <c r="AN433" s="12"/>
      <c r="AO433" s="12"/>
    </row>
    <row r="434" spans="1:41" ht="30">
      <c r="A434" s="12" t="s">
        <v>41</v>
      </c>
      <c r="B434" s="13" t="s">
        <v>1677</v>
      </c>
      <c r="C434" s="12" t="s">
        <v>1678</v>
      </c>
      <c r="D434" s="12" t="s">
        <v>44</v>
      </c>
      <c r="E434" s="12" t="s">
        <v>117</v>
      </c>
      <c r="F434" s="12" t="s">
        <v>103</v>
      </c>
      <c r="G434" s="12" t="s">
        <v>261</v>
      </c>
      <c r="H434" s="12" t="s">
        <v>59</v>
      </c>
      <c r="I434" s="12" t="s">
        <v>59</v>
      </c>
      <c r="J434" s="15">
        <v>41128.57708333333</v>
      </c>
      <c r="K434" s="15">
        <v>41130.798611111109</v>
      </c>
      <c r="L434" s="15">
        <v>41129.540972222225</v>
      </c>
      <c r="M434" s="12"/>
      <c r="N434" s="12" t="s">
        <v>1340</v>
      </c>
      <c r="O434" s="12" t="s">
        <v>87</v>
      </c>
      <c r="P434" s="12"/>
      <c r="Q434" s="12">
        <v>0</v>
      </c>
      <c r="R434" s="12"/>
      <c r="S434" s="12"/>
      <c r="T434" s="12"/>
      <c r="U434" s="12"/>
      <c r="V434" s="12"/>
      <c r="W434" s="12"/>
      <c r="X434" s="12"/>
      <c r="Y434" s="12"/>
      <c r="Z434" s="12" t="s">
        <v>1679</v>
      </c>
      <c r="AA434" s="12"/>
      <c r="AB434" s="12"/>
      <c r="AC434" s="12"/>
      <c r="AD434" s="12"/>
      <c r="AE434" s="12"/>
      <c r="AF434" s="12"/>
      <c r="AG434" s="12"/>
      <c r="AH434" s="12" t="s">
        <v>53</v>
      </c>
      <c r="AI434" s="12" t="s">
        <v>151</v>
      </c>
      <c r="AJ434" s="12"/>
      <c r="AK434" s="12"/>
      <c r="AL434" s="12" t="s">
        <v>110</v>
      </c>
      <c r="AM434" s="12"/>
      <c r="AN434" s="12"/>
      <c r="AO434" s="12" t="s">
        <v>614</v>
      </c>
    </row>
    <row r="435" spans="1:41" ht="45">
      <c r="A435" s="12" t="s">
        <v>41</v>
      </c>
      <c r="B435" s="13" t="s">
        <v>1680</v>
      </c>
      <c r="C435" s="12" t="s">
        <v>1681</v>
      </c>
      <c r="D435" s="12" t="s">
        <v>44</v>
      </c>
      <c r="E435" s="12" t="s">
        <v>117</v>
      </c>
      <c r="F435" s="12" t="s">
        <v>46</v>
      </c>
      <c r="G435" s="12" t="s">
        <v>13</v>
      </c>
      <c r="H435" s="12" t="s">
        <v>59</v>
      </c>
      <c r="I435" s="12" t="s">
        <v>59</v>
      </c>
      <c r="J435" s="15">
        <v>41128.575694444444</v>
      </c>
      <c r="K435" s="15">
        <v>41143.824305555558</v>
      </c>
      <c r="L435" s="15">
        <v>41130.679861111108</v>
      </c>
      <c r="M435" s="12"/>
      <c r="N435" s="12" t="s">
        <v>1340</v>
      </c>
      <c r="O435" s="12" t="s">
        <v>87</v>
      </c>
      <c r="P435" s="12"/>
      <c r="Q435" s="12">
        <v>0</v>
      </c>
      <c r="R435" s="12"/>
      <c r="S435" s="12"/>
      <c r="T435" s="12"/>
      <c r="U435" s="12"/>
      <c r="V435" s="12"/>
      <c r="W435" s="12"/>
      <c r="X435" s="12"/>
      <c r="Y435" s="12"/>
      <c r="Z435" s="12" t="s">
        <v>1682</v>
      </c>
      <c r="AA435" s="12"/>
      <c r="AB435" s="12"/>
      <c r="AC435" s="12"/>
      <c r="AD435" s="12"/>
      <c r="AE435" s="12"/>
      <c r="AF435" s="12"/>
      <c r="AG435" s="12"/>
      <c r="AH435" s="12" t="s">
        <v>53</v>
      </c>
      <c r="AI435" s="12" t="s">
        <v>71</v>
      </c>
      <c r="AJ435" s="12"/>
      <c r="AK435" s="12"/>
      <c r="AL435" s="12" t="s">
        <v>290</v>
      </c>
      <c r="AM435" s="12"/>
      <c r="AN435" s="12"/>
      <c r="AO435" s="12" t="s">
        <v>91</v>
      </c>
    </row>
    <row r="436" spans="1:41" ht="30">
      <c r="A436" s="12" t="s">
        <v>41</v>
      </c>
      <c r="B436" s="13" t="s">
        <v>1683</v>
      </c>
      <c r="C436" s="12" t="s">
        <v>1684</v>
      </c>
      <c r="D436" s="12" t="s">
        <v>44</v>
      </c>
      <c r="E436" s="12" t="s">
        <v>117</v>
      </c>
      <c r="F436" s="12" t="s">
        <v>103</v>
      </c>
      <c r="G436" s="12" t="s">
        <v>13</v>
      </c>
      <c r="H436" s="12" t="s">
        <v>59</v>
      </c>
      <c r="I436" s="12" t="s">
        <v>59</v>
      </c>
      <c r="J436" s="15">
        <v>41128.574305555558</v>
      </c>
      <c r="K436" s="15">
        <v>41129.699305555558</v>
      </c>
      <c r="L436" s="15">
        <v>41129.527777777781</v>
      </c>
      <c r="M436" s="12"/>
      <c r="N436" s="12" t="s">
        <v>1340</v>
      </c>
      <c r="O436" s="12" t="s">
        <v>87</v>
      </c>
      <c r="P436" s="12"/>
      <c r="Q436" s="12">
        <v>0</v>
      </c>
      <c r="R436" s="12"/>
      <c r="S436" s="12"/>
      <c r="T436" s="12"/>
      <c r="U436" s="12"/>
      <c r="V436" s="12"/>
      <c r="W436" s="12"/>
      <c r="X436" s="12"/>
      <c r="Y436" s="12"/>
      <c r="Z436" s="12" t="s">
        <v>1685</v>
      </c>
      <c r="AA436" s="12"/>
      <c r="AB436" s="12"/>
      <c r="AC436" s="12"/>
      <c r="AD436" s="12"/>
      <c r="AE436" s="12"/>
      <c r="AF436" s="12"/>
      <c r="AG436" s="12"/>
      <c r="AH436" s="12" t="s">
        <v>53</v>
      </c>
      <c r="AI436" s="12" t="s">
        <v>151</v>
      </c>
      <c r="AJ436" s="12"/>
      <c r="AK436" s="12"/>
      <c r="AL436" s="12" t="s">
        <v>110</v>
      </c>
      <c r="AM436" s="12"/>
      <c r="AN436" s="12"/>
      <c r="AO436" s="12" t="s">
        <v>614</v>
      </c>
    </row>
    <row r="437" spans="1:41" ht="30">
      <c r="A437" s="12" t="s">
        <v>41</v>
      </c>
      <c r="B437" s="13" t="s">
        <v>1686</v>
      </c>
      <c r="C437" s="12" t="s">
        <v>1687</v>
      </c>
      <c r="D437" s="12" t="s">
        <v>44</v>
      </c>
      <c r="E437" s="12" t="s">
        <v>117</v>
      </c>
      <c r="F437" s="12" t="s">
        <v>103</v>
      </c>
      <c r="G437" s="12" t="s">
        <v>261</v>
      </c>
      <c r="H437" s="12" t="s">
        <v>422</v>
      </c>
      <c r="I437" s="12" t="s">
        <v>59</v>
      </c>
      <c r="J437" s="15">
        <v>41128.572916666664</v>
      </c>
      <c r="K437" s="15">
        <v>41130.813888888886</v>
      </c>
      <c r="L437" s="15">
        <v>41130.681944444441</v>
      </c>
      <c r="M437" s="12"/>
      <c r="N437" s="12" t="s">
        <v>1340</v>
      </c>
      <c r="O437" s="12" t="s">
        <v>87</v>
      </c>
      <c r="P437" s="12"/>
      <c r="Q437" s="12">
        <v>0</v>
      </c>
      <c r="R437" s="12"/>
      <c r="S437" s="12"/>
      <c r="T437" s="12"/>
      <c r="U437" s="12"/>
      <c r="V437" s="12"/>
      <c r="W437" s="12"/>
      <c r="X437" s="12"/>
      <c r="Y437" s="12"/>
      <c r="Z437" s="12" t="s">
        <v>1688</v>
      </c>
      <c r="AA437" s="12"/>
      <c r="AB437" s="12"/>
      <c r="AC437" s="12"/>
      <c r="AD437" s="12"/>
      <c r="AE437" s="12"/>
      <c r="AF437" s="12"/>
      <c r="AG437" s="12"/>
      <c r="AH437" s="12" t="s">
        <v>53</v>
      </c>
      <c r="AI437" s="12" t="s">
        <v>71</v>
      </c>
      <c r="AJ437" s="12"/>
      <c r="AK437" s="12"/>
      <c r="AL437" s="12" t="s">
        <v>167</v>
      </c>
      <c r="AM437" s="12"/>
      <c r="AN437" s="12"/>
      <c r="AO437" s="12" t="s">
        <v>614</v>
      </c>
    </row>
    <row r="438" spans="1:41" ht="30">
      <c r="A438" s="12" t="s">
        <v>41</v>
      </c>
      <c r="B438" s="13" t="s">
        <v>1689</v>
      </c>
      <c r="C438" s="12" t="s">
        <v>1690</v>
      </c>
      <c r="D438" s="12" t="s">
        <v>44</v>
      </c>
      <c r="E438" s="12" t="s">
        <v>117</v>
      </c>
      <c r="F438" s="12" t="s">
        <v>103</v>
      </c>
      <c r="G438" s="12" t="s">
        <v>13</v>
      </c>
      <c r="H438" s="12" t="s">
        <v>59</v>
      </c>
      <c r="I438" s="12" t="s">
        <v>59</v>
      </c>
      <c r="J438" s="15">
        <v>41128.572222222225</v>
      </c>
      <c r="K438" s="15">
        <v>41138.836111111108</v>
      </c>
      <c r="L438" s="15">
        <v>41130.677777777775</v>
      </c>
      <c r="M438" s="12"/>
      <c r="N438" s="12" t="s">
        <v>1340</v>
      </c>
      <c r="O438" s="12" t="s">
        <v>87</v>
      </c>
      <c r="P438" s="12"/>
      <c r="Q438" s="12">
        <v>0</v>
      </c>
      <c r="R438" s="12"/>
      <c r="S438" s="12"/>
      <c r="T438" s="12"/>
      <c r="U438" s="12"/>
      <c r="V438" s="12"/>
      <c r="W438" s="12"/>
      <c r="X438" s="12"/>
      <c r="Y438" s="12"/>
      <c r="Z438" s="12" t="s">
        <v>1691</v>
      </c>
      <c r="AA438" s="12"/>
      <c r="AB438" s="12"/>
      <c r="AC438" s="12"/>
      <c r="AD438" s="12"/>
      <c r="AE438" s="12"/>
      <c r="AF438" s="12"/>
      <c r="AG438" s="12"/>
      <c r="AH438" s="12" t="s">
        <v>53</v>
      </c>
      <c r="AI438" s="12" t="s">
        <v>71</v>
      </c>
      <c r="AJ438" s="12"/>
      <c r="AK438" s="12"/>
      <c r="AL438" s="12" t="s">
        <v>539</v>
      </c>
      <c r="AM438" s="12"/>
      <c r="AN438" s="12"/>
      <c r="AO438" s="12"/>
    </row>
    <row r="439" spans="1:41" ht="150">
      <c r="A439" s="12" t="s">
        <v>41</v>
      </c>
      <c r="B439" s="13" t="s">
        <v>1692</v>
      </c>
      <c r="C439" s="12" t="s">
        <v>1693</v>
      </c>
      <c r="D439" s="12" t="s">
        <v>44</v>
      </c>
      <c r="E439" s="12" t="s">
        <v>117</v>
      </c>
      <c r="F439" s="12" t="s">
        <v>46</v>
      </c>
      <c r="G439" s="12" t="s">
        <v>13</v>
      </c>
      <c r="H439" s="12" t="s">
        <v>422</v>
      </c>
      <c r="I439" s="12" t="s">
        <v>59</v>
      </c>
      <c r="J439" s="15">
        <v>41128.563194444447</v>
      </c>
      <c r="K439" s="15">
        <v>41130.8125</v>
      </c>
      <c r="L439" s="15">
        <v>41129.622916666667</v>
      </c>
      <c r="M439" s="12"/>
      <c r="N439" s="12" t="s">
        <v>1340</v>
      </c>
      <c r="O439" s="12" t="s">
        <v>628</v>
      </c>
      <c r="P439" s="12"/>
      <c r="Q439" s="12">
        <v>0</v>
      </c>
      <c r="R439" s="12"/>
      <c r="S439" s="12"/>
      <c r="T439" s="12"/>
      <c r="U439" s="12"/>
      <c r="V439" s="12"/>
      <c r="W439" s="12"/>
      <c r="X439" s="12"/>
      <c r="Y439" s="12"/>
      <c r="Z439" s="12" t="s">
        <v>1694</v>
      </c>
      <c r="AA439" s="12"/>
      <c r="AB439" s="12"/>
      <c r="AC439" s="12"/>
      <c r="AD439" s="12"/>
      <c r="AE439" s="12"/>
      <c r="AF439" s="12"/>
      <c r="AG439" s="12"/>
      <c r="AH439" s="12" t="s">
        <v>53</v>
      </c>
      <c r="AI439" s="12" t="s">
        <v>54</v>
      </c>
      <c r="AJ439" s="12"/>
      <c r="AK439" s="12"/>
      <c r="AL439" s="12" t="s">
        <v>140</v>
      </c>
      <c r="AM439" s="12"/>
      <c r="AN439" s="12"/>
      <c r="AO439" s="12" t="s">
        <v>614</v>
      </c>
    </row>
    <row r="440" spans="1:41" ht="30">
      <c r="A440" s="12" t="s">
        <v>41</v>
      </c>
      <c r="B440" s="13" t="s">
        <v>1695</v>
      </c>
      <c r="C440" s="12" t="s">
        <v>1696</v>
      </c>
      <c r="D440" s="12" t="s">
        <v>44</v>
      </c>
      <c r="E440" s="12" t="s">
        <v>117</v>
      </c>
      <c r="F440" s="12" t="s">
        <v>46</v>
      </c>
      <c r="G440" s="12" t="s">
        <v>118</v>
      </c>
      <c r="H440" s="12" t="s">
        <v>67</v>
      </c>
      <c r="I440" s="12" t="s">
        <v>59</v>
      </c>
      <c r="J440" s="15">
        <v>41128.558333333334</v>
      </c>
      <c r="K440" s="15">
        <v>41129.814583333333</v>
      </c>
      <c r="L440" s="15">
        <v>41129.586111111108</v>
      </c>
      <c r="M440" s="12"/>
      <c r="N440" s="12" t="s">
        <v>1340</v>
      </c>
      <c r="O440" s="12" t="s">
        <v>50</v>
      </c>
      <c r="P440" s="12"/>
      <c r="Q440" s="12">
        <v>0</v>
      </c>
      <c r="R440" s="13">
        <v>13261</v>
      </c>
      <c r="S440" s="12"/>
      <c r="T440" s="12"/>
      <c r="U440" s="12"/>
      <c r="V440" s="12"/>
      <c r="W440" s="12"/>
      <c r="X440" s="12"/>
      <c r="Y440" s="12"/>
      <c r="Z440" s="12" t="s">
        <v>1697</v>
      </c>
      <c r="AA440" s="12"/>
      <c r="AB440" s="12"/>
      <c r="AC440" s="12"/>
      <c r="AD440" s="12"/>
      <c r="AE440" s="12"/>
      <c r="AF440" s="12"/>
      <c r="AG440" s="12"/>
      <c r="AH440" s="12" t="s">
        <v>53</v>
      </c>
      <c r="AI440" s="12" t="s">
        <v>151</v>
      </c>
      <c r="AJ440" s="12"/>
      <c r="AK440" s="12"/>
      <c r="AL440" s="12" t="s">
        <v>110</v>
      </c>
      <c r="AM440" s="12"/>
      <c r="AN440" s="12"/>
      <c r="AO440" s="12"/>
    </row>
    <row r="441" spans="1:41" ht="45">
      <c r="A441" s="12" t="s">
        <v>41</v>
      </c>
      <c r="B441" s="13" t="s">
        <v>1698</v>
      </c>
      <c r="C441" s="12" t="s">
        <v>1699</v>
      </c>
      <c r="D441" s="12" t="s">
        <v>44</v>
      </c>
      <c r="E441" s="12" t="s">
        <v>117</v>
      </c>
      <c r="F441" s="12" t="s">
        <v>46</v>
      </c>
      <c r="G441" s="12" t="s">
        <v>261</v>
      </c>
      <c r="H441" s="12" t="s">
        <v>59</v>
      </c>
      <c r="I441" s="12" t="s">
        <v>59</v>
      </c>
      <c r="J441" s="15">
        <v>41128.557638888888</v>
      </c>
      <c r="K441" s="15">
        <v>41129.806944444441</v>
      </c>
      <c r="L441" s="15">
        <v>41129.595833333333</v>
      </c>
      <c r="M441" s="12"/>
      <c r="N441" s="12" t="s">
        <v>1340</v>
      </c>
      <c r="O441" s="12" t="s">
        <v>50</v>
      </c>
      <c r="P441" s="12"/>
      <c r="Q441" s="12">
        <v>0</v>
      </c>
      <c r="R441" s="13">
        <v>13260</v>
      </c>
      <c r="S441" s="12"/>
      <c r="T441" s="12"/>
      <c r="U441" s="12"/>
      <c r="V441" s="12"/>
      <c r="W441" s="12"/>
      <c r="X441" s="12"/>
      <c r="Y441" s="12"/>
      <c r="Z441" s="12" t="s">
        <v>1700</v>
      </c>
      <c r="AA441" s="12"/>
      <c r="AB441" s="12"/>
      <c r="AC441" s="12"/>
      <c r="AD441" s="12"/>
      <c r="AE441" s="12"/>
      <c r="AF441" s="12"/>
      <c r="AG441" s="12" t="s">
        <v>1020</v>
      </c>
      <c r="AH441" s="12" t="s">
        <v>53</v>
      </c>
      <c r="AI441" s="12" t="s">
        <v>54</v>
      </c>
      <c r="AJ441" s="12"/>
      <c r="AK441" s="12"/>
      <c r="AL441" s="12" t="s">
        <v>140</v>
      </c>
      <c r="AM441" s="12"/>
      <c r="AN441" s="12"/>
      <c r="AO441" s="12"/>
    </row>
    <row r="442" spans="1:41" ht="150">
      <c r="A442" s="12" t="s">
        <v>41</v>
      </c>
      <c r="B442" s="13" t="s">
        <v>1701</v>
      </c>
      <c r="C442" s="12" t="s">
        <v>1702</v>
      </c>
      <c r="D442" s="12" t="s">
        <v>44</v>
      </c>
      <c r="E442" s="12" t="s">
        <v>45</v>
      </c>
      <c r="F442" s="12" t="s">
        <v>66</v>
      </c>
      <c r="G442" s="14" t="s">
        <v>47</v>
      </c>
      <c r="H442" s="14" t="s">
        <v>48</v>
      </c>
      <c r="I442" s="12" t="s">
        <v>86</v>
      </c>
      <c r="J442" s="15">
        <v>41128.552083333336</v>
      </c>
      <c r="K442" s="15">
        <v>41128.552083333336</v>
      </c>
      <c r="L442" s="12"/>
      <c r="M442" s="12"/>
      <c r="N442" s="12"/>
      <c r="O442" s="12" t="s">
        <v>369</v>
      </c>
      <c r="P442" s="12"/>
      <c r="Q442" s="12">
        <v>0</v>
      </c>
      <c r="R442" s="13">
        <v>13259</v>
      </c>
      <c r="S442" s="12"/>
      <c r="T442" s="12"/>
      <c r="U442" s="12"/>
      <c r="V442" s="12"/>
      <c r="W442" s="12"/>
      <c r="X442" s="12"/>
      <c r="Y442" s="12"/>
      <c r="Z442" s="12" t="s">
        <v>1703</v>
      </c>
      <c r="AA442" s="12"/>
      <c r="AB442" s="12"/>
      <c r="AC442" s="12"/>
      <c r="AD442" s="12"/>
      <c r="AE442" s="12"/>
      <c r="AF442" s="12"/>
      <c r="AG442" s="12" t="s">
        <v>415</v>
      </c>
      <c r="AH442" s="12" t="s">
        <v>53</v>
      </c>
      <c r="AI442" s="12" t="s">
        <v>62</v>
      </c>
      <c r="AJ442" s="12"/>
      <c r="AK442" s="12"/>
      <c r="AL442" s="12" t="s">
        <v>100</v>
      </c>
      <c r="AM442" s="12"/>
      <c r="AN442" s="12"/>
      <c r="AO442" s="12" t="s">
        <v>614</v>
      </c>
    </row>
    <row r="443" spans="1:41" ht="45">
      <c r="A443" s="12" t="s">
        <v>41</v>
      </c>
      <c r="B443" s="13" t="s">
        <v>1704</v>
      </c>
      <c r="C443" s="12" t="s">
        <v>1705</v>
      </c>
      <c r="D443" s="12" t="s">
        <v>44</v>
      </c>
      <c r="E443" s="12" t="s">
        <v>45</v>
      </c>
      <c r="F443" s="12" t="s">
        <v>66</v>
      </c>
      <c r="G443" s="14" t="s">
        <v>47</v>
      </c>
      <c r="H443" s="14" t="s">
        <v>48</v>
      </c>
      <c r="I443" s="12" t="s">
        <v>49</v>
      </c>
      <c r="J443" s="15">
        <v>41128.541666666664</v>
      </c>
      <c r="K443" s="15">
        <v>41128.541666666664</v>
      </c>
      <c r="L443" s="12"/>
      <c r="M443" s="12"/>
      <c r="N443" s="12"/>
      <c r="O443" s="12" t="s">
        <v>628</v>
      </c>
      <c r="P443" s="12"/>
      <c r="Q443" s="12">
        <v>0</v>
      </c>
      <c r="R443" s="12"/>
      <c r="S443" s="12"/>
      <c r="T443" s="12"/>
      <c r="U443" s="12"/>
      <c r="V443" s="12"/>
      <c r="W443" s="12"/>
      <c r="X443" s="12"/>
      <c r="Y443" s="12"/>
      <c r="Z443" s="12" t="s">
        <v>1706</v>
      </c>
      <c r="AA443" s="12"/>
      <c r="AB443" s="12"/>
      <c r="AC443" s="12"/>
      <c r="AD443" s="12"/>
      <c r="AE443" s="12"/>
      <c r="AF443" s="12"/>
      <c r="AG443" s="12" t="s">
        <v>1020</v>
      </c>
      <c r="AH443" s="12" t="s">
        <v>53</v>
      </c>
      <c r="AI443" s="12" t="s">
        <v>54</v>
      </c>
      <c r="AJ443" s="12"/>
      <c r="AK443" s="12"/>
      <c r="AL443" s="12" t="s">
        <v>140</v>
      </c>
      <c r="AM443" s="12"/>
      <c r="AN443" s="12"/>
      <c r="AO443" s="12"/>
    </row>
    <row r="444" spans="1:41" ht="75">
      <c r="A444" s="12" t="s">
        <v>41</v>
      </c>
      <c r="B444" s="13" t="s">
        <v>1707</v>
      </c>
      <c r="C444" s="12" t="s">
        <v>1708</v>
      </c>
      <c r="D444" s="12" t="s">
        <v>44</v>
      </c>
      <c r="E444" s="12" t="s">
        <v>117</v>
      </c>
      <c r="F444" s="12" t="s">
        <v>66</v>
      </c>
      <c r="G444" s="12" t="s">
        <v>261</v>
      </c>
      <c r="H444" s="12" t="s">
        <v>59</v>
      </c>
      <c r="I444" s="12" t="s">
        <v>59</v>
      </c>
      <c r="J444" s="15">
        <v>41128.526388888888</v>
      </c>
      <c r="K444" s="15">
        <v>41138.685416666667</v>
      </c>
      <c r="L444" s="15">
        <v>41129.646527777775</v>
      </c>
      <c r="M444" s="12"/>
      <c r="N444" s="12" t="s">
        <v>1340</v>
      </c>
      <c r="O444" s="12" t="s">
        <v>369</v>
      </c>
      <c r="P444" s="12"/>
      <c r="Q444" s="12">
        <v>0</v>
      </c>
      <c r="R444" s="13">
        <v>13258</v>
      </c>
      <c r="S444" s="12"/>
      <c r="T444" s="12"/>
      <c r="U444" s="12"/>
      <c r="V444" s="12"/>
      <c r="W444" s="12"/>
      <c r="X444" s="12"/>
      <c r="Y444" s="12"/>
      <c r="Z444" s="12" t="s">
        <v>1709</v>
      </c>
      <c r="AA444" s="12"/>
      <c r="AB444" s="12"/>
      <c r="AC444" s="12"/>
      <c r="AD444" s="12"/>
      <c r="AE444" s="12"/>
      <c r="AF444" s="12"/>
      <c r="AG444" s="12"/>
      <c r="AH444" s="12" t="s">
        <v>53</v>
      </c>
      <c r="AI444" s="12" t="s">
        <v>151</v>
      </c>
      <c r="AJ444" s="12"/>
      <c r="AK444" s="12"/>
      <c r="AL444" s="12" t="s">
        <v>110</v>
      </c>
      <c r="AM444" s="12"/>
      <c r="AN444" s="12"/>
      <c r="AO444" s="12"/>
    </row>
    <row r="445" spans="1:41" ht="45">
      <c r="A445" s="12" t="s">
        <v>41</v>
      </c>
      <c r="B445" s="13" t="s">
        <v>1710</v>
      </c>
      <c r="C445" s="12" t="s">
        <v>1711</v>
      </c>
      <c r="D445" s="12" t="s">
        <v>44</v>
      </c>
      <c r="E445" s="12" t="s">
        <v>117</v>
      </c>
      <c r="F445" s="12" t="s">
        <v>46</v>
      </c>
      <c r="G445" s="12" t="s">
        <v>617</v>
      </c>
      <c r="H445" s="12" t="s">
        <v>67</v>
      </c>
      <c r="I445" s="12" t="s">
        <v>67</v>
      </c>
      <c r="J445" s="15">
        <v>41128.507638888892</v>
      </c>
      <c r="K445" s="15">
        <v>41138.700694444444</v>
      </c>
      <c r="L445" s="15">
        <v>41130.65902777778</v>
      </c>
      <c r="M445" s="12"/>
      <c r="N445" s="12" t="s">
        <v>1340</v>
      </c>
      <c r="O445" s="12" t="s">
        <v>408</v>
      </c>
      <c r="P445" s="12"/>
      <c r="Q445" s="12">
        <v>0</v>
      </c>
      <c r="R445" s="12"/>
      <c r="S445" s="12">
        <v>0</v>
      </c>
      <c r="T445" s="12">
        <v>0</v>
      </c>
      <c r="U445" s="12"/>
      <c r="V445" s="16">
        <v>0</v>
      </c>
      <c r="W445" s="12"/>
      <c r="X445" s="12"/>
      <c r="Y445" s="12"/>
      <c r="Z445" s="12" t="s">
        <v>1712</v>
      </c>
      <c r="AA445" s="12"/>
      <c r="AB445" s="16">
        <v>0</v>
      </c>
      <c r="AC445" s="16">
        <v>0</v>
      </c>
      <c r="AD445" s="12"/>
      <c r="AE445" s="12">
        <v>0</v>
      </c>
      <c r="AF445" s="12">
        <v>0</v>
      </c>
      <c r="AG445" s="12"/>
      <c r="AH445" s="12" t="s">
        <v>53</v>
      </c>
      <c r="AI445" s="12" t="s">
        <v>71</v>
      </c>
      <c r="AJ445" s="12"/>
      <c r="AK445" s="12"/>
      <c r="AL445" s="12" t="s">
        <v>100</v>
      </c>
      <c r="AM445" s="12"/>
      <c r="AN445" s="12"/>
      <c r="AO445" s="12" t="s">
        <v>614</v>
      </c>
    </row>
    <row r="446" spans="1:41" ht="195">
      <c r="A446" s="12" t="s">
        <v>41</v>
      </c>
      <c r="B446" s="13" t="s">
        <v>1713</v>
      </c>
      <c r="C446" s="12" t="s">
        <v>1714</v>
      </c>
      <c r="D446" s="12" t="s">
        <v>44</v>
      </c>
      <c r="E446" s="12" t="s">
        <v>117</v>
      </c>
      <c r="F446" s="12" t="s">
        <v>103</v>
      </c>
      <c r="G446" s="12" t="s">
        <v>118</v>
      </c>
      <c r="H446" s="14" t="s">
        <v>48</v>
      </c>
      <c r="I446" s="12" t="s">
        <v>148</v>
      </c>
      <c r="J446" s="15">
        <v>41128.494444444441</v>
      </c>
      <c r="K446" s="15">
        <v>41128.581250000003</v>
      </c>
      <c r="L446" s="15">
        <v>41128.581250000003</v>
      </c>
      <c r="M446" s="12"/>
      <c r="N446" s="12"/>
      <c r="O446" s="12" t="s">
        <v>1435</v>
      </c>
      <c r="P446" s="12"/>
      <c r="Q446" s="12">
        <v>0</v>
      </c>
      <c r="R446" s="13">
        <v>13255</v>
      </c>
      <c r="S446" s="12"/>
      <c r="T446" s="12"/>
      <c r="U446" s="12"/>
      <c r="V446" s="12"/>
      <c r="W446" s="12"/>
      <c r="X446" s="12"/>
      <c r="Y446" s="12"/>
      <c r="Z446" s="12" t="s">
        <v>1715</v>
      </c>
      <c r="AA446" s="12"/>
      <c r="AB446" s="12"/>
      <c r="AC446" s="12"/>
      <c r="AD446" s="12"/>
      <c r="AE446" s="12"/>
      <c r="AF446" s="12"/>
      <c r="AG446" s="12"/>
      <c r="AH446" s="12" t="s">
        <v>53</v>
      </c>
      <c r="AI446" s="12" t="s">
        <v>62</v>
      </c>
      <c r="AJ446" s="12"/>
      <c r="AK446" s="12"/>
      <c r="AL446" s="12" t="s">
        <v>100</v>
      </c>
      <c r="AM446" s="12"/>
      <c r="AN446" s="12"/>
      <c r="AO446" s="12" t="s">
        <v>614</v>
      </c>
    </row>
    <row r="447" spans="1:41" ht="45">
      <c r="A447" s="12" t="s">
        <v>41</v>
      </c>
      <c r="B447" s="13" t="s">
        <v>1716</v>
      </c>
      <c r="C447" s="12" t="s">
        <v>1717</v>
      </c>
      <c r="D447" s="12" t="s">
        <v>44</v>
      </c>
      <c r="E447" s="12" t="s">
        <v>117</v>
      </c>
      <c r="F447" s="12" t="s">
        <v>46</v>
      </c>
      <c r="G447" s="12" t="s">
        <v>261</v>
      </c>
      <c r="H447" s="12" t="s">
        <v>67</v>
      </c>
      <c r="I447" s="12" t="s">
        <v>67</v>
      </c>
      <c r="J447" s="15">
        <v>41128.479166666664</v>
      </c>
      <c r="K447" s="15">
        <v>41128.772916666669</v>
      </c>
      <c r="L447" s="15">
        <v>41128.772916666669</v>
      </c>
      <c r="M447" s="12"/>
      <c r="N447" s="12"/>
      <c r="O447" s="12" t="s">
        <v>50</v>
      </c>
      <c r="P447" s="12"/>
      <c r="Q447" s="12">
        <v>0</v>
      </c>
      <c r="R447" s="12"/>
      <c r="S447" s="12"/>
      <c r="T447" s="12"/>
      <c r="U447" s="12"/>
      <c r="V447" s="12"/>
      <c r="W447" s="12"/>
      <c r="X447" s="12"/>
      <c r="Y447" s="12"/>
      <c r="Z447" s="12"/>
      <c r="AA447" s="12"/>
      <c r="AB447" s="12"/>
      <c r="AC447" s="12"/>
      <c r="AD447" s="12"/>
      <c r="AE447" s="12"/>
      <c r="AF447" s="12"/>
      <c r="AG447" s="12"/>
      <c r="AH447" s="12" t="s">
        <v>53</v>
      </c>
      <c r="AI447" s="12" t="s">
        <v>71</v>
      </c>
      <c r="AJ447" s="12"/>
      <c r="AK447" s="12"/>
      <c r="AL447" s="12" t="s">
        <v>100</v>
      </c>
      <c r="AM447" s="12"/>
      <c r="AN447" s="12"/>
      <c r="AO447" s="12"/>
    </row>
    <row r="448" spans="1:41" ht="135">
      <c r="A448" s="12" t="s">
        <v>41</v>
      </c>
      <c r="B448" s="13" t="s">
        <v>1718</v>
      </c>
      <c r="C448" s="12" t="s">
        <v>1719</v>
      </c>
      <c r="D448" s="12" t="s">
        <v>44</v>
      </c>
      <c r="E448" s="12" t="s">
        <v>45</v>
      </c>
      <c r="F448" s="12" t="s">
        <v>66</v>
      </c>
      <c r="G448" s="14" t="s">
        <v>47</v>
      </c>
      <c r="H448" s="14" t="s">
        <v>48</v>
      </c>
      <c r="I448" s="12" t="s">
        <v>86</v>
      </c>
      <c r="J448" s="15">
        <v>41128.431250000001</v>
      </c>
      <c r="K448" s="15">
        <v>41128.431250000001</v>
      </c>
      <c r="L448" s="12"/>
      <c r="M448" s="12"/>
      <c r="N448" s="12"/>
      <c r="O448" s="12" t="s">
        <v>369</v>
      </c>
      <c r="P448" s="12"/>
      <c r="Q448" s="12">
        <v>0</v>
      </c>
      <c r="R448" s="13">
        <v>13252</v>
      </c>
      <c r="S448" s="12"/>
      <c r="T448" s="12"/>
      <c r="U448" s="12"/>
      <c r="V448" s="12"/>
      <c r="W448" s="12"/>
      <c r="X448" s="12"/>
      <c r="Y448" s="12"/>
      <c r="Z448" s="12" t="s">
        <v>1720</v>
      </c>
      <c r="AA448" s="12"/>
      <c r="AB448" s="12"/>
      <c r="AC448" s="12"/>
      <c r="AD448" s="12"/>
      <c r="AE448" s="12"/>
      <c r="AF448" s="12"/>
      <c r="AG448" s="12" t="s">
        <v>1721</v>
      </c>
      <c r="AH448" s="12" t="s">
        <v>53</v>
      </c>
      <c r="AI448" s="12" t="s">
        <v>62</v>
      </c>
      <c r="AJ448" s="12"/>
      <c r="AK448" s="12"/>
      <c r="AL448" s="12" t="s">
        <v>528</v>
      </c>
      <c r="AM448" s="12"/>
      <c r="AN448" s="12"/>
      <c r="AO448" s="12" t="s">
        <v>63</v>
      </c>
    </row>
    <row r="449" spans="1:41" ht="270">
      <c r="A449" s="12" t="s">
        <v>41</v>
      </c>
      <c r="B449" s="13" t="s">
        <v>1722</v>
      </c>
      <c r="C449" s="12" t="s">
        <v>1723</v>
      </c>
      <c r="D449" s="12" t="s">
        <v>44</v>
      </c>
      <c r="E449" s="12" t="s">
        <v>45</v>
      </c>
      <c r="F449" s="12" t="s">
        <v>66</v>
      </c>
      <c r="G449" s="14" t="s">
        <v>47</v>
      </c>
      <c r="H449" s="14" t="s">
        <v>48</v>
      </c>
      <c r="I449" s="12" t="s">
        <v>67</v>
      </c>
      <c r="J449" s="15">
        <v>41127.789583333331</v>
      </c>
      <c r="K449" s="15">
        <v>41137.089583333334</v>
      </c>
      <c r="L449" s="12"/>
      <c r="M449" s="12"/>
      <c r="N449" s="12" t="s">
        <v>189</v>
      </c>
      <c r="O449" s="12" t="s">
        <v>1724</v>
      </c>
      <c r="P449" s="12"/>
      <c r="Q449" s="12">
        <v>0</v>
      </c>
      <c r="R449" s="12" t="s">
        <v>1725</v>
      </c>
      <c r="S449" s="12"/>
      <c r="T449" s="12"/>
      <c r="U449" s="12"/>
      <c r="V449" s="12"/>
      <c r="W449" s="12"/>
      <c r="X449" s="12"/>
      <c r="Y449" s="12"/>
      <c r="Z449" s="12" t="s">
        <v>1726</v>
      </c>
      <c r="AA449" s="12"/>
      <c r="AB449" s="12"/>
      <c r="AC449" s="12"/>
      <c r="AD449" s="12"/>
      <c r="AE449" s="12"/>
      <c r="AF449" s="12"/>
      <c r="AG449" s="12"/>
      <c r="AH449" s="12" t="s">
        <v>53</v>
      </c>
      <c r="AI449" s="12" t="s">
        <v>71</v>
      </c>
      <c r="AJ449" s="12"/>
      <c r="AK449" s="12"/>
      <c r="AL449" s="12" t="s">
        <v>100</v>
      </c>
      <c r="AM449" s="12"/>
      <c r="AN449" s="12"/>
      <c r="AO449" s="12"/>
    </row>
    <row r="450" spans="1:41" ht="270">
      <c r="A450" s="12" t="s">
        <v>41</v>
      </c>
      <c r="B450" s="13" t="s">
        <v>1727</v>
      </c>
      <c r="C450" s="12" t="s">
        <v>1728</v>
      </c>
      <c r="D450" s="12" t="s">
        <v>44</v>
      </c>
      <c r="E450" s="12" t="s">
        <v>45</v>
      </c>
      <c r="F450" s="12" t="s">
        <v>103</v>
      </c>
      <c r="G450" s="14" t="s">
        <v>47</v>
      </c>
      <c r="H450" s="12" t="s">
        <v>58</v>
      </c>
      <c r="I450" s="12" t="s">
        <v>67</v>
      </c>
      <c r="J450" s="15">
        <v>41127.783333333333</v>
      </c>
      <c r="K450" s="15">
        <v>41145.458333333336</v>
      </c>
      <c r="L450" s="12"/>
      <c r="M450" s="12"/>
      <c r="N450" s="12" t="s">
        <v>1729</v>
      </c>
      <c r="O450" s="12" t="s">
        <v>50</v>
      </c>
      <c r="P450" s="12"/>
      <c r="Q450" s="12">
        <v>0</v>
      </c>
      <c r="R450" s="13">
        <v>13249</v>
      </c>
      <c r="S450" s="12">
        <v>3600</v>
      </c>
      <c r="T450" s="12">
        <v>3600</v>
      </c>
      <c r="U450" s="12"/>
      <c r="V450" s="16">
        <v>0</v>
      </c>
      <c r="W450" s="12"/>
      <c r="X450" s="12"/>
      <c r="Y450" s="12"/>
      <c r="Z450" s="12" t="s">
        <v>1730</v>
      </c>
      <c r="AA450" s="12"/>
      <c r="AB450" s="16">
        <v>0</v>
      </c>
      <c r="AC450" s="16">
        <v>0</v>
      </c>
      <c r="AD450" s="12"/>
      <c r="AE450" s="12">
        <v>3600</v>
      </c>
      <c r="AF450" s="12">
        <v>3600</v>
      </c>
      <c r="AG450" s="12" t="s">
        <v>625</v>
      </c>
      <c r="AH450" s="12" t="s">
        <v>53</v>
      </c>
      <c r="AI450" s="12" t="s">
        <v>71</v>
      </c>
      <c r="AJ450" s="12"/>
      <c r="AK450" s="12"/>
      <c r="AL450" s="12" t="s">
        <v>100</v>
      </c>
      <c r="AM450" s="12"/>
      <c r="AN450" s="12"/>
      <c r="AO450" s="12"/>
    </row>
    <row r="451" spans="1:41" ht="195">
      <c r="A451" s="12" t="s">
        <v>41</v>
      </c>
      <c r="B451" s="13" t="s">
        <v>1731</v>
      </c>
      <c r="C451" s="12" t="s">
        <v>1732</v>
      </c>
      <c r="D451" s="12" t="s">
        <v>44</v>
      </c>
      <c r="E451" s="12" t="s">
        <v>117</v>
      </c>
      <c r="F451" s="12" t="s">
        <v>46</v>
      </c>
      <c r="G451" s="12" t="s">
        <v>261</v>
      </c>
      <c r="H451" s="12" t="s">
        <v>67</v>
      </c>
      <c r="I451" s="12" t="s">
        <v>67</v>
      </c>
      <c r="J451" s="15">
        <v>41127.78125</v>
      </c>
      <c r="K451" s="15">
        <v>41128.789583333331</v>
      </c>
      <c r="L451" s="15">
        <v>41128.606944444444</v>
      </c>
      <c r="M451" s="12"/>
      <c r="N451" s="12" t="s">
        <v>1340</v>
      </c>
      <c r="O451" s="12" t="s">
        <v>207</v>
      </c>
      <c r="P451" s="12"/>
      <c r="Q451" s="12">
        <v>0</v>
      </c>
      <c r="R451" s="13">
        <v>13248</v>
      </c>
      <c r="S451" s="12"/>
      <c r="T451" s="12"/>
      <c r="U451" s="12"/>
      <c r="V451" s="12"/>
      <c r="W451" s="12"/>
      <c r="X451" s="12"/>
      <c r="Y451" s="12"/>
      <c r="Z451" s="12" t="s">
        <v>1733</v>
      </c>
      <c r="AA451" s="12"/>
      <c r="AB451" s="12"/>
      <c r="AC451" s="12"/>
      <c r="AD451" s="12"/>
      <c r="AE451" s="12"/>
      <c r="AF451" s="12"/>
      <c r="AG451" s="12"/>
      <c r="AH451" s="12" t="s">
        <v>53</v>
      </c>
      <c r="AI451" s="12" t="s">
        <v>71</v>
      </c>
      <c r="AJ451" s="12"/>
      <c r="AK451" s="12"/>
      <c r="AL451" s="12" t="s">
        <v>100</v>
      </c>
      <c r="AM451" s="12"/>
      <c r="AN451" s="12"/>
      <c r="AO451" s="12" t="s">
        <v>614</v>
      </c>
    </row>
    <row r="452" spans="1:41" ht="165">
      <c r="A452" s="12" t="s">
        <v>41</v>
      </c>
      <c r="B452" s="13" t="s">
        <v>1734</v>
      </c>
      <c r="C452" s="12" t="s">
        <v>1735</v>
      </c>
      <c r="D452" s="12" t="s">
        <v>44</v>
      </c>
      <c r="E452" s="12" t="s">
        <v>45</v>
      </c>
      <c r="F452" s="12" t="s">
        <v>66</v>
      </c>
      <c r="G452" s="14" t="s">
        <v>47</v>
      </c>
      <c r="H452" s="14" t="s">
        <v>48</v>
      </c>
      <c r="I452" s="12" t="s">
        <v>127</v>
      </c>
      <c r="J452" s="15">
        <v>41127.761111111111</v>
      </c>
      <c r="K452" s="15">
        <v>41127.761111111111</v>
      </c>
      <c r="L452" s="12"/>
      <c r="M452" s="12"/>
      <c r="N452" s="12"/>
      <c r="O452" s="12" t="s">
        <v>369</v>
      </c>
      <c r="P452" s="12"/>
      <c r="Q452" s="12">
        <v>0</v>
      </c>
      <c r="R452" s="12"/>
      <c r="S452" s="12"/>
      <c r="T452" s="12"/>
      <c r="U452" s="12"/>
      <c r="V452" s="12"/>
      <c r="W452" s="12"/>
      <c r="X452" s="12"/>
      <c r="Y452" s="12"/>
      <c r="Z452" s="12" t="s">
        <v>1736</v>
      </c>
      <c r="AA452" s="12"/>
      <c r="AB452" s="12"/>
      <c r="AC452" s="12"/>
      <c r="AD452" s="12"/>
      <c r="AE452" s="12"/>
      <c r="AF452" s="12"/>
      <c r="AG452" s="12" t="s">
        <v>757</v>
      </c>
      <c r="AH452" s="12" t="s">
        <v>53</v>
      </c>
      <c r="AI452" s="12" t="s">
        <v>62</v>
      </c>
      <c r="AJ452" s="12"/>
      <c r="AK452" s="12"/>
      <c r="AL452" s="12" t="s">
        <v>340</v>
      </c>
      <c r="AM452" s="12"/>
      <c r="AN452" s="12"/>
      <c r="AO452" s="12"/>
    </row>
    <row r="453" spans="1:41" ht="30">
      <c r="A453" s="12" t="s">
        <v>41</v>
      </c>
      <c r="B453" s="13" t="s">
        <v>1737</v>
      </c>
      <c r="C453" s="12" t="s">
        <v>1738</v>
      </c>
      <c r="D453" s="12" t="s">
        <v>44</v>
      </c>
      <c r="E453" s="12" t="s">
        <v>45</v>
      </c>
      <c r="F453" s="12" t="s">
        <v>66</v>
      </c>
      <c r="G453" s="14" t="s">
        <v>47</v>
      </c>
      <c r="H453" s="14" t="s">
        <v>48</v>
      </c>
      <c r="I453" s="12" t="s">
        <v>67</v>
      </c>
      <c r="J453" s="15">
        <v>41127.738194444442</v>
      </c>
      <c r="K453" s="15">
        <v>41127.738194444442</v>
      </c>
      <c r="L453" s="12"/>
      <c r="M453" s="12"/>
      <c r="N453" s="12"/>
      <c r="O453" s="12" t="s">
        <v>50</v>
      </c>
      <c r="P453" s="12"/>
      <c r="Q453" s="12">
        <v>0</v>
      </c>
      <c r="R453" s="12"/>
      <c r="S453" s="12"/>
      <c r="T453" s="12"/>
      <c r="U453" s="12"/>
      <c r="V453" s="12"/>
      <c r="W453" s="12"/>
      <c r="X453" s="12"/>
      <c r="Y453" s="12"/>
      <c r="Z453" s="12" t="s">
        <v>1739</v>
      </c>
      <c r="AA453" s="12"/>
      <c r="AB453" s="12"/>
      <c r="AC453" s="12"/>
      <c r="AD453" s="12"/>
      <c r="AE453" s="12"/>
      <c r="AF453" s="12"/>
      <c r="AG453" s="12"/>
      <c r="AH453" s="12" t="s">
        <v>53</v>
      </c>
      <c r="AI453" s="12" t="s">
        <v>71</v>
      </c>
      <c r="AJ453" s="12"/>
      <c r="AK453" s="12"/>
      <c r="AL453" s="12" t="s">
        <v>100</v>
      </c>
      <c r="AM453" s="12"/>
      <c r="AN453" s="12"/>
      <c r="AO453" s="12"/>
    </row>
    <row r="454" spans="1:41" ht="45">
      <c r="A454" s="12" t="s">
        <v>41</v>
      </c>
      <c r="B454" s="13" t="s">
        <v>1740</v>
      </c>
      <c r="C454" s="12" t="s">
        <v>1741</v>
      </c>
      <c r="D454" s="12" t="s">
        <v>44</v>
      </c>
      <c r="E454" s="12" t="s">
        <v>45</v>
      </c>
      <c r="F454" s="12" t="s">
        <v>66</v>
      </c>
      <c r="G454" s="14" t="s">
        <v>47</v>
      </c>
      <c r="H454" s="14" t="s">
        <v>48</v>
      </c>
      <c r="I454" s="12" t="s">
        <v>67</v>
      </c>
      <c r="J454" s="15">
        <v>41127.728472222225</v>
      </c>
      <c r="K454" s="15">
        <v>41127.728472222225</v>
      </c>
      <c r="L454" s="12"/>
      <c r="M454" s="12"/>
      <c r="N454" s="12"/>
      <c r="O454" s="12" t="s">
        <v>382</v>
      </c>
      <c r="P454" s="12"/>
      <c r="Q454" s="12">
        <v>0</v>
      </c>
      <c r="R454" s="13">
        <v>13247</v>
      </c>
      <c r="S454" s="12"/>
      <c r="T454" s="12"/>
      <c r="U454" s="12"/>
      <c r="V454" s="12"/>
      <c r="W454" s="12"/>
      <c r="X454" s="12"/>
      <c r="Y454" s="12"/>
      <c r="Z454" s="12" t="s">
        <v>1742</v>
      </c>
      <c r="AA454" s="12"/>
      <c r="AB454" s="12"/>
      <c r="AC454" s="12"/>
      <c r="AD454" s="12"/>
      <c r="AE454" s="12"/>
      <c r="AF454" s="12"/>
      <c r="AG454" s="12"/>
      <c r="AH454" s="12" t="s">
        <v>53</v>
      </c>
      <c r="AI454" s="12" t="s">
        <v>71</v>
      </c>
      <c r="AJ454" s="12"/>
      <c r="AK454" s="12"/>
      <c r="AL454" s="12" t="s">
        <v>100</v>
      </c>
      <c r="AM454" s="12"/>
      <c r="AN454" s="12"/>
      <c r="AO454" s="12"/>
    </row>
    <row r="455" spans="1:41" ht="195">
      <c r="A455" s="12" t="s">
        <v>41</v>
      </c>
      <c r="B455" s="13" t="s">
        <v>1743</v>
      </c>
      <c r="C455" s="12" t="s">
        <v>1744</v>
      </c>
      <c r="D455" s="12" t="s">
        <v>44</v>
      </c>
      <c r="E455" s="12" t="s">
        <v>117</v>
      </c>
      <c r="F455" s="12" t="s">
        <v>103</v>
      </c>
      <c r="G455" s="12" t="s">
        <v>261</v>
      </c>
      <c r="H455" s="12" t="s">
        <v>1002</v>
      </c>
      <c r="I455" s="12" t="s">
        <v>67</v>
      </c>
      <c r="J455" s="15">
        <v>41127.691666666666</v>
      </c>
      <c r="K455" s="15">
        <v>41138.681250000001</v>
      </c>
      <c r="L455" s="15">
        <v>41128.631944444445</v>
      </c>
      <c r="M455" s="12"/>
      <c r="N455" s="12" t="s">
        <v>1340</v>
      </c>
      <c r="O455" s="12" t="s">
        <v>50</v>
      </c>
      <c r="P455" s="12"/>
      <c r="Q455" s="12">
        <v>0</v>
      </c>
      <c r="R455" s="12"/>
      <c r="S455" s="12"/>
      <c r="T455" s="12"/>
      <c r="U455" s="12"/>
      <c r="V455" s="12"/>
      <c r="W455" s="12"/>
      <c r="X455" s="12"/>
      <c r="Y455" s="12"/>
      <c r="Z455" s="12" t="s">
        <v>1745</v>
      </c>
      <c r="AA455" s="12"/>
      <c r="AB455" s="12"/>
      <c r="AC455" s="12"/>
      <c r="AD455" s="12"/>
      <c r="AE455" s="12"/>
      <c r="AF455" s="12"/>
      <c r="AG455" s="12"/>
      <c r="AH455" s="12" t="s">
        <v>53</v>
      </c>
      <c r="AI455" s="12" t="s">
        <v>71</v>
      </c>
      <c r="AJ455" s="12"/>
      <c r="AK455" s="12"/>
      <c r="AL455" s="12" t="s">
        <v>72</v>
      </c>
      <c r="AM455" s="12"/>
      <c r="AN455" s="12"/>
      <c r="AO455" s="12"/>
    </row>
    <row r="456" spans="1:41" ht="30">
      <c r="A456" s="12" t="s">
        <v>41</v>
      </c>
      <c r="B456" s="13" t="s">
        <v>1746</v>
      </c>
      <c r="C456" s="12" t="s">
        <v>1747</v>
      </c>
      <c r="D456" s="12" t="s">
        <v>44</v>
      </c>
      <c r="E456" s="12" t="s">
        <v>117</v>
      </c>
      <c r="F456" s="12" t="s">
        <v>66</v>
      </c>
      <c r="G456" s="12" t="s">
        <v>117</v>
      </c>
      <c r="H456" s="14" t="s">
        <v>48</v>
      </c>
      <c r="I456" s="12" t="s">
        <v>49</v>
      </c>
      <c r="J456" s="15">
        <v>41127.679861111108</v>
      </c>
      <c r="K456" s="15">
        <v>41143.524305555555</v>
      </c>
      <c r="L456" s="15">
        <v>41143.524305555555</v>
      </c>
      <c r="M456" s="12"/>
      <c r="N456" s="12"/>
      <c r="O456" s="12" t="s">
        <v>369</v>
      </c>
      <c r="P456" s="12"/>
      <c r="Q456" s="12">
        <v>0</v>
      </c>
      <c r="R456" s="12"/>
      <c r="S456" s="12"/>
      <c r="T456" s="12"/>
      <c r="U456" s="12"/>
      <c r="V456" s="12"/>
      <c r="W456" s="12"/>
      <c r="X456" s="12"/>
      <c r="Y456" s="12"/>
      <c r="Z456" s="12" t="s">
        <v>1748</v>
      </c>
      <c r="AA456" s="12"/>
      <c r="AB456" s="12"/>
      <c r="AC456" s="12"/>
      <c r="AD456" s="12"/>
      <c r="AE456" s="12"/>
      <c r="AF456" s="12"/>
      <c r="AG456" s="12" t="s">
        <v>52</v>
      </c>
      <c r="AH456" s="12" t="s">
        <v>53</v>
      </c>
      <c r="AI456" s="12" t="s">
        <v>54</v>
      </c>
      <c r="AJ456" s="12"/>
      <c r="AK456" s="12"/>
      <c r="AL456" s="12" t="s">
        <v>55</v>
      </c>
      <c r="AM456" s="12"/>
      <c r="AN456" s="12"/>
      <c r="AO456" s="12"/>
    </row>
    <row r="457" spans="1:41" ht="75">
      <c r="A457" s="12" t="s">
        <v>41</v>
      </c>
      <c r="B457" s="13" t="s">
        <v>1749</v>
      </c>
      <c r="C457" s="12" t="s">
        <v>1750</v>
      </c>
      <c r="D457" s="12" t="s">
        <v>44</v>
      </c>
      <c r="E457" s="12" t="s">
        <v>45</v>
      </c>
      <c r="F457" s="12" t="s">
        <v>66</v>
      </c>
      <c r="G457" s="14" t="s">
        <v>47</v>
      </c>
      <c r="H457" s="14" t="s">
        <v>48</v>
      </c>
      <c r="I457" s="12" t="s">
        <v>67</v>
      </c>
      <c r="J457" s="15">
        <v>41127.679166666669</v>
      </c>
      <c r="K457" s="15">
        <v>41127.679166666669</v>
      </c>
      <c r="L457" s="12"/>
      <c r="M457" s="12"/>
      <c r="N457" s="12"/>
      <c r="O457" s="12" t="s">
        <v>369</v>
      </c>
      <c r="P457" s="12"/>
      <c r="Q457" s="12">
        <v>0</v>
      </c>
      <c r="R457" s="12"/>
      <c r="S457" s="12"/>
      <c r="T457" s="12"/>
      <c r="U457" s="12"/>
      <c r="V457" s="12"/>
      <c r="W457" s="12"/>
      <c r="X457" s="12"/>
      <c r="Y457" s="12"/>
      <c r="Z457" s="12" t="s">
        <v>1751</v>
      </c>
      <c r="AA457" s="12"/>
      <c r="AB457" s="12"/>
      <c r="AC457" s="12"/>
      <c r="AD457" s="12"/>
      <c r="AE457" s="12"/>
      <c r="AF457" s="12"/>
      <c r="AG457" s="12"/>
      <c r="AH457" s="12" t="s">
        <v>53</v>
      </c>
      <c r="AI457" s="12" t="s">
        <v>71</v>
      </c>
      <c r="AJ457" s="12"/>
      <c r="AK457" s="12"/>
      <c r="AL457" s="12" t="s">
        <v>100</v>
      </c>
      <c r="AM457" s="12"/>
      <c r="AN457" s="12"/>
      <c r="AO457" s="12"/>
    </row>
    <row r="458" spans="1:41" ht="45">
      <c r="A458" s="12" t="s">
        <v>41</v>
      </c>
      <c r="B458" s="13" t="s">
        <v>1752</v>
      </c>
      <c r="C458" s="12" t="s">
        <v>1753</v>
      </c>
      <c r="D458" s="12" t="s">
        <v>44</v>
      </c>
      <c r="E458" s="12" t="s">
        <v>45</v>
      </c>
      <c r="F458" s="12" t="s">
        <v>46</v>
      </c>
      <c r="G458" s="14" t="s">
        <v>47</v>
      </c>
      <c r="H458" s="14" t="s">
        <v>48</v>
      </c>
      <c r="I458" s="12" t="s">
        <v>67</v>
      </c>
      <c r="J458" s="15">
        <v>41127.67083333333</v>
      </c>
      <c r="K458" s="15">
        <v>41127.67083333333</v>
      </c>
      <c r="L458" s="12"/>
      <c r="M458" s="12"/>
      <c r="N458" s="12"/>
      <c r="O458" s="12" t="s">
        <v>382</v>
      </c>
      <c r="P458" s="12"/>
      <c r="Q458" s="12">
        <v>0</v>
      </c>
      <c r="R458" s="13">
        <v>13246</v>
      </c>
      <c r="S458" s="12"/>
      <c r="T458" s="12"/>
      <c r="U458" s="12"/>
      <c r="V458" s="12"/>
      <c r="W458" s="12"/>
      <c r="X458" s="12"/>
      <c r="Y458" s="12"/>
      <c r="Z458" s="12" t="s">
        <v>1754</v>
      </c>
      <c r="AA458" s="12"/>
      <c r="AB458" s="12"/>
      <c r="AC458" s="12"/>
      <c r="AD458" s="12"/>
      <c r="AE458" s="12"/>
      <c r="AF458" s="12"/>
      <c r="AG458" s="12"/>
      <c r="AH458" s="12" t="s">
        <v>53</v>
      </c>
      <c r="AI458" s="12" t="s">
        <v>71</v>
      </c>
      <c r="AJ458" s="12"/>
      <c r="AK458" s="12"/>
      <c r="AL458" s="12" t="s">
        <v>100</v>
      </c>
      <c r="AM458" s="12"/>
      <c r="AN458" s="12"/>
      <c r="AO458" s="12"/>
    </row>
    <row r="459" spans="1:41" ht="180">
      <c r="A459" s="12" t="s">
        <v>41</v>
      </c>
      <c r="B459" s="13" t="s">
        <v>1755</v>
      </c>
      <c r="C459" s="12" t="s">
        <v>1756</v>
      </c>
      <c r="D459" s="12" t="s">
        <v>44</v>
      </c>
      <c r="E459" s="12" t="s">
        <v>117</v>
      </c>
      <c r="F459" s="12" t="s">
        <v>46</v>
      </c>
      <c r="G459" s="12" t="s">
        <v>13</v>
      </c>
      <c r="H459" s="12" t="s">
        <v>67</v>
      </c>
      <c r="I459" s="12" t="s">
        <v>67</v>
      </c>
      <c r="J459" s="15">
        <v>41127.65625</v>
      </c>
      <c r="K459" s="15">
        <v>41130.791666666664</v>
      </c>
      <c r="L459" s="15">
        <v>41130.679861111108</v>
      </c>
      <c r="M459" s="12"/>
      <c r="N459" s="12" t="s">
        <v>1340</v>
      </c>
      <c r="O459" s="12" t="s">
        <v>329</v>
      </c>
      <c r="P459" s="12"/>
      <c r="Q459" s="12">
        <v>0</v>
      </c>
      <c r="R459" s="12"/>
      <c r="S459" s="12"/>
      <c r="T459" s="12"/>
      <c r="U459" s="12"/>
      <c r="V459" s="12"/>
      <c r="W459" s="12"/>
      <c r="X459" s="12"/>
      <c r="Y459" s="12"/>
      <c r="Z459" s="12" t="s">
        <v>1757</v>
      </c>
      <c r="AA459" s="12"/>
      <c r="AB459" s="12"/>
      <c r="AC459" s="12"/>
      <c r="AD459" s="12"/>
      <c r="AE459" s="12"/>
      <c r="AF459" s="12"/>
      <c r="AG459" s="12"/>
      <c r="AH459" s="12" t="s">
        <v>53</v>
      </c>
      <c r="AI459" s="12" t="s">
        <v>71</v>
      </c>
      <c r="AJ459" s="12"/>
      <c r="AK459" s="12"/>
      <c r="AL459" s="12" t="s">
        <v>100</v>
      </c>
      <c r="AM459" s="12"/>
      <c r="AN459" s="12"/>
      <c r="AO459" s="12" t="s">
        <v>614</v>
      </c>
    </row>
    <row r="460" spans="1:41" ht="60">
      <c r="A460" s="12" t="s">
        <v>41</v>
      </c>
      <c r="B460" s="13" t="s">
        <v>1758</v>
      </c>
      <c r="C460" s="12" t="s">
        <v>1759</v>
      </c>
      <c r="D460" s="12" t="s">
        <v>44</v>
      </c>
      <c r="E460" s="12" t="s">
        <v>45</v>
      </c>
      <c r="F460" s="12" t="s">
        <v>46</v>
      </c>
      <c r="G460" s="14" t="s">
        <v>47</v>
      </c>
      <c r="H460" s="12" t="s">
        <v>67</v>
      </c>
      <c r="I460" s="12" t="s">
        <v>59</v>
      </c>
      <c r="J460" s="15">
        <v>41127.643750000003</v>
      </c>
      <c r="K460" s="15">
        <v>41130.715277777781</v>
      </c>
      <c r="L460" s="12"/>
      <c r="M460" s="12"/>
      <c r="N460" s="12"/>
      <c r="O460" s="12" t="s">
        <v>382</v>
      </c>
      <c r="P460" s="12"/>
      <c r="Q460" s="12">
        <v>0</v>
      </c>
      <c r="R460" s="12"/>
      <c r="S460" s="12"/>
      <c r="T460" s="12"/>
      <c r="U460" s="12"/>
      <c r="V460" s="12"/>
      <c r="W460" s="12"/>
      <c r="X460" s="12" t="s">
        <v>1760</v>
      </c>
      <c r="Y460" s="12"/>
      <c r="Z460" s="12" t="s">
        <v>1761</v>
      </c>
      <c r="AA460" s="12"/>
      <c r="AB460" s="12"/>
      <c r="AC460" s="12"/>
      <c r="AD460" s="12"/>
      <c r="AE460" s="12"/>
      <c r="AF460" s="12"/>
      <c r="AG460" s="12"/>
      <c r="AH460" s="12" t="s">
        <v>53</v>
      </c>
      <c r="AI460" s="12" t="s">
        <v>151</v>
      </c>
      <c r="AJ460" s="12"/>
      <c r="AK460" s="12"/>
      <c r="AL460" s="12"/>
      <c r="AM460" s="12"/>
      <c r="AN460" s="12"/>
      <c r="AO460" s="12" t="s">
        <v>614</v>
      </c>
    </row>
    <row r="461" spans="1:41">
      <c r="A461" s="12" t="s">
        <v>41</v>
      </c>
      <c r="B461" s="13" t="s">
        <v>1762</v>
      </c>
      <c r="C461" s="12" t="s">
        <v>1763</v>
      </c>
      <c r="D461" s="12" t="s">
        <v>44</v>
      </c>
      <c r="E461" s="12" t="s">
        <v>117</v>
      </c>
      <c r="F461" s="12" t="s">
        <v>46</v>
      </c>
      <c r="G461" s="12" t="s">
        <v>13</v>
      </c>
      <c r="H461" s="12" t="s">
        <v>49</v>
      </c>
      <c r="I461" s="12" t="s">
        <v>49</v>
      </c>
      <c r="J461" s="15">
        <v>41127.636111111111</v>
      </c>
      <c r="K461" s="15">
        <v>41129.79583333333</v>
      </c>
      <c r="L461" s="15">
        <v>41129.460416666669</v>
      </c>
      <c r="M461" s="12"/>
      <c r="N461" s="12"/>
      <c r="O461" s="12" t="s">
        <v>382</v>
      </c>
      <c r="P461" s="12"/>
      <c r="Q461" s="12">
        <v>0</v>
      </c>
      <c r="R461" s="13">
        <v>13245</v>
      </c>
      <c r="S461" s="12"/>
      <c r="T461" s="12"/>
      <c r="U461" s="12"/>
      <c r="V461" s="12"/>
      <c r="W461" s="12"/>
      <c r="X461" s="12"/>
      <c r="Y461" s="12"/>
      <c r="Z461" s="12" t="s">
        <v>1764</v>
      </c>
      <c r="AA461" s="12"/>
      <c r="AB461" s="12"/>
      <c r="AC461" s="12"/>
      <c r="AD461" s="12"/>
      <c r="AE461" s="12"/>
      <c r="AF461" s="12"/>
      <c r="AG461" s="12" t="s">
        <v>1020</v>
      </c>
      <c r="AH461" s="12" t="s">
        <v>53</v>
      </c>
      <c r="AI461" s="12" t="s">
        <v>54</v>
      </c>
      <c r="AJ461" s="12"/>
      <c r="AK461" s="12"/>
      <c r="AL461" s="12" t="s">
        <v>140</v>
      </c>
      <c r="AM461" s="12"/>
      <c r="AN461" s="12"/>
      <c r="AO461" s="12"/>
    </row>
    <row r="462" spans="1:41" ht="105">
      <c r="A462" s="12" t="s">
        <v>41</v>
      </c>
      <c r="B462" s="13" t="s">
        <v>1765</v>
      </c>
      <c r="C462" s="12" t="s">
        <v>1766</v>
      </c>
      <c r="D462" s="12" t="s">
        <v>44</v>
      </c>
      <c r="E462" s="12" t="s">
        <v>117</v>
      </c>
      <c r="F462" s="12" t="s">
        <v>66</v>
      </c>
      <c r="G462" s="12" t="s">
        <v>261</v>
      </c>
      <c r="H462" s="14" t="s">
        <v>48</v>
      </c>
      <c r="I462" s="12" t="s">
        <v>49</v>
      </c>
      <c r="J462" s="15">
        <v>41127.625694444447</v>
      </c>
      <c r="K462" s="15">
        <v>41143.522222222222</v>
      </c>
      <c r="L462" s="15">
        <v>41143.522222222222</v>
      </c>
      <c r="M462" s="12"/>
      <c r="N462" s="12"/>
      <c r="O462" s="12" t="s">
        <v>1767</v>
      </c>
      <c r="P462" s="12"/>
      <c r="Q462" s="12">
        <v>0</v>
      </c>
      <c r="R462" s="13">
        <v>13243</v>
      </c>
      <c r="S462" s="12"/>
      <c r="T462" s="12"/>
      <c r="U462" s="12"/>
      <c r="V462" s="12"/>
      <c r="W462" s="12"/>
      <c r="X462" s="12"/>
      <c r="Y462" s="12"/>
      <c r="Z462" s="12" t="s">
        <v>1768</v>
      </c>
      <c r="AA462" s="12"/>
      <c r="AB462" s="12"/>
      <c r="AC462" s="12"/>
      <c r="AD462" s="12"/>
      <c r="AE462" s="12"/>
      <c r="AF462" s="12"/>
      <c r="AG462" s="12" t="s">
        <v>1020</v>
      </c>
      <c r="AH462" s="12" t="s">
        <v>53</v>
      </c>
      <c r="AI462" s="12" t="s">
        <v>54</v>
      </c>
      <c r="AJ462" s="12"/>
      <c r="AK462" s="12"/>
      <c r="AL462" s="12" t="s">
        <v>140</v>
      </c>
      <c r="AM462" s="12"/>
      <c r="AN462" s="12"/>
      <c r="AO462" s="12"/>
    </row>
    <row r="463" spans="1:41" ht="60">
      <c r="A463" s="12" t="s">
        <v>41</v>
      </c>
      <c r="B463" s="13" t="s">
        <v>1769</v>
      </c>
      <c r="C463" s="12" t="s">
        <v>1770</v>
      </c>
      <c r="D463" s="12" t="s">
        <v>44</v>
      </c>
      <c r="E463" s="12" t="s">
        <v>117</v>
      </c>
      <c r="F463" s="12" t="s">
        <v>46</v>
      </c>
      <c r="G463" s="12" t="s">
        <v>13</v>
      </c>
      <c r="H463" s="12" t="s">
        <v>67</v>
      </c>
      <c r="I463" s="12" t="s">
        <v>67</v>
      </c>
      <c r="J463" s="15">
        <v>41127.625694444447</v>
      </c>
      <c r="K463" s="15">
        <v>41128.787499999999</v>
      </c>
      <c r="L463" s="15">
        <v>41128.549305555556</v>
      </c>
      <c r="M463" s="12"/>
      <c r="N463" s="12" t="s">
        <v>1340</v>
      </c>
      <c r="O463" s="12" t="s">
        <v>1771</v>
      </c>
      <c r="P463" s="12"/>
      <c r="Q463" s="12">
        <v>0</v>
      </c>
      <c r="R463" s="12"/>
      <c r="S463" s="12"/>
      <c r="T463" s="12"/>
      <c r="U463" s="12"/>
      <c r="V463" s="12"/>
      <c r="W463" s="12"/>
      <c r="X463" s="12"/>
      <c r="Y463" s="12"/>
      <c r="Z463" s="12" t="s">
        <v>1772</v>
      </c>
      <c r="AA463" s="12"/>
      <c r="AB463" s="12"/>
      <c r="AC463" s="12"/>
      <c r="AD463" s="12"/>
      <c r="AE463" s="12"/>
      <c r="AF463" s="12"/>
      <c r="AG463" s="12"/>
      <c r="AH463" s="12" t="s">
        <v>53</v>
      </c>
      <c r="AI463" s="12" t="s">
        <v>71</v>
      </c>
      <c r="AJ463" s="12"/>
      <c r="AK463" s="12"/>
      <c r="AL463" s="12" t="s">
        <v>100</v>
      </c>
      <c r="AM463" s="12"/>
      <c r="AN463" s="12"/>
      <c r="AO463" s="12" t="s">
        <v>614</v>
      </c>
    </row>
    <row r="464" spans="1:41" ht="45">
      <c r="A464" s="12" t="s">
        <v>41</v>
      </c>
      <c r="B464" s="13" t="s">
        <v>1773</v>
      </c>
      <c r="C464" s="12" t="s">
        <v>1774</v>
      </c>
      <c r="D464" s="12" t="s">
        <v>44</v>
      </c>
      <c r="E464" s="12" t="s">
        <v>117</v>
      </c>
      <c r="F464" s="12" t="s">
        <v>103</v>
      </c>
      <c r="G464" s="12" t="s">
        <v>261</v>
      </c>
      <c r="H464" s="12" t="s">
        <v>67</v>
      </c>
      <c r="I464" s="12" t="s">
        <v>67</v>
      </c>
      <c r="J464" s="15">
        <v>41127.623611111114</v>
      </c>
      <c r="K464" s="15">
        <v>41128.779861111114</v>
      </c>
      <c r="L464" s="15">
        <v>41128.548611111109</v>
      </c>
      <c r="M464" s="12"/>
      <c r="N464" s="12" t="s">
        <v>1340</v>
      </c>
      <c r="O464" s="12" t="s">
        <v>87</v>
      </c>
      <c r="P464" s="12"/>
      <c r="Q464" s="12">
        <v>0</v>
      </c>
      <c r="R464" s="12"/>
      <c r="S464" s="12"/>
      <c r="T464" s="12"/>
      <c r="U464" s="12"/>
      <c r="V464" s="12"/>
      <c r="W464" s="12"/>
      <c r="X464" s="12"/>
      <c r="Y464" s="12"/>
      <c r="Z464" s="12" t="s">
        <v>1775</v>
      </c>
      <c r="AA464" s="12"/>
      <c r="AB464" s="12"/>
      <c r="AC464" s="12"/>
      <c r="AD464" s="12"/>
      <c r="AE464" s="12"/>
      <c r="AF464" s="12"/>
      <c r="AG464" s="12"/>
      <c r="AH464" s="12" t="s">
        <v>53</v>
      </c>
      <c r="AI464" s="12" t="s">
        <v>71</v>
      </c>
      <c r="AJ464" s="12"/>
      <c r="AK464" s="12"/>
      <c r="AL464" s="12" t="s">
        <v>100</v>
      </c>
      <c r="AM464" s="12"/>
      <c r="AN464" s="12"/>
      <c r="AO464" s="12" t="s">
        <v>614</v>
      </c>
    </row>
    <row r="465" spans="1:41" ht="90">
      <c r="A465" s="12" t="s">
        <v>41</v>
      </c>
      <c r="B465" s="13" t="s">
        <v>1776</v>
      </c>
      <c r="C465" s="12" t="s">
        <v>1777</v>
      </c>
      <c r="D465" s="12" t="s">
        <v>44</v>
      </c>
      <c r="E465" s="12" t="s">
        <v>45</v>
      </c>
      <c r="F465" s="12" t="s">
        <v>143</v>
      </c>
      <c r="G465" s="14" t="s">
        <v>47</v>
      </c>
      <c r="H465" s="14" t="s">
        <v>48</v>
      </c>
      <c r="I465" s="12" t="s">
        <v>67</v>
      </c>
      <c r="J465" s="15">
        <v>41127.611805555556</v>
      </c>
      <c r="K465" s="15">
        <v>41127.611805555556</v>
      </c>
      <c r="L465" s="12"/>
      <c r="M465" s="12"/>
      <c r="N465" s="12"/>
      <c r="O465" s="12" t="s">
        <v>50</v>
      </c>
      <c r="P465" s="12"/>
      <c r="Q465" s="12">
        <v>0</v>
      </c>
      <c r="R465" s="13">
        <v>13242</v>
      </c>
      <c r="S465" s="12"/>
      <c r="T465" s="12"/>
      <c r="U465" s="12"/>
      <c r="V465" s="12"/>
      <c r="W465" s="12"/>
      <c r="X465" s="12"/>
      <c r="Y465" s="12"/>
      <c r="Z465" s="12" t="s">
        <v>1778</v>
      </c>
      <c r="AA465" s="12"/>
      <c r="AB465" s="12"/>
      <c r="AC465" s="12"/>
      <c r="AD465" s="12"/>
      <c r="AE465" s="12"/>
      <c r="AF465" s="12"/>
      <c r="AG465" s="12"/>
      <c r="AH465" s="12" t="s">
        <v>53</v>
      </c>
      <c r="AI465" s="12" t="s">
        <v>71</v>
      </c>
      <c r="AJ465" s="12"/>
      <c r="AK465" s="12"/>
      <c r="AL465" s="12" t="s">
        <v>72</v>
      </c>
      <c r="AM465" s="12"/>
      <c r="AN465" s="12"/>
      <c r="AO465" s="12"/>
    </row>
    <row r="466" spans="1:41" ht="90">
      <c r="A466" s="12" t="s">
        <v>41</v>
      </c>
      <c r="B466" s="13" t="s">
        <v>1779</v>
      </c>
      <c r="C466" s="12" t="s">
        <v>1780</v>
      </c>
      <c r="D466" s="12" t="s">
        <v>44</v>
      </c>
      <c r="E466" s="12" t="s">
        <v>45</v>
      </c>
      <c r="F466" s="12" t="s">
        <v>66</v>
      </c>
      <c r="G466" s="14" t="s">
        <v>47</v>
      </c>
      <c r="H466" s="14" t="s">
        <v>48</v>
      </c>
      <c r="I466" s="12" t="s">
        <v>67</v>
      </c>
      <c r="J466" s="15">
        <v>41127.609027777777</v>
      </c>
      <c r="K466" s="15">
        <v>41127.609027777777</v>
      </c>
      <c r="L466" s="12"/>
      <c r="M466" s="12"/>
      <c r="N466" s="12"/>
      <c r="O466" s="12" t="s">
        <v>50</v>
      </c>
      <c r="P466" s="12"/>
      <c r="Q466" s="12">
        <v>0</v>
      </c>
      <c r="R466" s="13">
        <v>13241</v>
      </c>
      <c r="S466" s="12"/>
      <c r="T466" s="12"/>
      <c r="U466" s="12"/>
      <c r="V466" s="12"/>
      <c r="W466" s="12"/>
      <c r="X466" s="12"/>
      <c r="Y466" s="12"/>
      <c r="Z466" s="12" t="s">
        <v>1781</v>
      </c>
      <c r="AA466" s="12"/>
      <c r="AB466" s="12"/>
      <c r="AC466" s="12"/>
      <c r="AD466" s="12"/>
      <c r="AE466" s="12"/>
      <c r="AF466" s="12"/>
      <c r="AG466" s="12"/>
      <c r="AH466" s="12" t="s">
        <v>53</v>
      </c>
      <c r="AI466" s="12" t="s">
        <v>71</v>
      </c>
      <c r="AJ466" s="12"/>
      <c r="AK466" s="12"/>
      <c r="AL466" s="12" t="s">
        <v>72</v>
      </c>
      <c r="AM466" s="12"/>
      <c r="AN466" s="12"/>
      <c r="AO466" s="12"/>
    </row>
    <row r="467" spans="1:41" ht="210">
      <c r="A467" s="12" t="s">
        <v>41</v>
      </c>
      <c r="B467" s="13" t="s">
        <v>1782</v>
      </c>
      <c r="C467" s="12" t="s">
        <v>1783</v>
      </c>
      <c r="D467" s="12" t="s">
        <v>44</v>
      </c>
      <c r="E467" s="12" t="s">
        <v>117</v>
      </c>
      <c r="F467" s="12" t="s">
        <v>46</v>
      </c>
      <c r="G467" s="12" t="s">
        <v>13</v>
      </c>
      <c r="H467" s="12" t="s">
        <v>127</v>
      </c>
      <c r="I467" s="12" t="s">
        <v>127</v>
      </c>
      <c r="J467" s="15">
        <v>41127.588194444441</v>
      </c>
      <c r="K467" s="15">
        <v>41129.599305555559</v>
      </c>
      <c r="L467" s="15">
        <v>41128.586805555555</v>
      </c>
      <c r="M467" s="12"/>
      <c r="N467" s="12"/>
      <c r="O467" s="12" t="s">
        <v>369</v>
      </c>
      <c r="P467" s="12"/>
      <c r="Q467" s="12">
        <v>0</v>
      </c>
      <c r="R467" s="12" t="s">
        <v>1784</v>
      </c>
      <c r="S467" s="12"/>
      <c r="T467" s="12"/>
      <c r="U467" s="12"/>
      <c r="V467" s="12"/>
      <c r="W467" s="12"/>
      <c r="X467" s="12"/>
      <c r="Y467" s="12"/>
      <c r="Z467" s="12" t="s">
        <v>1785</v>
      </c>
      <c r="AA467" s="12"/>
      <c r="AB467" s="12"/>
      <c r="AC467" s="12"/>
      <c r="AD467" s="12"/>
      <c r="AE467" s="12"/>
      <c r="AF467" s="12"/>
      <c r="AG467" s="12"/>
      <c r="AH467" s="12" t="s">
        <v>53</v>
      </c>
      <c r="AI467" s="12" t="s">
        <v>62</v>
      </c>
      <c r="AJ467" s="12"/>
      <c r="AK467" s="12"/>
      <c r="AL467" s="12" t="s">
        <v>340</v>
      </c>
      <c r="AM467" s="12"/>
      <c r="AN467" s="12"/>
      <c r="AO467" s="12"/>
    </row>
    <row r="468" spans="1:41" ht="135">
      <c r="A468" s="12" t="s">
        <v>41</v>
      </c>
      <c r="B468" s="13" t="s">
        <v>1786</v>
      </c>
      <c r="C468" s="12" t="s">
        <v>1787</v>
      </c>
      <c r="D468" s="12" t="s">
        <v>44</v>
      </c>
      <c r="E468" s="12" t="s">
        <v>45</v>
      </c>
      <c r="F468" s="12" t="s">
        <v>66</v>
      </c>
      <c r="G468" s="14" t="s">
        <v>47</v>
      </c>
      <c r="H468" s="14" t="s">
        <v>48</v>
      </c>
      <c r="I468" s="12" t="s">
        <v>67</v>
      </c>
      <c r="J468" s="15">
        <v>41127.581250000003</v>
      </c>
      <c r="K468" s="15">
        <v>41127.581250000003</v>
      </c>
      <c r="L468" s="12"/>
      <c r="M468" s="12"/>
      <c r="N468" s="12"/>
      <c r="O468" s="12" t="s">
        <v>207</v>
      </c>
      <c r="P468" s="12"/>
      <c r="Q468" s="12">
        <v>0</v>
      </c>
      <c r="R468" s="12"/>
      <c r="S468" s="12"/>
      <c r="T468" s="12"/>
      <c r="U468" s="12"/>
      <c r="V468" s="12"/>
      <c r="W468" s="12"/>
      <c r="X468" s="12"/>
      <c r="Y468" s="12"/>
      <c r="Z468" s="12" t="s">
        <v>1788</v>
      </c>
      <c r="AA468" s="12"/>
      <c r="AB468" s="12"/>
      <c r="AC468" s="12"/>
      <c r="AD468" s="12"/>
      <c r="AE468" s="12"/>
      <c r="AF468" s="12"/>
      <c r="AG468" s="12"/>
      <c r="AH468" s="12" t="s">
        <v>53</v>
      </c>
      <c r="AI468" s="12" t="s">
        <v>71</v>
      </c>
      <c r="AJ468" s="12"/>
      <c r="AK468" s="12"/>
      <c r="AL468" s="12" t="s">
        <v>72</v>
      </c>
      <c r="AM468" s="12"/>
      <c r="AN468" s="12"/>
      <c r="AO468" s="12"/>
    </row>
    <row r="469" spans="1:41" ht="30">
      <c r="A469" s="12" t="s">
        <v>41</v>
      </c>
      <c r="B469" s="13" t="s">
        <v>1789</v>
      </c>
      <c r="C469" s="12" t="s">
        <v>1790</v>
      </c>
      <c r="D469" s="12" t="s">
        <v>44</v>
      </c>
      <c r="E469" s="12" t="s">
        <v>117</v>
      </c>
      <c r="F469" s="12" t="s">
        <v>46</v>
      </c>
      <c r="G469" s="12" t="s">
        <v>13</v>
      </c>
      <c r="H469" s="12" t="s">
        <v>49</v>
      </c>
      <c r="I469" s="12" t="s">
        <v>49</v>
      </c>
      <c r="J469" s="15">
        <v>41127.565972222219</v>
      </c>
      <c r="K469" s="15">
        <v>41129.795138888891</v>
      </c>
      <c r="L469" s="15">
        <v>41128.740972222222</v>
      </c>
      <c r="M469" s="12"/>
      <c r="N469" s="12"/>
      <c r="O469" s="12" t="s">
        <v>408</v>
      </c>
      <c r="P469" s="12"/>
      <c r="Q469" s="12">
        <v>0</v>
      </c>
      <c r="R469" s="13">
        <v>13236</v>
      </c>
      <c r="S469" s="12"/>
      <c r="T469" s="12"/>
      <c r="U469" s="12"/>
      <c r="V469" s="12"/>
      <c r="W469" s="12"/>
      <c r="X469" s="12"/>
      <c r="Y469" s="12"/>
      <c r="Z469" s="12" t="s">
        <v>1791</v>
      </c>
      <c r="AA469" s="12"/>
      <c r="AB469" s="12"/>
      <c r="AC469" s="12"/>
      <c r="AD469" s="12"/>
      <c r="AE469" s="12"/>
      <c r="AF469" s="12"/>
      <c r="AG469" s="12" t="s">
        <v>52</v>
      </c>
      <c r="AH469" s="12" t="s">
        <v>53</v>
      </c>
      <c r="AI469" s="12" t="s">
        <v>54</v>
      </c>
      <c r="AJ469" s="12"/>
      <c r="AK469" s="12"/>
      <c r="AL469" s="12" t="s">
        <v>55</v>
      </c>
      <c r="AM469" s="12"/>
      <c r="AN469" s="12"/>
      <c r="AO469" s="12"/>
    </row>
    <row r="470" spans="1:41" ht="105">
      <c r="A470" s="12" t="s">
        <v>41</v>
      </c>
      <c r="B470" s="13" t="s">
        <v>1792</v>
      </c>
      <c r="C470" s="12" t="s">
        <v>1793</v>
      </c>
      <c r="D470" s="12" t="s">
        <v>44</v>
      </c>
      <c r="E470" s="12" t="s">
        <v>117</v>
      </c>
      <c r="F470" s="12" t="s">
        <v>46</v>
      </c>
      <c r="G470" s="12" t="s">
        <v>13</v>
      </c>
      <c r="H470" s="12" t="s">
        <v>127</v>
      </c>
      <c r="I470" s="12" t="s">
        <v>127</v>
      </c>
      <c r="J470" s="15">
        <v>41127.515277777777</v>
      </c>
      <c r="K470" s="15">
        <v>41141.449305555558</v>
      </c>
      <c r="L470" s="15">
        <v>41129.8125</v>
      </c>
      <c r="M470" s="12"/>
      <c r="N470" s="12"/>
      <c r="O470" s="12" t="s">
        <v>382</v>
      </c>
      <c r="P470" s="12"/>
      <c r="Q470" s="12">
        <v>0</v>
      </c>
      <c r="R470" s="12" t="s">
        <v>1794</v>
      </c>
      <c r="S470" s="12"/>
      <c r="T470" s="12"/>
      <c r="U470" s="12"/>
      <c r="V470" s="12"/>
      <c r="W470" s="12"/>
      <c r="X470" s="12"/>
      <c r="Y470" s="12"/>
      <c r="Z470" s="12" t="s">
        <v>1795</v>
      </c>
      <c r="AA470" s="12"/>
      <c r="AB470" s="12"/>
      <c r="AC470" s="12"/>
      <c r="AD470" s="12"/>
      <c r="AE470" s="12"/>
      <c r="AF470" s="12"/>
      <c r="AG470" s="12"/>
      <c r="AH470" s="12" t="s">
        <v>53</v>
      </c>
      <c r="AI470" s="12" t="s">
        <v>151</v>
      </c>
      <c r="AJ470" s="12"/>
      <c r="AK470" s="12"/>
      <c r="AL470" s="12" t="s">
        <v>894</v>
      </c>
      <c r="AM470" s="12"/>
      <c r="AN470" s="12"/>
      <c r="AO470" s="12"/>
    </row>
    <row r="471" spans="1:41" ht="120">
      <c r="A471" s="12" t="s">
        <v>41</v>
      </c>
      <c r="B471" s="13" t="s">
        <v>1796</v>
      </c>
      <c r="C471" s="12" t="s">
        <v>1797</v>
      </c>
      <c r="D471" s="12" t="s">
        <v>44</v>
      </c>
      <c r="E471" s="12" t="s">
        <v>45</v>
      </c>
      <c r="F471" s="12" t="s">
        <v>46</v>
      </c>
      <c r="G471" s="14" t="s">
        <v>47</v>
      </c>
      <c r="H471" s="14" t="s">
        <v>48</v>
      </c>
      <c r="I471" s="12" t="s">
        <v>148</v>
      </c>
      <c r="J471" s="15">
        <v>41127.493055555555</v>
      </c>
      <c r="K471" s="15">
        <v>41127.493055555555</v>
      </c>
      <c r="L471" s="12"/>
      <c r="M471" s="12"/>
      <c r="N471" s="12"/>
      <c r="O471" s="12" t="s">
        <v>329</v>
      </c>
      <c r="P471" s="12"/>
      <c r="Q471" s="12">
        <v>0</v>
      </c>
      <c r="R471" s="13">
        <v>13233</v>
      </c>
      <c r="S471" s="12"/>
      <c r="T471" s="12"/>
      <c r="U471" s="12"/>
      <c r="V471" s="12"/>
      <c r="W471" s="12"/>
      <c r="X471" s="12"/>
      <c r="Y471" s="12"/>
      <c r="Z471" s="12" t="s">
        <v>1798</v>
      </c>
      <c r="AA471" s="12"/>
      <c r="AB471" s="12"/>
      <c r="AC471" s="12"/>
      <c r="AD471" s="12"/>
      <c r="AE471" s="12"/>
      <c r="AF471" s="12"/>
      <c r="AG471" s="12"/>
      <c r="AH471" s="12" t="s">
        <v>53</v>
      </c>
      <c r="AI471" s="12" t="s">
        <v>62</v>
      </c>
      <c r="AJ471" s="12"/>
      <c r="AK471" s="12"/>
      <c r="AL471" s="12" t="s">
        <v>100</v>
      </c>
      <c r="AM471" s="12"/>
      <c r="AN471" s="12"/>
      <c r="AO471" s="12" t="s">
        <v>63</v>
      </c>
    </row>
    <row r="472" spans="1:41" ht="75">
      <c r="A472" s="12" t="s">
        <v>41</v>
      </c>
      <c r="B472" s="13" t="s">
        <v>1799</v>
      </c>
      <c r="C472" s="12" t="s">
        <v>1800</v>
      </c>
      <c r="D472" s="12" t="s">
        <v>44</v>
      </c>
      <c r="E472" s="12" t="s">
        <v>45</v>
      </c>
      <c r="F472" s="12" t="s">
        <v>46</v>
      </c>
      <c r="G472" s="14" t="s">
        <v>47</v>
      </c>
      <c r="H472" s="14" t="s">
        <v>48</v>
      </c>
      <c r="I472" s="12" t="s">
        <v>67</v>
      </c>
      <c r="J472" s="15">
        <v>41127.491666666669</v>
      </c>
      <c r="K472" s="15">
        <v>41127.491666666669</v>
      </c>
      <c r="L472" s="12"/>
      <c r="M472" s="12"/>
      <c r="N472" s="12"/>
      <c r="O472" s="12" t="s">
        <v>50</v>
      </c>
      <c r="P472" s="12"/>
      <c r="Q472" s="12">
        <v>0</v>
      </c>
      <c r="R472" s="13">
        <v>13232</v>
      </c>
      <c r="S472" s="12"/>
      <c r="T472" s="12"/>
      <c r="U472" s="12"/>
      <c r="V472" s="12"/>
      <c r="W472" s="12"/>
      <c r="X472" s="12"/>
      <c r="Y472" s="12"/>
      <c r="Z472" s="12" t="s">
        <v>1801</v>
      </c>
      <c r="AA472" s="12"/>
      <c r="AB472" s="12"/>
      <c r="AC472" s="12"/>
      <c r="AD472" s="12"/>
      <c r="AE472" s="12"/>
      <c r="AF472" s="12"/>
      <c r="AG472" s="12"/>
      <c r="AH472" s="12" t="s">
        <v>53</v>
      </c>
      <c r="AI472" s="12" t="s">
        <v>71</v>
      </c>
      <c r="AJ472" s="12"/>
      <c r="AK472" s="12"/>
      <c r="AL472" s="12" t="s">
        <v>100</v>
      </c>
      <c r="AM472" s="12"/>
      <c r="AN472" s="12"/>
      <c r="AO472" s="12"/>
    </row>
    <row r="473" spans="1:41" ht="270">
      <c r="A473" s="12" t="s">
        <v>41</v>
      </c>
      <c r="B473" s="13" t="s">
        <v>1802</v>
      </c>
      <c r="C473" s="12" t="s">
        <v>1803</v>
      </c>
      <c r="D473" s="12" t="s">
        <v>44</v>
      </c>
      <c r="E473" s="12" t="s">
        <v>117</v>
      </c>
      <c r="F473" s="12" t="s">
        <v>46</v>
      </c>
      <c r="G473" s="12" t="s">
        <v>261</v>
      </c>
      <c r="H473" s="12" t="s">
        <v>127</v>
      </c>
      <c r="I473" s="12" t="s">
        <v>127</v>
      </c>
      <c r="J473" s="15">
        <v>41127.467361111114</v>
      </c>
      <c r="K473" s="15">
        <v>41138.680555555555</v>
      </c>
      <c r="L473" s="15">
        <v>41128.549305555556</v>
      </c>
      <c r="M473" s="12"/>
      <c r="N473" s="12"/>
      <c r="O473" s="12" t="s">
        <v>87</v>
      </c>
      <c r="P473" s="12"/>
      <c r="Q473" s="12">
        <v>0</v>
      </c>
      <c r="R473" s="13">
        <v>13231</v>
      </c>
      <c r="S473" s="12"/>
      <c r="T473" s="12"/>
      <c r="U473" s="12"/>
      <c r="V473" s="12"/>
      <c r="W473" s="12"/>
      <c r="X473" s="12"/>
      <c r="Y473" s="12"/>
      <c r="Z473" s="12" t="s">
        <v>1804</v>
      </c>
      <c r="AA473" s="12"/>
      <c r="AB473" s="12"/>
      <c r="AC473" s="12"/>
      <c r="AD473" s="12"/>
      <c r="AE473" s="12"/>
      <c r="AF473" s="12"/>
      <c r="AG473" s="12"/>
      <c r="AH473" s="12" t="s">
        <v>53</v>
      </c>
      <c r="AI473" s="12" t="s">
        <v>62</v>
      </c>
      <c r="AJ473" s="12"/>
      <c r="AK473" s="12"/>
      <c r="AL473" s="12" t="s">
        <v>340</v>
      </c>
      <c r="AM473" s="12"/>
      <c r="AN473" s="12"/>
      <c r="AO473" s="12"/>
    </row>
    <row r="474" spans="1:41" ht="120">
      <c r="A474" s="12" t="s">
        <v>41</v>
      </c>
      <c r="B474" s="13" t="s">
        <v>1805</v>
      </c>
      <c r="C474" s="12" t="s">
        <v>1806</v>
      </c>
      <c r="D474" s="12" t="s">
        <v>44</v>
      </c>
      <c r="E474" s="12" t="s">
        <v>45</v>
      </c>
      <c r="F474" s="12" t="s">
        <v>66</v>
      </c>
      <c r="G474" s="14" t="s">
        <v>47</v>
      </c>
      <c r="H474" s="14" t="s">
        <v>48</v>
      </c>
      <c r="I474" s="12" t="s">
        <v>127</v>
      </c>
      <c r="J474" s="15">
        <v>41127.423611111109</v>
      </c>
      <c r="K474" s="15">
        <v>41127.540277777778</v>
      </c>
      <c r="L474" s="12"/>
      <c r="M474" s="12"/>
      <c r="N474" s="12"/>
      <c r="O474" s="12" t="s">
        <v>369</v>
      </c>
      <c r="P474" s="12"/>
      <c r="Q474" s="12">
        <v>0</v>
      </c>
      <c r="R474" s="13">
        <v>13230</v>
      </c>
      <c r="S474" s="12"/>
      <c r="T474" s="12"/>
      <c r="U474" s="12"/>
      <c r="V474" s="12"/>
      <c r="W474" s="12"/>
      <c r="X474" s="12" t="s">
        <v>1807</v>
      </c>
      <c r="Y474" s="12"/>
      <c r="Z474" s="12" t="s">
        <v>1808</v>
      </c>
      <c r="AA474" s="12"/>
      <c r="AB474" s="12"/>
      <c r="AC474" s="12"/>
      <c r="AD474" s="12"/>
      <c r="AE474" s="12"/>
      <c r="AF474" s="12"/>
      <c r="AG474" s="12"/>
      <c r="AH474" s="12" t="s">
        <v>53</v>
      </c>
      <c r="AI474" s="12" t="s">
        <v>62</v>
      </c>
      <c r="AJ474" s="12"/>
      <c r="AK474" s="12"/>
      <c r="AL474" s="12" t="s">
        <v>340</v>
      </c>
      <c r="AM474" s="12"/>
      <c r="AN474" s="12"/>
      <c r="AO474" s="12"/>
    </row>
    <row r="475" spans="1:41">
      <c r="A475" s="12" t="s">
        <v>41</v>
      </c>
      <c r="B475" s="13" t="s">
        <v>1809</v>
      </c>
      <c r="C475" s="12" t="s">
        <v>1810</v>
      </c>
      <c r="D475" s="12" t="s">
        <v>44</v>
      </c>
      <c r="E475" s="12" t="s">
        <v>117</v>
      </c>
      <c r="F475" s="12" t="s">
        <v>46</v>
      </c>
      <c r="G475" s="12" t="s">
        <v>261</v>
      </c>
      <c r="H475" s="12" t="s">
        <v>59</v>
      </c>
      <c r="I475" s="12" t="s">
        <v>59</v>
      </c>
      <c r="J475" s="15">
        <v>41127.065972222219</v>
      </c>
      <c r="K475" s="15">
        <v>41130.797222222223</v>
      </c>
      <c r="L475" s="15">
        <v>41129.529166666667</v>
      </c>
      <c r="M475" s="12"/>
      <c r="N475" s="12" t="s">
        <v>1340</v>
      </c>
      <c r="O475" s="12" t="s">
        <v>628</v>
      </c>
      <c r="P475" s="12"/>
      <c r="Q475" s="12">
        <v>0</v>
      </c>
      <c r="R475" s="12"/>
      <c r="S475" s="12"/>
      <c r="T475" s="12"/>
      <c r="U475" s="12"/>
      <c r="V475" s="12"/>
      <c r="W475" s="12"/>
      <c r="X475" s="12"/>
      <c r="Y475" s="12"/>
      <c r="Z475" s="12"/>
      <c r="AA475" s="12"/>
      <c r="AB475" s="12"/>
      <c r="AC475" s="12"/>
      <c r="AD475" s="12"/>
      <c r="AE475" s="12"/>
      <c r="AF475" s="12"/>
      <c r="AG475" s="12"/>
      <c r="AH475" s="12" t="s">
        <v>53</v>
      </c>
      <c r="AI475" s="12" t="s">
        <v>151</v>
      </c>
      <c r="AJ475" s="12"/>
      <c r="AK475" s="12"/>
      <c r="AL475" s="12" t="s">
        <v>110</v>
      </c>
      <c r="AM475" s="12"/>
      <c r="AN475" s="12"/>
      <c r="AO475" s="12" t="s">
        <v>614</v>
      </c>
    </row>
    <row r="476" spans="1:41" ht="195">
      <c r="A476" s="12" t="s">
        <v>41</v>
      </c>
      <c r="B476" s="13" t="s">
        <v>1811</v>
      </c>
      <c r="C476" s="12" t="s">
        <v>1812</v>
      </c>
      <c r="D476" s="12" t="s">
        <v>44</v>
      </c>
      <c r="E476" s="12" t="s">
        <v>13</v>
      </c>
      <c r="F476" s="12" t="s">
        <v>46</v>
      </c>
      <c r="G476" s="12" t="s">
        <v>261</v>
      </c>
      <c r="H476" s="12" t="s">
        <v>59</v>
      </c>
      <c r="I476" s="12" t="s">
        <v>59</v>
      </c>
      <c r="J476" s="15">
        <v>41127.013194444444</v>
      </c>
      <c r="K476" s="15">
        <v>41130.782638888886</v>
      </c>
      <c r="L476" s="15">
        <v>41130.782638888886</v>
      </c>
      <c r="M476" s="12"/>
      <c r="N476" s="12" t="s">
        <v>1340</v>
      </c>
      <c r="O476" s="12" t="s">
        <v>1813</v>
      </c>
      <c r="P476" s="12"/>
      <c r="Q476" s="12">
        <v>0</v>
      </c>
      <c r="R476" s="12"/>
      <c r="S476" s="12"/>
      <c r="T476" s="12"/>
      <c r="U476" s="12"/>
      <c r="V476" s="12"/>
      <c r="W476" s="12"/>
      <c r="X476" s="12"/>
      <c r="Y476" s="12"/>
      <c r="Z476" s="12" t="s">
        <v>1814</v>
      </c>
      <c r="AA476" s="12"/>
      <c r="AB476" s="12"/>
      <c r="AC476" s="12"/>
      <c r="AD476" s="12"/>
      <c r="AE476" s="12"/>
      <c r="AF476" s="12"/>
      <c r="AG476" s="12"/>
      <c r="AH476" s="12" t="s">
        <v>53</v>
      </c>
      <c r="AI476" s="12" t="s">
        <v>151</v>
      </c>
      <c r="AJ476" s="12"/>
      <c r="AK476" s="12"/>
      <c r="AL476" s="12" t="s">
        <v>110</v>
      </c>
      <c r="AM476" s="12"/>
      <c r="AN476" s="12"/>
      <c r="AO476" s="12" t="s">
        <v>614</v>
      </c>
    </row>
    <row r="477" spans="1:41" ht="105">
      <c r="A477" s="12" t="s">
        <v>41</v>
      </c>
      <c r="B477" s="13" t="s">
        <v>1815</v>
      </c>
      <c r="C477" s="12" t="s">
        <v>1816</v>
      </c>
      <c r="D477" s="12" t="s">
        <v>44</v>
      </c>
      <c r="E477" s="12" t="s">
        <v>117</v>
      </c>
      <c r="F477" s="12" t="s">
        <v>46</v>
      </c>
      <c r="G477" s="12" t="s">
        <v>242</v>
      </c>
      <c r="H477" s="12" t="s">
        <v>59</v>
      </c>
      <c r="I477" s="12" t="s">
        <v>59</v>
      </c>
      <c r="J477" s="15">
        <v>41127.009027777778</v>
      </c>
      <c r="K477" s="15">
        <v>41127.741666666669</v>
      </c>
      <c r="L477" s="15">
        <v>41127.497916666667</v>
      </c>
      <c r="M477" s="12"/>
      <c r="N477" s="12" t="s">
        <v>1340</v>
      </c>
      <c r="O477" s="12" t="s">
        <v>382</v>
      </c>
      <c r="P477" s="12"/>
      <c r="Q477" s="12">
        <v>0</v>
      </c>
      <c r="R477" s="12"/>
      <c r="S477" s="12"/>
      <c r="T477" s="12"/>
      <c r="U477" s="12"/>
      <c r="V477" s="12"/>
      <c r="W477" s="12"/>
      <c r="X477" s="12"/>
      <c r="Y477" s="12"/>
      <c r="Z477" s="12" t="s">
        <v>1817</v>
      </c>
      <c r="AA477" s="12"/>
      <c r="AB477" s="12"/>
      <c r="AC477" s="12"/>
      <c r="AD477" s="12"/>
      <c r="AE477" s="12"/>
      <c r="AF477" s="12"/>
      <c r="AG477" s="12"/>
      <c r="AH477" s="12" t="s">
        <v>53</v>
      </c>
      <c r="AI477" s="12" t="s">
        <v>62</v>
      </c>
      <c r="AJ477" s="12"/>
      <c r="AK477" s="12"/>
      <c r="AL477" s="12"/>
      <c r="AM477" s="12"/>
      <c r="AN477" s="12"/>
      <c r="AO477" s="12" t="s">
        <v>614</v>
      </c>
    </row>
    <row r="478" spans="1:41" ht="60">
      <c r="A478" s="12" t="s">
        <v>41</v>
      </c>
      <c r="B478" s="13" t="s">
        <v>1760</v>
      </c>
      <c r="C478" s="12" t="s">
        <v>1818</v>
      </c>
      <c r="D478" s="12" t="s">
        <v>44</v>
      </c>
      <c r="E478" s="12" t="s">
        <v>117</v>
      </c>
      <c r="F478" s="12" t="s">
        <v>103</v>
      </c>
      <c r="G478" s="12" t="s">
        <v>118</v>
      </c>
      <c r="H478" s="12" t="s">
        <v>67</v>
      </c>
      <c r="I478" s="12" t="s">
        <v>59</v>
      </c>
      <c r="J478" s="15">
        <v>41126.681250000001</v>
      </c>
      <c r="K478" s="15">
        <v>41127.745833333334</v>
      </c>
      <c r="L478" s="15">
        <v>41127.647916666669</v>
      </c>
      <c r="M478" s="12"/>
      <c r="N478" s="12" t="s">
        <v>1340</v>
      </c>
      <c r="O478" s="12" t="s">
        <v>382</v>
      </c>
      <c r="P478" s="12"/>
      <c r="Q478" s="12">
        <v>0</v>
      </c>
      <c r="R478" s="12"/>
      <c r="S478" s="12"/>
      <c r="T478" s="12"/>
      <c r="U478" s="12"/>
      <c r="V478" s="12"/>
      <c r="W478" s="12"/>
      <c r="X478" s="12" t="s">
        <v>1758</v>
      </c>
      <c r="Y478" s="12"/>
      <c r="Z478" s="12" t="s">
        <v>1819</v>
      </c>
      <c r="AA478" s="12"/>
      <c r="AB478" s="12"/>
      <c r="AC478" s="12"/>
      <c r="AD478" s="12"/>
      <c r="AE478" s="12"/>
      <c r="AF478" s="12"/>
      <c r="AG478" s="12"/>
      <c r="AH478" s="12" t="s">
        <v>53</v>
      </c>
      <c r="AI478" s="12" t="s">
        <v>151</v>
      </c>
      <c r="AJ478" s="12"/>
      <c r="AK478" s="12"/>
      <c r="AL478" s="12"/>
      <c r="AM478" s="12"/>
      <c r="AN478" s="12"/>
      <c r="AO478" s="12" t="s">
        <v>614</v>
      </c>
    </row>
    <row r="479" spans="1:41" ht="409">
      <c r="A479" s="12" t="s">
        <v>41</v>
      </c>
      <c r="B479" s="13" t="s">
        <v>1820</v>
      </c>
      <c r="C479" s="12" t="s">
        <v>1821</v>
      </c>
      <c r="D479" s="12" t="s">
        <v>44</v>
      </c>
      <c r="E479" s="12" t="s">
        <v>45</v>
      </c>
      <c r="F479" s="12" t="s">
        <v>143</v>
      </c>
      <c r="G479" s="14" t="s">
        <v>47</v>
      </c>
      <c r="H479" s="14" t="s">
        <v>48</v>
      </c>
      <c r="I479" s="12" t="s">
        <v>127</v>
      </c>
      <c r="J479" s="15">
        <v>41125.43472222222</v>
      </c>
      <c r="K479" s="15">
        <v>41125.43472222222</v>
      </c>
      <c r="L479" s="12"/>
      <c r="M479" s="12"/>
      <c r="N479" s="12"/>
      <c r="O479" s="12" t="s">
        <v>663</v>
      </c>
      <c r="P479" s="12"/>
      <c r="Q479" s="12">
        <v>0</v>
      </c>
      <c r="R479" s="12"/>
      <c r="S479" s="12"/>
      <c r="T479" s="12"/>
      <c r="U479" s="12"/>
      <c r="V479" s="12"/>
      <c r="W479" s="12"/>
      <c r="X479" s="12"/>
      <c r="Y479" s="12"/>
      <c r="Z479" s="12" t="s">
        <v>1822</v>
      </c>
      <c r="AA479" s="12"/>
      <c r="AB479" s="12"/>
      <c r="AC479" s="12"/>
      <c r="AD479" s="12"/>
      <c r="AE479" s="12"/>
      <c r="AF479" s="12"/>
      <c r="AG479" s="12"/>
      <c r="AH479" s="12" t="s">
        <v>53</v>
      </c>
      <c r="AI479" s="12" t="s">
        <v>62</v>
      </c>
      <c r="AJ479" s="12"/>
      <c r="AK479" s="12"/>
      <c r="AL479" s="12" t="s">
        <v>340</v>
      </c>
      <c r="AM479" s="12"/>
      <c r="AN479" s="12"/>
      <c r="AO479" s="12"/>
    </row>
    <row r="480" spans="1:41" ht="135">
      <c r="A480" s="12" t="s">
        <v>41</v>
      </c>
      <c r="B480" s="13" t="s">
        <v>1823</v>
      </c>
      <c r="C480" s="12" t="s">
        <v>1824</v>
      </c>
      <c r="D480" s="12" t="s">
        <v>44</v>
      </c>
      <c r="E480" s="12" t="s">
        <v>117</v>
      </c>
      <c r="F480" s="12" t="s">
        <v>46</v>
      </c>
      <c r="G480" s="12" t="s">
        <v>242</v>
      </c>
      <c r="H480" s="12" t="s">
        <v>67</v>
      </c>
      <c r="I480" s="12" t="s">
        <v>67</v>
      </c>
      <c r="J480" s="15">
        <v>41125.002083333333</v>
      </c>
      <c r="K480" s="15">
        <v>41130.760416666664</v>
      </c>
      <c r="L480" s="15">
        <v>41130.737500000003</v>
      </c>
      <c r="M480" s="12"/>
      <c r="N480" s="12" t="s">
        <v>1340</v>
      </c>
      <c r="O480" s="12" t="s">
        <v>50</v>
      </c>
      <c r="P480" s="12"/>
      <c r="Q480" s="12">
        <v>0</v>
      </c>
      <c r="R480" s="12"/>
      <c r="S480" s="12"/>
      <c r="T480" s="12"/>
      <c r="U480" s="12"/>
      <c r="V480" s="12"/>
      <c r="W480" s="12"/>
      <c r="X480" s="12"/>
      <c r="Y480" s="12"/>
      <c r="Z480" s="12" t="s">
        <v>1825</v>
      </c>
      <c r="AA480" s="12"/>
      <c r="AB480" s="12"/>
      <c r="AC480" s="12"/>
      <c r="AD480" s="12"/>
      <c r="AE480" s="12"/>
      <c r="AF480" s="12"/>
      <c r="AG480" s="12"/>
      <c r="AH480" s="12" t="s">
        <v>53</v>
      </c>
      <c r="AI480" s="12" t="s">
        <v>71</v>
      </c>
      <c r="AJ480" s="12"/>
      <c r="AK480" s="12"/>
      <c r="AL480" s="12" t="s">
        <v>100</v>
      </c>
      <c r="AM480" s="12"/>
      <c r="AN480" s="12"/>
      <c r="AO480" s="12" t="s">
        <v>614</v>
      </c>
    </row>
    <row r="481" spans="1:41" ht="285">
      <c r="A481" s="12" t="s">
        <v>41</v>
      </c>
      <c r="B481" s="13" t="s">
        <v>1826</v>
      </c>
      <c r="C481" s="12" t="s">
        <v>1827</v>
      </c>
      <c r="D481" s="12" t="s">
        <v>44</v>
      </c>
      <c r="E481" s="12" t="s">
        <v>117</v>
      </c>
      <c r="F481" s="12" t="s">
        <v>46</v>
      </c>
      <c r="G481" s="12" t="s">
        <v>242</v>
      </c>
      <c r="H481" s="12" t="s">
        <v>67</v>
      </c>
      <c r="I481" s="12" t="s">
        <v>67</v>
      </c>
      <c r="J481" s="15">
        <v>41124.948611111111</v>
      </c>
      <c r="K481" s="15">
        <v>41127.761805555558</v>
      </c>
      <c r="L481" s="15">
        <v>41127.742361111108</v>
      </c>
      <c r="M481" s="12"/>
      <c r="N481" s="12" t="s">
        <v>1340</v>
      </c>
      <c r="O481" s="12" t="s">
        <v>87</v>
      </c>
      <c r="P481" s="12"/>
      <c r="Q481" s="12">
        <v>0</v>
      </c>
      <c r="R481" s="12"/>
      <c r="S481" s="12"/>
      <c r="T481" s="12"/>
      <c r="U481" s="12"/>
      <c r="V481" s="12"/>
      <c r="W481" s="12"/>
      <c r="X481" s="12"/>
      <c r="Y481" s="12"/>
      <c r="Z481" s="12" t="s">
        <v>1828</v>
      </c>
      <c r="AA481" s="12"/>
      <c r="AB481" s="12"/>
      <c r="AC481" s="12"/>
      <c r="AD481" s="12"/>
      <c r="AE481" s="12"/>
      <c r="AF481" s="12"/>
      <c r="AG481" s="12"/>
      <c r="AH481" s="12" t="s">
        <v>53</v>
      </c>
      <c r="AI481" s="12" t="s">
        <v>71</v>
      </c>
      <c r="AJ481" s="12"/>
      <c r="AK481" s="12"/>
      <c r="AL481" s="12" t="s">
        <v>100</v>
      </c>
      <c r="AM481" s="12"/>
      <c r="AN481" s="12"/>
      <c r="AO481" s="12"/>
    </row>
    <row r="482" spans="1:41" ht="105">
      <c r="A482" s="12" t="s">
        <v>41</v>
      </c>
      <c r="B482" s="13" t="s">
        <v>1829</v>
      </c>
      <c r="C482" s="12" t="s">
        <v>1830</v>
      </c>
      <c r="D482" s="12" t="s">
        <v>44</v>
      </c>
      <c r="E482" s="12" t="s">
        <v>117</v>
      </c>
      <c r="F482" s="12" t="s">
        <v>46</v>
      </c>
      <c r="G482" s="12" t="s">
        <v>261</v>
      </c>
      <c r="H482" s="12" t="s">
        <v>67</v>
      </c>
      <c r="I482" s="12" t="s">
        <v>67</v>
      </c>
      <c r="J482" s="15">
        <v>41124.947222222225</v>
      </c>
      <c r="K482" s="15">
        <v>41128.770833333336</v>
      </c>
      <c r="L482" s="15">
        <v>41128.770833333336</v>
      </c>
      <c r="M482" s="12"/>
      <c r="N482" s="12" t="s">
        <v>1340</v>
      </c>
      <c r="O482" s="12" t="s">
        <v>1490</v>
      </c>
      <c r="P482" s="12"/>
      <c r="Q482" s="12">
        <v>0</v>
      </c>
      <c r="R482" s="12" t="s">
        <v>1831</v>
      </c>
      <c r="S482" s="12"/>
      <c r="T482" s="12"/>
      <c r="U482" s="12"/>
      <c r="V482" s="12"/>
      <c r="W482" s="12"/>
      <c r="X482" s="12"/>
      <c r="Y482" s="12"/>
      <c r="Z482" s="12" t="s">
        <v>1832</v>
      </c>
      <c r="AA482" s="12"/>
      <c r="AB482" s="12"/>
      <c r="AC482" s="12"/>
      <c r="AD482" s="12"/>
      <c r="AE482" s="12"/>
      <c r="AF482" s="12"/>
      <c r="AG482" s="12"/>
      <c r="AH482" s="12" t="s">
        <v>53</v>
      </c>
      <c r="AI482" s="12" t="s">
        <v>71</v>
      </c>
      <c r="AJ482" s="12"/>
      <c r="AK482" s="12"/>
      <c r="AL482" s="12" t="s">
        <v>100</v>
      </c>
      <c r="AM482" s="12"/>
      <c r="AN482" s="12"/>
      <c r="AO482" s="12"/>
    </row>
    <row r="483" spans="1:41" ht="120">
      <c r="A483" s="12" t="s">
        <v>41</v>
      </c>
      <c r="B483" s="13" t="s">
        <v>1833</v>
      </c>
      <c r="C483" s="12" t="s">
        <v>1834</v>
      </c>
      <c r="D483" s="12" t="s">
        <v>44</v>
      </c>
      <c r="E483" s="12" t="s">
        <v>117</v>
      </c>
      <c r="F483" s="12" t="s">
        <v>46</v>
      </c>
      <c r="G483" s="12" t="s">
        <v>261</v>
      </c>
      <c r="H483" s="12" t="s">
        <v>67</v>
      </c>
      <c r="I483" s="12" t="s">
        <v>67</v>
      </c>
      <c r="J483" s="15">
        <v>41124.940972222219</v>
      </c>
      <c r="K483" s="15">
        <v>41128.785416666666</v>
      </c>
      <c r="L483" s="15">
        <v>41128.456250000003</v>
      </c>
      <c r="M483" s="12"/>
      <c r="N483" s="12" t="s">
        <v>1340</v>
      </c>
      <c r="O483" s="12" t="s">
        <v>50</v>
      </c>
      <c r="P483" s="12"/>
      <c r="Q483" s="12">
        <v>0</v>
      </c>
      <c r="R483" s="12"/>
      <c r="S483" s="12">
        <v>0</v>
      </c>
      <c r="T483" s="12">
        <v>0</v>
      </c>
      <c r="U483" s="12"/>
      <c r="V483" s="16">
        <v>0</v>
      </c>
      <c r="W483" s="12"/>
      <c r="X483" s="12"/>
      <c r="Y483" s="12"/>
      <c r="Z483" s="12" t="s">
        <v>1835</v>
      </c>
      <c r="AA483" s="12"/>
      <c r="AB483" s="16">
        <v>0</v>
      </c>
      <c r="AC483" s="16">
        <v>0</v>
      </c>
      <c r="AD483" s="12"/>
      <c r="AE483" s="12">
        <v>0</v>
      </c>
      <c r="AF483" s="12">
        <v>0</v>
      </c>
      <c r="AG483" s="12"/>
      <c r="AH483" s="12" t="s">
        <v>53</v>
      </c>
      <c r="AI483" s="12" t="s">
        <v>71</v>
      </c>
      <c r="AJ483" s="12"/>
      <c r="AK483" s="12"/>
      <c r="AL483" s="12" t="s">
        <v>100</v>
      </c>
      <c r="AM483" s="12"/>
      <c r="AN483" s="12"/>
      <c r="AO483" s="12" t="s">
        <v>614</v>
      </c>
    </row>
    <row r="484" spans="1:41" ht="105">
      <c r="A484" s="12" t="s">
        <v>41</v>
      </c>
      <c r="B484" s="13" t="s">
        <v>1836</v>
      </c>
      <c r="C484" s="12" t="s">
        <v>1837</v>
      </c>
      <c r="D484" s="12" t="s">
        <v>44</v>
      </c>
      <c r="E484" s="12" t="s">
        <v>117</v>
      </c>
      <c r="F484" s="12" t="s">
        <v>46</v>
      </c>
      <c r="G484" s="12" t="s">
        <v>617</v>
      </c>
      <c r="H484" s="12" t="s">
        <v>67</v>
      </c>
      <c r="I484" s="12" t="s">
        <v>67</v>
      </c>
      <c r="J484" s="15">
        <v>41124.936805555553</v>
      </c>
      <c r="K484" s="15">
        <v>41138.802083333336</v>
      </c>
      <c r="L484" s="15">
        <v>41130.681944444441</v>
      </c>
      <c r="M484" s="12"/>
      <c r="N484" s="12" t="s">
        <v>1340</v>
      </c>
      <c r="O484" s="12" t="s">
        <v>570</v>
      </c>
      <c r="P484" s="12"/>
      <c r="Q484" s="12">
        <v>0</v>
      </c>
      <c r="R484" s="12"/>
      <c r="S484" s="12"/>
      <c r="T484" s="12"/>
      <c r="U484" s="12"/>
      <c r="V484" s="12"/>
      <c r="W484" s="12"/>
      <c r="X484" s="12"/>
      <c r="Y484" s="12"/>
      <c r="Z484" s="12" t="s">
        <v>1838</v>
      </c>
      <c r="AA484" s="12"/>
      <c r="AB484" s="12"/>
      <c r="AC484" s="12"/>
      <c r="AD484" s="12"/>
      <c r="AE484" s="12"/>
      <c r="AF484" s="12"/>
      <c r="AG484" s="12"/>
      <c r="AH484" s="12" t="s">
        <v>53</v>
      </c>
      <c r="AI484" s="12" t="s">
        <v>71</v>
      </c>
      <c r="AJ484" s="12"/>
      <c r="AK484" s="12"/>
      <c r="AL484" s="12" t="s">
        <v>100</v>
      </c>
      <c r="AM484" s="12"/>
      <c r="AN484" s="12"/>
      <c r="AO484" s="12" t="s">
        <v>91</v>
      </c>
    </row>
    <row r="485" spans="1:41" ht="30">
      <c r="A485" s="12" t="s">
        <v>41</v>
      </c>
      <c r="B485" s="13" t="s">
        <v>1839</v>
      </c>
      <c r="C485" s="12" t="s">
        <v>1840</v>
      </c>
      <c r="D485" s="12" t="s">
        <v>44</v>
      </c>
      <c r="E485" s="12" t="s">
        <v>45</v>
      </c>
      <c r="F485" s="12" t="s">
        <v>46</v>
      </c>
      <c r="G485" s="14" t="s">
        <v>47</v>
      </c>
      <c r="H485" s="14" t="s">
        <v>48</v>
      </c>
      <c r="I485" s="12" t="s">
        <v>67</v>
      </c>
      <c r="J485" s="15">
        <v>41124.923611111109</v>
      </c>
      <c r="K485" s="15">
        <v>41124.923611111109</v>
      </c>
      <c r="L485" s="12"/>
      <c r="M485" s="12"/>
      <c r="N485" s="12"/>
      <c r="O485" s="12" t="s">
        <v>1490</v>
      </c>
      <c r="P485" s="12"/>
      <c r="Q485" s="12">
        <v>0</v>
      </c>
      <c r="R485" s="12"/>
      <c r="S485" s="12"/>
      <c r="T485" s="12"/>
      <c r="U485" s="12"/>
      <c r="V485" s="12"/>
      <c r="W485" s="12"/>
      <c r="X485" s="12"/>
      <c r="Y485" s="12"/>
      <c r="Z485" s="12"/>
      <c r="AA485" s="12"/>
      <c r="AB485" s="12"/>
      <c r="AC485" s="12"/>
      <c r="AD485" s="12"/>
      <c r="AE485" s="12"/>
      <c r="AF485" s="12"/>
      <c r="AG485" s="12"/>
      <c r="AH485" s="12" t="s">
        <v>53</v>
      </c>
      <c r="AI485" s="12" t="s">
        <v>71</v>
      </c>
      <c r="AJ485" s="12"/>
      <c r="AK485" s="12"/>
      <c r="AL485" s="12" t="s">
        <v>100</v>
      </c>
      <c r="AM485" s="12"/>
      <c r="AN485" s="12"/>
      <c r="AO485" s="12"/>
    </row>
    <row r="486" spans="1:41" ht="75">
      <c r="A486" s="12" t="s">
        <v>41</v>
      </c>
      <c r="B486" s="13" t="s">
        <v>1841</v>
      </c>
      <c r="C486" s="12" t="s">
        <v>1842</v>
      </c>
      <c r="D486" s="12" t="s">
        <v>44</v>
      </c>
      <c r="E486" s="12" t="s">
        <v>45</v>
      </c>
      <c r="F486" s="12" t="s">
        <v>66</v>
      </c>
      <c r="G486" s="14" t="s">
        <v>47</v>
      </c>
      <c r="H486" s="14" t="s">
        <v>48</v>
      </c>
      <c r="I486" s="12" t="s">
        <v>67</v>
      </c>
      <c r="J486" s="15">
        <v>41124.913194444445</v>
      </c>
      <c r="K486" s="15">
        <v>41127.01666666667</v>
      </c>
      <c r="L486" s="12"/>
      <c r="M486" s="12"/>
      <c r="N486" s="12"/>
      <c r="O486" s="12" t="s">
        <v>50</v>
      </c>
      <c r="P486" s="12"/>
      <c r="Q486" s="12">
        <v>0</v>
      </c>
      <c r="R486" s="13">
        <v>13226</v>
      </c>
      <c r="S486" s="12"/>
      <c r="T486" s="12"/>
      <c r="U486" s="12"/>
      <c r="V486" s="12"/>
      <c r="W486" s="12"/>
      <c r="X486" s="12"/>
      <c r="Y486" s="12"/>
      <c r="Z486" s="12" t="s">
        <v>1843</v>
      </c>
      <c r="AA486" s="12"/>
      <c r="AB486" s="12"/>
      <c r="AC486" s="12"/>
      <c r="AD486" s="12"/>
      <c r="AE486" s="12"/>
      <c r="AF486" s="12"/>
      <c r="AG486" s="12"/>
      <c r="AH486" s="12" t="s">
        <v>53</v>
      </c>
      <c r="AI486" s="12" t="s">
        <v>71</v>
      </c>
      <c r="AJ486" s="12"/>
      <c r="AK486" s="12"/>
      <c r="AL486" s="12" t="s">
        <v>100</v>
      </c>
      <c r="AM486" s="12"/>
      <c r="AN486" s="12"/>
      <c r="AO486" s="12"/>
    </row>
    <row r="487" spans="1:41" ht="75">
      <c r="A487" s="12" t="s">
        <v>41</v>
      </c>
      <c r="B487" s="13" t="s">
        <v>1844</v>
      </c>
      <c r="C487" s="12" t="s">
        <v>1845</v>
      </c>
      <c r="D487" s="12" t="s">
        <v>44</v>
      </c>
      <c r="E487" s="12" t="s">
        <v>117</v>
      </c>
      <c r="F487" s="12" t="s">
        <v>103</v>
      </c>
      <c r="G487" s="12" t="s">
        <v>261</v>
      </c>
      <c r="H487" s="12" t="s">
        <v>422</v>
      </c>
      <c r="I487" s="12" t="s">
        <v>67</v>
      </c>
      <c r="J487" s="15">
        <v>41124.911111111112</v>
      </c>
      <c r="K487" s="15">
        <v>41130.806944444441</v>
      </c>
      <c r="L487" s="15">
        <v>41130.682638888888</v>
      </c>
      <c r="M487" s="12"/>
      <c r="N487" s="12" t="s">
        <v>1340</v>
      </c>
      <c r="O487" s="12" t="s">
        <v>50</v>
      </c>
      <c r="P487" s="12"/>
      <c r="Q487" s="12">
        <v>0</v>
      </c>
      <c r="R487" s="13">
        <v>13225</v>
      </c>
      <c r="S487" s="12"/>
      <c r="T487" s="12"/>
      <c r="U487" s="12"/>
      <c r="V487" s="12"/>
      <c r="W487" s="12"/>
      <c r="X487" s="12"/>
      <c r="Y487" s="12"/>
      <c r="Z487" s="12" t="s">
        <v>1846</v>
      </c>
      <c r="AA487" s="12"/>
      <c r="AB487" s="12"/>
      <c r="AC487" s="12"/>
      <c r="AD487" s="12"/>
      <c r="AE487" s="12"/>
      <c r="AF487" s="12"/>
      <c r="AG487" s="12"/>
      <c r="AH487" s="12" t="s">
        <v>53</v>
      </c>
      <c r="AI487" s="12" t="s">
        <v>71</v>
      </c>
      <c r="AJ487" s="12"/>
      <c r="AK487" s="12"/>
      <c r="AL487" s="12" t="s">
        <v>100</v>
      </c>
      <c r="AM487" s="12"/>
      <c r="AN487" s="12"/>
      <c r="AO487" s="12" t="s">
        <v>614</v>
      </c>
    </row>
    <row r="488" spans="1:41" ht="225">
      <c r="A488" s="12" t="s">
        <v>41</v>
      </c>
      <c r="B488" s="13" t="s">
        <v>1847</v>
      </c>
      <c r="C488" s="12" t="s">
        <v>1848</v>
      </c>
      <c r="D488" s="12" t="s">
        <v>44</v>
      </c>
      <c r="E488" s="12" t="s">
        <v>45</v>
      </c>
      <c r="F488" s="12" t="s">
        <v>66</v>
      </c>
      <c r="G488" s="14" t="s">
        <v>47</v>
      </c>
      <c r="H488" s="14" t="s">
        <v>48</v>
      </c>
      <c r="I488" s="12" t="s">
        <v>67</v>
      </c>
      <c r="J488" s="15">
        <v>41124.896527777775</v>
      </c>
      <c r="K488" s="15">
        <v>41124.896527777775</v>
      </c>
      <c r="L488" s="12"/>
      <c r="M488" s="12"/>
      <c r="N488" s="12"/>
      <c r="O488" s="12" t="s">
        <v>50</v>
      </c>
      <c r="P488" s="12"/>
      <c r="Q488" s="12">
        <v>0</v>
      </c>
      <c r="R488" s="12"/>
      <c r="S488" s="12"/>
      <c r="T488" s="12"/>
      <c r="U488" s="12"/>
      <c r="V488" s="12"/>
      <c r="W488" s="12"/>
      <c r="X488" s="12"/>
      <c r="Y488" s="12"/>
      <c r="Z488" s="12" t="s">
        <v>1849</v>
      </c>
      <c r="AA488" s="12"/>
      <c r="AB488" s="12"/>
      <c r="AC488" s="12"/>
      <c r="AD488" s="12"/>
      <c r="AE488" s="12"/>
      <c r="AF488" s="12"/>
      <c r="AG488" s="12"/>
      <c r="AH488" s="12" t="s">
        <v>53</v>
      </c>
      <c r="AI488" s="12" t="s">
        <v>71</v>
      </c>
      <c r="AJ488" s="12"/>
      <c r="AK488" s="12"/>
      <c r="AL488" s="12" t="s">
        <v>100</v>
      </c>
      <c r="AM488" s="12"/>
      <c r="AN488" s="12"/>
      <c r="AO488" s="12"/>
    </row>
    <row r="489" spans="1:41" ht="60">
      <c r="A489" s="12" t="s">
        <v>41</v>
      </c>
      <c r="B489" s="13" t="s">
        <v>1850</v>
      </c>
      <c r="C489" s="12" t="s">
        <v>1851</v>
      </c>
      <c r="D489" s="12" t="s">
        <v>44</v>
      </c>
      <c r="E489" s="12" t="s">
        <v>45</v>
      </c>
      <c r="F489" s="12" t="s">
        <v>66</v>
      </c>
      <c r="G489" s="14" t="s">
        <v>47</v>
      </c>
      <c r="H489" s="14" t="s">
        <v>48</v>
      </c>
      <c r="I489" s="12" t="s">
        <v>86</v>
      </c>
      <c r="J489" s="15">
        <v>41124.855555555558</v>
      </c>
      <c r="K489" s="15">
        <v>41124.86041666667</v>
      </c>
      <c r="L489" s="12"/>
      <c r="M489" s="12"/>
      <c r="N489" s="12"/>
      <c r="O489" s="12" t="s">
        <v>87</v>
      </c>
      <c r="P489" s="12"/>
      <c r="Q489" s="12">
        <v>0</v>
      </c>
      <c r="R489" s="12" t="s">
        <v>1852</v>
      </c>
      <c r="S489" s="12"/>
      <c r="T489" s="12"/>
      <c r="U489" s="12"/>
      <c r="V489" s="12"/>
      <c r="W489" s="12"/>
      <c r="X489" s="12"/>
      <c r="Y489" s="12"/>
      <c r="Z489" s="12" t="s">
        <v>1853</v>
      </c>
      <c r="AA489" s="12"/>
      <c r="AB489" s="12"/>
      <c r="AC489" s="12"/>
      <c r="AD489" s="12"/>
      <c r="AE489" s="12"/>
      <c r="AF489" s="12"/>
      <c r="AG489" s="12" t="s">
        <v>757</v>
      </c>
      <c r="AH489" s="12" t="s">
        <v>53</v>
      </c>
      <c r="AI489" s="12" t="s">
        <v>62</v>
      </c>
      <c r="AJ489" s="12"/>
      <c r="AK489" s="12"/>
      <c r="AL489" s="12" t="s">
        <v>528</v>
      </c>
      <c r="AM489" s="12"/>
      <c r="AN489" s="12"/>
      <c r="AO489" s="12" t="s">
        <v>614</v>
      </c>
    </row>
    <row r="490" spans="1:41" ht="90">
      <c r="A490" s="12" t="s">
        <v>41</v>
      </c>
      <c r="B490" s="13" t="s">
        <v>1854</v>
      </c>
      <c r="C490" s="12" t="s">
        <v>1855</v>
      </c>
      <c r="D490" s="12" t="s">
        <v>44</v>
      </c>
      <c r="E490" s="12" t="s">
        <v>45</v>
      </c>
      <c r="F490" s="12" t="s">
        <v>66</v>
      </c>
      <c r="G490" s="14" t="s">
        <v>47</v>
      </c>
      <c r="H490" s="12" t="s">
        <v>496</v>
      </c>
      <c r="I490" s="12" t="s">
        <v>86</v>
      </c>
      <c r="J490" s="15">
        <v>41124.739583333336</v>
      </c>
      <c r="K490" s="15">
        <v>41145.428472222222</v>
      </c>
      <c r="L490" s="12"/>
      <c r="M490" s="12"/>
      <c r="N490" s="12"/>
      <c r="O490" s="12" t="s">
        <v>87</v>
      </c>
      <c r="P490" s="12"/>
      <c r="Q490" s="12">
        <v>0</v>
      </c>
      <c r="R490" s="12" t="s">
        <v>1856</v>
      </c>
      <c r="S490" s="12"/>
      <c r="T490" s="12"/>
      <c r="U490" s="12"/>
      <c r="V490" s="12"/>
      <c r="W490" s="12"/>
      <c r="X490" s="12"/>
      <c r="Y490" s="12"/>
      <c r="Z490" s="12" t="s">
        <v>1857</v>
      </c>
      <c r="AA490" s="12"/>
      <c r="AB490" s="12"/>
      <c r="AC490" s="12"/>
      <c r="AD490" s="12"/>
      <c r="AE490" s="12"/>
      <c r="AF490" s="12"/>
      <c r="AG490" s="12"/>
      <c r="AH490" s="12" t="s">
        <v>53</v>
      </c>
      <c r="AI490" s="12" t="s">
        <v>62</v>
      </c>
      <c r="AJ490" s="12"/>
      <c r="AK490" s="12"/>
      <c r="AL490" s="12" t="s">
        <v>528</v>
      </c>
      <c r="AM490" s="12"/>
      <c r="AN490" s="12"/>
      <c r="AO490" s="12" t="s">
        <v>614</v>
      </c>
    </row>
    <row r="491" spans="1:41" ht="105">
      <c r="A491" s="12" t="s">
        <v>41</v>
      </c>
      <c r="B491" s="13" t="s">
        <v>1858</v>
      </c>
      <c r="C491" s="12" t="s">
        <v>1859</v>
      </c>
      <c r="D491" s="12" t="s">
        <v>44</v>
      </c>
      <c r="E491" s="12" t="s">
        <v>45</v>
      </c>
      <c r="F491" s="12" t="s">
        <v>143</v>
      </c>
      <c r="G491" s="14" t="s">
        <v>47</v>
      </c>
      <c r="H491" s="14" t="s">
        <v>48</v>
      </c>
      <c r="I491" s="12" t="s">
        <v>127</v>
      </c>
      <c r="J491" s="15">
        <v>41124.673611111109</v>
      </c>
      <c r="K491" s="15">
        <v>41124.673611111109</v>
      </c>
      <c r="L491" s="12"/>
      <c r="M491" s="12"/>
      <c r="N491" s="12"/>
      <c r="O491" s="12" t="s">
        <v>87</v>
      </c>
      <c r="P491" s="12"/>
      <c r="Q491" s="12">
        <v>0</v>
      </c>
      <c r="R491" s="12"/>
      <c r="S491" s="12"/>
      <c r="T491" s="12"/>
      <c r="U491" s="12"/>
      <c r="V491" s="12"/>
      <c r="W491" s="12"/>
      <c r="X491" s="12"/>
      <c r="Y491" s="12"/>
      <c r="Z491" s="12" t="s">
        <v>1860</v>
      </c>
      <c r="AA491" s="12"/>
      <c r="AB491" s="12"/>
      <c r="AC491" s="12"/>
      <c r="AD491" s="12"/>
      <c r="AE491" s="12"/>
      <c r="AF491" s="12"/>
      <c r="AG491" s="12" t="s">
        <v>757</v>
      </c>
      <c r="AH491" s="12" t="s">
        <v>53</v>
      </c>
      <c r="AI491" s="12" t="s">
        <v>62</v>
      </c>
      <c r="AJ491" s="12"/>
      <c r="AK491" s="12"/>
      <c r="AL491" s="12" t="s">
        <v>340</v>
      </c>
      <c r="AM491" s="12"/>
      <c r="AN491" s="12"/>
      <c r="AO491" s="12"/>
    </row>
    <row r="492" spans="1:41" ht="60">
      <c r="A492" s="12" t="s">
        <v>41</v>
      </c>
      <c r="B492" s="13" t="s">
        <v>1861</v>
      </c>
      <c r="C492" s="12" t="s">
        <v>1862</v>
      </c>
      <c r="D492" s="12" t="s">
        <v>44</v>
      </c>
      <c r="E492" s="12" t="s">
        <v>117</v>
      </c>
      <c r="F492" s="12" t="s">
        <v>46</v>
      </c>
      <c r="G492" s="12" t="s">
        <v>118</v>
      </c>
      <c r="H492" s="12" t="s">
        <v>648</v>
      </c>
      <c r="I492" s="12" t="s">
        <v>148</v>
      </c>
      <c r="J492" s="15">
        <v>41124.67083333333</v>
      </c>
      <c r="K492" s="15">
        <v>41128.45208333333</v>
      </c>
      <c r="L492" s="15">
        <v>41128.45208333333</v>
      </c>
      <c r="M492" s="12"/>
      <c r="N492" s="12"/>
      <c r="O492" s="12" t="s">
        <v>87</v>
      </c>
      <c r="P492" s="12"/>
      <c r="Q492" s="12">
        <v>0</v>
      </c>
      <c r="R492" s="13">
        <v>13220</v>
      </c>
      <c r="S492" s="12"/>
      <c r="T492" s="12"/>
      <c r="U492" s="12"/>
      <c r="V492" s="12"/>
      <c r="W492" s="12"/>
      <c r="X492" s="12"/>
      <c r="Y492" s="12"/>
      <c r="Z492" s="12" t="s">
        <v>1863</v>
      </c>
      <c r="AA492" s="12"/>
      <c r="AB492" s="12"/>
      <c r="AC492" s="12"/>
      <c r="AD492" s="12"/>
      <c r="AE492" s="12"/>
      <c r="AF492" s="12"/>
      <c r="AG492" s="12"/>
      <c r="AH492" s="12" t="s">
        <v>53</v>
      </c>
      <c r="AI492" s="12" t="s">
        <v>62</v>
      </c>
      <c r="AJ492" s="12"/>
      <c r="AK492" s="12"/>
      <c r="AL492" s="12" t="s">
        <v>340</v>
      </c>
      <c r="AM492" s="12"/>
      <c r="AN492" s="12"/>
      <c r="AO492" s="12" t="s">
        <v>614</v>
      </c>
    </row>
    <row r="493" spans="1:41" ht="180">
      <c r="A493" s="12" t="s">
        <v>41</v>
      </c>
      <c r="B493" s="13" t="s">
        <v>1864</v>
      </c>
      <c r="C493" s="12" t="s">
        <v>1865</v>
      </c>
      <c r="D493" s="12" t="s">
        <v>44</v>
      </c>
      <c r="E493" s="12" t="s">
        <v>117</v>
      </c>
      <c r="F493" s="12" t="s">
        <v>46</v>
      </c>
      <c r="G493" s="12" t="s">
        <v>261</v>
      </c>
      <c r="H493" s="12" t="s">
        <v>127</v>
      </c>
      <c r="I493" s="12" t="s">
        <v>127</v>
      </c>
      <c r="J493" s="15">
        <v>41124.665277777778</v>
      </c>
      <c r="K493" s="15">
        <v>41129.59652777778</v>
      </c>
      <c r="L493" s="15">
        <v>41128.678472222222</v>
      </c>
      <c r="M493" s="12"/>
      <c r="N493" s="12" t="s">
        <v>1340</v>
      </c>
      <c r="O493" s="12" t="s">
        <v>87</v>
      </c>
      <c r="P493" s="12"/>
      <c r="Q493" s="12">
        <v>0</v>
      </c>
      <c r="R493" s="12"/>
      <c r="S493" s="12"/>
      <c r="T493" s="12"/>
      <c r="U493" s="12"/>
      <c r="V493" s="12"/>
      <c r="W493" s="12"/>
      <c r="X493" s="12"/>
      <c r="Y493" s="12"/>
      <c r="Z493" s="12" t="s">
        <v>1866</v>
      </c>
      <c r="AA493" s="12"/>
      <c r="AB493" s="12"/>
      <c r="AC493" s="12"/>
      <c r="AD493" s="12"/>
      <c r="AE493" s="12"/>
      <c r="AF493" s="12"/>
      <c r="AG493" s="12"/>
      <c r="AH493" s="12" t="s">
        <v>53</v>
      </c>
      <c r="AI493" s="12" t="s">
        <v>54</v>
      </c>
      <c r="AJ493" s="12"/>
      <c r="AK493" s="12"/>
      <c r="AL493" s="12" t="s">
        <v>140</v>
      </c>
      <c r="AM493" s="12"/>
      <c r="AN493" s="12"/>
      <c r="AO493" s="12"/>
    </row>
    <row r="494" spans="1:41" ht="60">
      <c r="A494" s="12" t="s">
        <v>41</v>
      </c>
      <c r="B494" s="13" t="s">
        <v>1867</v>
      </c>
      <c r="C494" s="12" t="s">
        <v>1868</v>
      </c>
      <c r="D494" s="12" t="s">
        <v>44</v>
      </c>
      <c r="E494" s="12" t="s">
        <v>45</v>
      </c>
      <c r="F494" s="12" t="s">
        <v>66</v>
      </c>
      <c r="G494" s="14" t="s">
        <v>47</v>
      </c>
      <c r="H494" s="14" t="s">
        <v>48</v>
      </c>
      <c r="I494" s="12" t="s">
        <v>49</v>
      </c>
      <c r="J494" s="15">
        <v>41124.655555555553</v>
      </c>
      <c r="K494" s="15">
        <v>41124.678472222222</v>
      </c>
      <c r="L494" s="12"/>
      <c r="M494" s="12"/>
      <c r="N494" s="12"/>
      <c r="O494" s="12" t="s">
        <v>628</v>
      </c>
      <c r="P494" s="12"/>
      <c r="Q494" s="12">
        <v>0</v>
      </c>
      <c r="R494" s="12"/>
      <c r="S494" s="12"/>
      <c r="T494" s="12"/>
      <c r="U494" s="12"/>
      <c r="V494" s="12"/>
      <c r="W494" s="12"/>
      <c r="X494" s="12"/>
      <c r="Y494" s="12"/>
      <c r="Z494" s="12" t="s">
        <v>1869</v>
      </c>
      <c r="AA494" s="12"/>
      <c r="AB494" s="12"/>
      <c r="AC494" s="12"/>
      <c r="AD494" s="12"/>
      <c r="AE494" s="12"/>
      <c r="AF494" s="12"/>
      <c r="AG494" s="12" t="s">
        <v>1020</v>
      </c>
      <c r="AH494" s="12" t="s">
        <v>53</v>
      </c>
      <c r="AI494" s="12" t="s">
        <v>54</v>
      </c>
      <c r="AJ494" s="12"/>
      <c r="AK494" s="12"/>
      <c r="AL494" s="12" t="s">
        <v>140</v>
      </c>
      <c r="AM494" s="12"/>
      <c r="AN494" s="12"/>
      <c r="AO494" s="12"/>
    </row>
    <row r="495" spans="1:41" ht="90">
      <c r="A495" s="12" t="s">
        <v>41</v>
      </c>
      <c r="B495" s="13" t="s">
        <v>1870</v>
      </c>
      <c r="C495" s="12" t="s">
        <v>1871</v>
      </c>
      <c r="D495" s="12" t="s">
        <v>44</v>
      </c>
      <c r="E495" s="12" t="s">
        <v>13</v>
      </c>
      <c r="F495" s="12" t="s">
        <v>46</v>
      </c>
      <c r="G495" s="12" t="s">
        <v>261</v>
      </c>
      <c r="H495" s="12" t="s">
        <v>148</v>
      </c>
      <c r="I495" s="12" t="s">
        <v>148</v>
      </c>
      <c r="J495" s="15">
        <v>41124.652083333334</v>
      </c>
      <c r="K495" s="15">
        <v>41145.408333333333</v>
      </c>
      <c r="L495" s="15">
        <v>41145.408333333333</v>
      </c>
      <c r="M495" s="12"/>
      <c r="N495" s="12"/>
      <c r="O495" s="12" t="s">
        <v>50</v>
      </c>
      <c r="P495" s="12"/>
      <c r="Q495" s="12">
        <v>0</v>
      </c>
      <c r="R495" s="13">
        <v>13219</v>
      </c>
      <c r="S495" s="12"/>
      <c r="T495" s="12"/>
      <c r="U495" s="12"/>
      <c r="V495" s="12"/>
      <c r="W495" s="12"/>
      <c r="X495" s="12"/>
      <c r="Y495" s="12"/>
      <c r="Z495" s="12" t="s">
        <v>1872</v>
      </c>
      <c r="AA495" s="12"/>
      <c r="AB495" s="12"/>
      <c r="AC495" s="12"/>
      <c r="AD495" s="12"/>
      <c r="AE495" s="12"/>
      <c r="AF495" s="12"/>
      <c r="AG495" s="12"/>
      <c r="AH495" s="12" t="s">
        <v>53</v>
      </c>
      <c r="AI495" s="12" t="s">
        <v>62</v>
      </c>
      <c r="AJ495" s="12"/>
      <c r="AK495" s="12"/>
      <c r="AL495" s="12" t="s">
        <v>340</v>
      </c>
      <c r="AM495" s="12"/>
      <c r="AN495" s="12"/>
      <c r="AO495" s="12" t="s">
        <v>614</v>
      </c>
    </row>
    <row r="496" spans="1:41" ht="120">
      <c r="A496" s="12" t="s">
        <v>41</v>
      </c>
      <c r="B496" s="13" t="s">
        <v>1873</v>
      </c>
      <c r="C496" s="12" t="s">
        <v>1874</v>
      </c>
      <c r="D496" s="12" t="s">
        <v>44</v>
      </c>
      <c r="E496" s="12" t="s">
        <v>117</v>
      </c>
      <c r="F496" s="12" t="s">
        <v>103</v>
      </c>
      <c r="G496" s="12" t="s">
        <v>261</v>
      </c>
      <c r="H496" s="12" t="s">
        <v>127</v>
      </c>
      <c r="I496" s="12" t="s">
        <v>127</v>
      </c>
      <c r="J496" s="15">
        <v>41124.647916666669</v>
      </c>
      <c r="K496" s="15">
        <v>41138.836111111108</v>
      </c>
      <c r="L496" s="15">
        <v>41130.683333333334</v>
      </c>
      <c r="M496" s="12"/>
      <c r="N496" s="12" t="s">
        <v>1340</v>
      </c>
      <c r="O496" s="12" t="s">
        <v>369</v>
      </c>
      <c r="P496" s="12"/>
      <c r="Q496" s="12">
        <v>0</v>
      </c>
      <c r="R496" s="12"/>
      <c r="S496" s="12"/>
      <c r="T496" s="12"/>
      <c r="U496" s="12"/>
      <c r="V496" s="12"/>
      <c r="W496" s="12"/>
      <c r="X496" s="12"/>
      <c r="Y496" s="12"/>
      <c r="Z496" s="12" t="s">
        <v>1875</v>
      </c>
      <c r="AA496" s="12"/>
      <c r="AB496" s="12"/>
      <c r="AC496" s="12"/>
      <c r="AD496" s="12"/>
      <c r="AE496" s="12"/>
      <c r="AF496" s="12"/>
      <c r="AG496" s="12"/>
      <c r="AH496" s="12" t="s">
        <v>53</v>
      </c>
      <c r="AI496" s="12" t="s">
        <v>71</v>
      </c>
      <c r="AJ496" s="12"/>
      <c r="AK496" s="12"/>
      <c r="AL496" s="12" t="s">
        <v>180</v>
      </c>
      <c r="AM496" s="12"/>
      <c r="AN496" s="12"/>
      <c r="AO496" s="12"/>
    </row>
    <row r="497" spans="1:41" ht="30">
      <c r="A497" s="12" t="s">
        <v>41</v>
      </c>
      <c r="B497" s="13" t="s">
        <v>1876</v>
      </c>
      <c r="C497" s="12" t="s">
        <v>1877</v>
      </c>
      <c r="D497" s="12" t="s">
        <v>44</v>
      </c>
      <c r="E497" s="12" t="s">
        <v>117</v>
      </c>
      <c r="F497" s="12" t="s">
        <v>46</v>
      </c>
      <c r="G497" s="12" t="s">
        <v>118</v>
      </c>
      <c r="H497" s="12" t="s">
        <v>49</v>
      </c>
      <c r="I497" s="12" t="s">
        <v>49</v>
      </c>
      <c r="J497" s="15">
        <v>41124.643750000003</v>
      </c>
      <c r="K497" s="15">
        <v>41129.793749999997</v>
      </c>
      <c r="L497" s="15">
        <v>41128.585416666669</v>
      </c>
      <c r="M497" s="12"/>
      <c r="N497" s="12"/>
      <c r="O497" s="12" t="s">
        <v>469</v>
      </c>
      <c r="P497" s="12"/>
      <c r="Q497" s="12">
        <v>0</v>
      </c>
      <c r="R497" s="13">
        <v>13218</v>
      </c>
      <c r="S497" s="12"/>
      <c r="T497" s="12"/>
      <c r="U497" s="12"/>
      <c r="V497" s="12"/>
      <c r="W497" s="12"/>
      <c r="X497" s="12"/>
      <c r="Y497" s="12"/>
      <c r="Z497" s="12" t="s">
        <v>1878</v>
      </c>
      <c r="AA497" s="12"/>
      <c r="AB497" s="12"/>
      <c r="AC497" s="12"/>
      <c r="AD497" s="12"/>
      <c r="AE497" s="12"/>
      <c r="AF497" s="12"/>
      <c r="AG497" s="12" t="s">
        <v>1020</v>
      </c>
      <c r="AH497" s="12" t="s">
        <v>53</v>
      </c>
      <c r="AI497" s="12" t="s">
        <v>54</v>
      </c>
      <c r="AJ497" s="12"/>
      <c r="AK497" s="12"/>
      <c r="AL497" s="12" t="s">
        <v>140</v>
      </c>
      <c r="AM497" s="12"/>
      <c r="AN497" s="12"/>
      <c r="AO497" s="12"/>
    </row>
    <row r="498" spans="1:41" ht="120">
      <c r="A498" s="12" t="s">
        <v>41</v>
      </c>
      <c r="B498" s="13" t="s">
        <v>1879</v>
      </c>
      <c r="C498" s="12" t="s">
        <v>1880</v>
      </c>
      <c r="D498" s="12" t="s">
        <v>44</v>
      </c>
      <c r="E498" s="12" t="s">
        <v>117</v>
      </c>
      <c r="F498" s="12" t="s">
        <v>46</v>
      </c>
      <c r="G498" s="12" t="s">
        <v>261</v>
      </c>
      <c r="H498" s="12" t="s">
        <v>127</v>
      </c>
      <c r="I498" s="12" t="s">
        <v>127</v>
      </c>
      <c r="J498" s="15">
        <v>41124.642361111109</v>
      </c>
      <c r="K498" s="15">
        <v>41138.875694444447</v>
      </c>
      <c r="L498" s="15">
        <v>41128.549305555556</v>
      </c>
      <c r="M498" s="12"/>
      <c r="N498" s="12" t="s">
        <v>1340</v>
      </c>
      <c r="O498" s="12" t="s">
        <v>423</v>
      </c>
      <c r="P498" s="12"/>
      <c r="Q498" s="12">
        <v>0</v>
      </c>
      <c r="R498" s="12" t="s">
        <v>1881</v>
      </c>
      <c r="S498" s="12"/>
      <c r="T498" s="12"/>
      <c r="U498" s="12"/>
      <c r="V498" s="12"/>
      <c r="W498" s="12"/>
      <c r="X498" s="12"/>
      <c r="Y498" s="12"/>
      <c r="Z498" s="12" t="s">
        <v>1882</v>
      </c>
      <c r="AA498" s="12"/>
      <c r="AB498" s="12"/>
      <c r="AC498" s="12"/>
      <c r="AD498" s="12"/>
      <c r="AE498" s="12"/>
      <c r="AF498" s="12"/>
      <c r="AG498" s="12"/>
      <c r="AH498" s="12" t="s">
        <v>53</v>
      </c>
      <c r="AI498" s="12" t="s">
        <v>71</v>
      </c>
      <c r="AJ498" s="12"/>
      <c r="AK498" s="12"/>
      <c r="AL498" s="12" t="s">
        <v>539</v>
      </c>
      <c r="AM498" s="12"/>
      <c r="AN498" s="12"/>
      <c r="AO498" s="12"/>
    </row>
    <row r="499" spans="1:41" ht="45">
      <c r="A499" s="12" t="s">
        <v>41</v>
      </c>
      <c r="B499" s="13" t="s">
        <v>1883</v>
      </c>
      <c r="C499" s="12" t="s">
        <v>1884</v>
      </c>
      <c r="D499" s="12" t="s">
        <v>44</v>
      </c>
      <c r="E499" s="12" t="s">
        <v>45</v>
      </c>
      <c r="F499" s="12" t="s">
        <v>143</v>
      </c>
      <c r="G499" s="14" t="s">
        <v>47</v>
      </c>
      <c r="H499" s="14" t="s">
        <v>48</v>
      </c>
      <c r="I499" s="12" t="s">
        <v>148</v>
      </c>
      <c r="J499" s="15">
        <v>41124.63958333333</v>
      </c>
      <c r="K499" s="15">
        <v>41124.640277777777</v>
      </c>
      <c r="L499" s="12"/>
      <c r="M499" s="12"/>
      <c r="N499" s="12"/>
      <c r="O499" s="12" t="s">
        <v>75</v>
      </c>
      <c r="P499" s="12"/>
      <c r="Q499" s="12">
        <v>0</v>
      </c>
      <c r="R499" s="13">
        <v>13213</v>
      </c>
      <c r="S499" s="12"/>
      <c r="T499" s="12"/>
      <c r="U499" s="12"/>
      <c r="V499" s="12"/>
      <c r="W499" s="12"/>
      <c r="X499" s="12"/>
      <c r="Y499" s="12"/>
      <c r="Z499" s="12" t="s">
        <v>1885</v>
      </c>
      <c r="AA499" s="12"/>
      <c r="AB499" s="12"/>
      <c r="AC499" s="12"/>
      <c r="AD499" s="12"/>
      <c r="AE499" s="12"/>
      <c r="AF499" s="12"/>
      <c r="AG499" s="12"/>
      <c r="AH499" s="12" t="s">
        <v>53</v>
      </c>
      <c r="AI499" s="12" t="s">
        <v>62</v>
      </c>
      <c r="AJ499" s="12"/>
      <c r="AK499" s="12"/>
      <c r="AL499" s="12" t="s">
        <v>340</v>
      </c>
      <c r="AM499" s="12"/>
      <c r="AN499" s="12"/>
      <c r="AO499" s="12" t="s">
        <v>614</v>
      </c>
    </row>
    <row r="500" spans="1:41" ht="45">
      <c r="A500" s="12" t="s">
        <v>41</v>
      </c>
      <c r="B500" s="13" t="s">
        <v>1886</v>
      </c>
      <c r="C500" s="12" t="s">
        <v>1887</v>
      </c>
      <c r="D500" s="12" t="s">
        <v>44</v>
      </c>
      <c r="E500" s="12" t="s">
        <v>117</v>
      </c>
      <c r="F500" s="12" t="s">
        <v>46</v>
      </c>
      <c r="G500" s="12" t="s">
        <v>261</v>
      </c>
      <c r="H500" s="14" t="s">
        <v>48</v>
      </c>
      <c r="I500" s="12" t="s">
        <v>49</v>
      </c>
      <c r="J500" s="15">
        <v>41124.638194444444</v>
      </c>
      <c r="K500" s="15">
        <v>41143.512499999997</v>
      </c>
      <c r="L500" s="15">
        <v>41143.512499999997</v>
      </c>
      <c r="M500" s="12"/>
      <c r="N500" s="12"/>
      <c r="O500" s="12" t="s">
        <v>663</v>
      </c>
      <c r="P500" s="12"/>
      <c r="Q500" s="12">
        <v>0</v>
      </c>
      <c r="R500" s="12"/>
      <c r="S500" s="12"/>
      <c r="T500" s="12"/>
      <c r="U500" s="12"/>
      <c r="V500" s="12"/>
      <c r="W500" s="12"/>
      <c r="X500" s="12"/>
      <c r="Y500" s="12"/>
      <c r="Z500" s="12" t="s">
        <v>1888</v>
      </c>
      <c r="AA500" s="12"/>
      <c r="AB500" s="12"/>
      <c r="AC500" s="12"/>
      <c r="AD500" s="12"/>
      <c r="AE500" s="12"/>
      <c r="AF500" s="12"/>
      <c r="AG500" s="12" t="s">
        <v>1020</v>
      </c>
      <c r="AH500" s="12" t="s">
        <v>53</v>
      </c>
      <c r="AI500" s="12" t="s">
        <v>54</v>
      </c>
      <c r="AJ500" s="12"/>
      <c r="AK500" s="12"/>
      <c r="AL500" s="12" t="s">
        <v>140</v>
      </c>
      <c r="AM500" s="12"/>
      <c r="AN500" s="12"/>
      <c r="AO500" s="12"/>
    </row>
    <row r="501" spans="1:41" ht="45">
      <c r="A501" s="12" t="s">
        <v>41</v>
      </c>
      <c r="B501" s="13" t="s">
        <v>1889</v>
      </c>
      <c r="C501" s="12" t="s">
        <v>1890</v>
      </c>
      <c r="D501" s="12" t="s">
        <v>44</v>
      </c>
      <c r="E501" s="12" t="s">
        <v>117</v>
      </c>
      <c r="F501" s="12" t="s">
        <v>46</v>
      </c>
      <c r="G501" s="12" t="s">
        <v>261</v>
      </c>
      <c r="H501" s="14" t="s">
        <v>48</v>
      </c>
      <c r="I501" s="12" t="s">
        <v>49</v>
      </c>
      <c r="J501" s="15">
        <v>41124.612500000003</v>
      </c>
      <c r="K501" s="15">
        <v>41143.521527777775</v>
      </c>
      <c r="L501" s="15">
        <v>41143.521527777775</v>
      </c>
      <c r="M501" s="12"/>
      <c r="N501" s="12"/>
      <c r="O501" s="12" t="s">
        <v>663</v>
      </c>
      <c r="P501" s="12"/>
      <c r="Q501" s="12">
        <v>0</v>
      </c>
      <c r="R501" s="13">
        <v>13212</v>
      </c>
      <c r="S501" s="12"/>
      <c r="T501" s="12"/>
      <c r="U501" s="12"/>
      <c r="V501" s="12"/>
      <c r="W501" s="12"/>
      <c r="X501" s="12"/>
      <c r="Y501" s="12"/>
      <c r="Z501" s="12" t="s">
        <v>1891</v>
      </c>
      <c r="AA501" s="12"/>
      <c r="AB501" s="12"/>
      <c r="AC501" s="12"/>
      <c r="AD501" s="12"/>
      <c r="AE501" s="12"/>
      <c r="AF501" s="12"/>
      <c r="AG501" s="12" t="s">
        <v>1020</v>
      </c>
      <c r="AH501" s="12" t="s">
        <v>53</v>
      </c>
      <c r="AI501" s="12" t="s">
        <v>54</v>
      </c>
      <c r="AJ501" s="12"/>
      <c r="AK501" s="12"/>
      <c r="AL501" s="12" t="s">
        <v>140</v>
      </c>
      <c r="AM501" s="12"/>
      <c r="AN501" s="12"/>
      <c r="AO501" s="12"/>
    </row>
    <row r="502" spans="1:41" ht="75">
      <c r="A502" s="12" t="s">
        <v>41</v>
      </c>
      <c r="B502" s="13" t="s">
        <v>1892</v>
      </c>
      <c r="C502" s="12" t="s">
        <v>1893</v>
      </c>
      <c r="D502" s="12" t="s">
        <v>44</v>
      </c>
      <c r="E502" s="12" t="s">
        <v>117</v>
      </c>
      <c r="F502" s="12" t="s">
        <v>66</v>
      </c>
      <c r="G502" s="12" t="s">
        <v>117</v>
      </c>
      <c r="H502" s="14" t="s">
        <v>48</v>
      </c>
      <c r="I502" s="12" t="s">
        <v>49</v>
      </c>
      <c r="J502" s="15">
        <v>41124.605555555558</v>
      </c>
      <c r="K502" s="15">
        <v>41143.523611111108</v>
      </c>
      <c r="L502" s="15">
        <v>41143.523611111108</v>
      </c>
      <c r="M502" s="12"/>
      <c r="N502" s="12"/>
      <c r="O502" s="12" t="s">
        <v>408</v>
      </c>
      <c r="P502" s="12"/>
      <c r="Q502" s="12">
        <v>0</v>
      </c>
      <c r="R502" s="12"/>
      <c r="S502" s="12"/>
      <c r="T502" s="12"/>
      <c r="U502" s="12"/>
      <c r="V502" s="12"/>
      <c r="W502" s="12"/>
      <c r="X502" s="12"/>
      <c r="Y502" s="12"/>
      <c r="Z502" s="12" t="s">
        <v>1894</v>
      </c>
      <c r="AA502" s="12"/>
      <c r="AB502" s="12"/>
      <c r="AC502" s="12"/>
      <c r="AD502" s="12"/>
      <c r="AE502" s="12"/>
      <c r="AF502" s="12"/>
      <c r="AG502" s="12" t="s">
        <v>1020</v>
      </c>
      <c r="AH502" s="12" t="s">
        <v>53</v>
      </c>
      <c r="AI502" s="12" t="s">
        <v>54</v>
      </c>
      <c r="AJ502" s="12"/>
      <c r="AK502" s="12"/>
      <c r="AL502" s="12" t="s">
        <v>140</v>
      </c>
      <c r="AM502" s="12"/>
      <c r="AN502" s="12"/>
      <c r="AO502" s="12"/>
    </row>
    <row r="503" spans="1:41" ht="75">
      <c r="A503" s="12" t="s">
        <v>41</v>
      </c>
      <c r="B503" s="13" t="s">
        <v>1895</v>
      </c>
      <c r="C503" s="12" t="s">
        <v>1896</v>
      </c>
      <c r="D503" s="12" t="s">
        <v>44</v>
      </c>
      <c r="E503" s="12" t="s">
        <v>45</v>
      </c>
      <c r="F503" s="12" t="s">
        <v>143</v>
      </c>
      <c r="G503" s="14" t="s">
        <v>47</v>
      </c>
      <c r="H503" s="14" t="s">
        <v>48</v>
      </c>
      <c r="I503" s="12" t="s">
        <v>127</v>
      </c>
      <c r="J503" s="15">
        <v>41124.600694444445</v>
      </c>
      <c r="K503" s="15">
        <v>41124.600694444445</v>
      </c>
      <c r="L503" s="12"/>
      <c r="M503" s="12"/>
      <c r="N503" s="12"/>
      <c r="O503" s="12" t="s">
        <v>87</v>
      </c>
      <c r="P503" s="12"/>
      <c r="Q503" s="12">
        <v>0</v>
      </c>
      <c r="R503" s="12"/>
      <c r="S503" s="12"/>
      <c r="T503" s="12"/>
      <c r="U503" s="12"/>
      <c r="V503" s="12"/>
      <c r="W503" s="12"/>
      <c r="X503" s="12"/>
      <c r="Y503" s="12"/>
      <c r="Z503" s="12" t="s">
        <v>1897</v>
      </c>
      <c r="AA503" s="12"/>
      <c r="AB503" s="12"/>
      <c r="AC503" s="12"/>
      <c r="AD503" s="12"/>
      <c r="AE503" s="12"/>
      <c r="AF503" s="12"/>
      <c r="AG503" s="12" t="s">
        <v>757</v>
      </c>
      <c r="AH503" s="12" t="s">
        <v>53</v>
      </c>
      <c r="AI503" s="12" t="s">
        <v>54</v>
      </c>
      <c r="AJ503" s="12"/>
      <c r="AK503" s="12"/>
      <c r="AL503" s="12" t="s">
        <v>140</v>
      </c>
      <c r="AM503" s="12"/>
      <c r="AN503" s="12"/>
      <c r="AO503" s="12"/>
    </row>
    <row r="504" spans="1:41" ht="75">
      <c r="A504" s="12" t="s">
        <v>41</v>
      </c>
      <c r="B504" s="13" t="s">
        <v>1898</v>
      </c>
      <c r="C504" s="12" t="s">
        <v>1899</v>
      </c>
      <c r="D504" s="12" t="s">
        <v>44</v>
      </c>
      <c r="E504" s="12" t="s">
        <v>45</v>
      </c>
      <c r="F504" s="12" t="s">
        <v>143</v>
      </c>
      <c r="G504" s="14" t="s">
        <v>47</v>
      </c>
      <c r="H504" s="14" t="s">
        <v>48</v>
      </c>
      <c r="I504" s="12" t="s">
        <v>127</v>
      </c>
      <c r="J504" s="15">
        <v>41124.597222222219</v>
      </c>
      <c r="K504" s="15">
        <v>41124.597222222219</v>
      </c>
      <c r="L504" s="12"/>
      <c r="M504" s="12"/>
      <c r="N504" s="12"/>
      <c r="O504" s="12" t="s">
        <v>87</v>
      </c>
      <c r="P504" s="12"/>
      <c r="Q504" s="12">
        <v>0</v>
      </c>
      <c r="R504" s="13">
        <v>13210</v>
      </c>
      <c r="S504" s="12"/>
      <c r="T504" s="12"/>
      <c r="U504" s="12"/>
      <c r="V504" s="12"/>
      <c r="W504" s="12"/>
      <c r="X504" s="12"/>
      <c r="Y504" s="12"/>
      <c r="Z504" s="12" t="s">
        <v>1900</v>
      </c>
      <c r="AA504" s="12"/>
      <c r="AB504" s="12"/>
      <c r="AC504" s="12"/>
      <c r="AD504" s="12"/>
      <c r="AE504" s="12"/>
      <c r="AF504" s="12"/>
      <c r="AG504" s="12" t="s">
        <v>757</v>
      </c>
      <c r="AH504" s="12" t="s">
        <v>53</v>
      </c>
      <c r="AI504" s="12" t="s">
        <v>62</v>
      </c>
      <c r="AJ504" s="12"/>
      <c r="AK504" s="12"/>
      <c r="AL504" s="12" t="s">
        <v>1901</v>
      </c>
      <c r="AM504" s="12"/>
      <c r="AN504" s="12"/>
      <c r="AO504" s="12"/>
    </row>
    <row r="505" spans="1:41" ht="75">
      <c r="A505" s="12" t="s">
        <v>41</v>
      </c>
      <c r="B505" s="13" t="s">
        <v>1902</v>
      </c>
      <c r="C505" s="12" t="s">
        <v>1903</v>
      </c>
      <c r="D505" s="12" t="s">
        <v>44</v>
      </c>
      <c r="E505" s="12" t="s">
        <v>45</v>
      </c>
      <c r="F505" s="12" t="s">
        <v>143</v>
      </c>
      <c r="G505" s="14" t="s">
        <v>47</v>
      </c>
      <c r="H505" s="14" t="s">
        <v>48</v>
      </c>
      <c r="I505" s="12" t="s">
        <v>127</v>
      </c>
      <c r="J505" s="15">
        <v>41124.595833333333</v>
      </c>
      <c r="K505" s="15">
        <v>41124.595833333333</v>
      </c>
      <c r="L505" s="12"/>
      <c r="M505" s="12"/>
      <c r="N505" s="12"/>
      <c r="O505" s="12" t="s">
        <v>87</v>
      </c>
      <c r="P505" s="12"/>
      <c r="Q505" s="12">
        <v>0</v>
      </c>
      <c r="R505" s="12"/>
      <c r="S505" s="12"/>
      <c r="T505" s="12"/>
      <c r="U505" s="12"/>
      <c r="V505" s="12"/>
      <c r="W505" s="12"/>
      <c r="X505" s="12"/>
      <c r="Y505" s="12"/>
      <c r="Z505" s="12" t="s">
        <v>1904</v>
      </c>
      <c r="AA505" s="12"/>
      <c r="AB505" s="12"/>
      <c r="AC505" s="12"/>
      <c r="AD505" s="12"/>
      <c r="AE505" s="12"/>
      <c r="AF505" s="12"/>
      <c r="AG505" s="12"/>
      <c r="AH505" s="12" t="s">
        <v>53</v>
      </c>
      <c r="AI505" s="12" t="s">
        <v>62</v>
      </c>
      <c r="AJ505" s="12"/>
      <c r="AK505" s="12"/>
      <c r="AL505" s="12" t="s">
        <v>340</v>
      </c>
      <c r="AM505" s="12"/>
      <c r="AN505" s="12"/>
      <c r="AO505" s="12"/>
    </row>
    <row r="506" spans="1:41" ht="180">
      <c r="A506" s="12" t="s">
        <v>41</v>
      </c>
      <c r="B506" s="13" t="s">
        <v>1905</v>
      </c>
      <c r="C506" s="12" t="s">
        <v>1906</v>
      </c>
      <c r="D506" s="12" t="s">
        <v>44</v>
      </c>
      <c r="E506" s="12" t="s">
        <v>45</v>
      </c>
      <c r="F506" s="12" t="s">
        <v>46</v>
      </c>
      <c r="G506" s="14" t="s">
        <v>47</v>
      </c>
      <c r="H506" s="14" t="s">
        <v>48</v>
      </c>
      <c r="I506" s="12" t="s">
        <v>127</v>
      </c>
      <c r="J506" s="15">
        <v>41124.498611111114</v>
      </c>
      <c r="K506" s="15">
        <v>41134.536805555559</v>
      </c>
      <c r="L506" s="12"/>
      <c r="M506" s="12"/>
      <c r="N506" s="12"/>
      <c r="O506" s="12" t="s">
        <v>50</v>
      </c>
      <c r="P506" s="12"/>
      <c r="Q506" s="12">
        <v>0</v>
      </c>
      <c r="R506" s="12" t="s">
        <v>1907</v>
      </c>
      <c r="S506" s="12"/>
      <c r="T506" s="12"/>
      <c r="U506" s="12"/>
      <c r="V506" s="12"/>
      <c r="W506" s="12"/>
      <c r="X506" s="12"/>
      <c r="Y506" s="12"/>
      <c r="Z506" s="12" t="s">
        <v>1908</v>
      </c>
      <c r="AA506" s="12"/>
      <c r="AB506" s="12"/>
      <c r="AC506" s="12"/>
      <c r="AD506" s="12"/>
      <c r="AE506" s="12"/>
      <c r="AF506" s="12"/>
      <c r="AG506" s="12" t="s">
        <v>1909</v>
      </c>
      <c r="AH506" s="12" t="s">
        <v>53</v>
      </c>
      <c r="AI506" s="12" t="s">
        <v>54</v>
      </c>
      <c r="AJ506" s="12"/>
      <c r="AK506" s="12"/>
      <c r="AL506" s="12" t="s">
        <v>140</v>
      </c>
      <c r="AM506" s="12"/>
      <c r="AN506" s="12"/>
      <c r="AO506" s="12"/>
    </row>
    <row r="507" spans="1:41" ht="210">
      <c r="A507" s="12" t="s">
        <v>41</v>
      </c>
      <c r="B507" s="13" t="s">
        <v>1910</v>
      </c>
      <c r="C507" s="12" t="s">
        <v>1911</v>
      </c>
      <c r="D507" s="12" t="s">
        <v>44</v>
      </c>
      <c r="E507" s="12" t="s">
        <v>45</v>
      </c>
      <c r="F507" s="12" t="s">
        <v>66</v>
      </c>
      <c r="G507" s="14" t="s">
        <v>47</v>
      </c>
      <c r="H507" s="14" t="s">
        <v>48</v>
      </c>
      <c r="I507" s="12" t="s">
        <v>127</v>
      </c>
      <c r="J507" s="15">
        <v>41124.495833333334</v>
      </c>
      <c r="K507" s="15">
        <v>41124.495833333334</v>
      </c>
      <c r="L507" s="12"/>
      <c r="M507" s="12"/>
      <c r="N507" s="12"/>
      <c r="O507" s="12" t="s">
        <v>50</v>
      </c>
      <c r="P507" s="12"/>
      <c r="Q507" s="12">
        <v>0</v>
      </c>
      <c r="R507" s="12"/>
      <c r="S507" s="12"/>
      <c r="T507" s="12"/>
      <c r="U507" s="12"/>
      <c r="V507" s="12"/>
      <c r="W507" s="12"/>
      <c r="X507" s="12"/>
      <c r="Y507" s="12"/>
      <c r="Z507" s="12" t="s">
        <v>1912</v>
      </c>
      <c r="AA507" s="12"/>
      <c r="AB507" s="12"/>
      <c r="AC507" s="12"/>
      <c r="AD507" s="12"/>
      <c r="AE507" s="12"/>
      <c r="AF507" s="12"/>
      <c r="AG507" s="12"/>
      <c r="AH507" s="12" t="s">
        <v>53</v>
      </c>
      <c r="AI507" s="12" t="s">
        <v>1913</v>
      </c>
      <c r="AJ507" s="12"/>
      <c r="AK507" s="12"/>
      <c r="AL507" s="12" t="s">
        <v>110</v>
      </c>
      <c r="AM507" s="12"/>
      <c r="AN507" s="12"/>
      <c r="AO507" s="12"/>
    </row>
    <row r="508" spans="1:41" ht="90">
      <c r="A508" s="12" t="s">
        <v>41</v>
      </c>
      <c r="B508" s="13" t="s">
        <v>1914</v>
      </c>
      <c r="C508" s="12" t="s">
        <v>1915</v>
      </c>
      <c r="D508" s="12" t="s">
        <v>44</v>
      </c>
      <c r="E508" s="12" t="s">
        <v>45</v>
      </c>
      <c r="F508" s="12" t="s">
        <v>143</v>
      </c>
      <c r="G508" s="14" t="s">
        <v>47</v>
      </c>
      <c r="H508" s="14" t="s">
        <v>48</v>
      </c>
      <c r="I508" s="12" t="s">
        <v>328</v>
      </c>
      <c r="J508" s="15">
        <v>41124.493750000001</v>
      </c>
      <c r="K508" s="15">
        <v>41124.493750000001</v>
      </c>
      <c r="L508" s="12"/>
      <c r="M508" s="12"/>
      <c r="N508" s="12"/>
      <c r="O508" s="12" t="s">
        <v>459</v>
      </c>
      <c r="P508" s="12"/>
      <c r="Q508" s="12">
        <v>0</v>
      </c>
      <c r="R508" s="12"/>
      <c r="S508" s="12"/>
      <c r="T508" s="12"/>
      <c r="U508" s="12"/>
      <c r="V508" s="12"/>
      <c r="W508" s="12"/>
      <c r="X508" s="12"/>
      <c r="Y508" s="12"/>
      <c r="Z508" s="12" t="s">
        <v>1916</v>
      </c>
      <c r="AA508" s="12"/>
      <c r="AB508" s="12"/>
      <c r="AC508" s="12"/>
      <c r="AD508" s="12"/>
      <c r="AE508" s="12"/>
      <c r="AF508" s="12"/>
      <c r="AG508" s="12"/>
      <c r="AH508" s="12" t="s">
        <v>53</v>
      </c>
      <c r="AI508" s="12" t="s">
        <v>1917</v>
      </c>
      <c r="AJ508" s="12"/>
      <c r="AK508" s="12"/>
      <c r="AL508" s="12" t="s">
        <v>110</v>
      </c>
      <c r="AM508" s="12"/>
      <c r="AN508" s="12"/>
      <c r="AO508" s="12"/>
    </row>
    <row r="509" spans="1:41" ht="150">
      <c r="A509" s="12" t="s">
        <v>41</v>
      </c>
      <c r="B509" s="13" t="s">
        <v>1918</v>
      </c>
      <c r="C509" s="12" t="s">
        <v>1919</v>
      </c>
      <c r="D509" s="12" t="s">
        <v>44</v>
      </c>
      <c r="E509" s="12" t="s">
        <v>117</v>
      </c>
      <c r="F509" s="12" t="s">
        <v>46</v>
      </c>
      <c r="G509" s="12" t="s">
        <v>261</v>
      </c>
      <c r="H509" s="12" t="s">
        <v>67</v>
      </c>
      <c r="I509" s="12" t="s">
        <v>328</v>
      </c>
      <c r="J509" s="15">
        <v>41124.488194444442</v>
      </c>
      <c r="K509" s="15">
        <v>41138.65625</v>
      </c>
      <c r="L509" s="15">
        <v>41124.488888888889</v>
      </c>
      <c r="M509" s="12"/>
      <c r="N509" s="12"/>
      <c r="O509" s="12" t="s">
        <v>459</v>
      </c>
      <c r="P509" s="12"/>
      <c r="Q509" s="12">
        <v>0</v>
      </c>
      <c r="R509" s="12"/>
      <c r="S509" s="12"/>
      <c r="T509" s="12"/>
      <c r="U509" s="12"/>
      <c r="V509" s="12"/>
      <c r="W509" s="12"/>
      <c r="X509" s="12"/>
      <c r="Y509" s="12"/>
      <c r="Z509" s="12" t="s">
        <v>1920</v>
      </c>
      <c r="AA509" s="12"/>
      <c r="AB509" s="12"/>
      <c r="AC509" s="12"/>
      <c r="AD509" s="12"/>
      <c r="AE509" s="12"/>
      <c r="AF509" s="12"/>
      <c r="AG509" s="12"/>
      <c r="AH509" s="12" t="s">
        <v>53</v>
      </c>
      <c r="AI509" s="12" t="s">
        <v>411</v>
      </c>
      <c r="AJ509" s="12"/>
      <c r="AK509" s="12"/>
      <c r="AL509" s="12" t="s">
        <v>110</v>
      </c>
      <c r="AM509" s="12"/>
      <c r="AN509" s="12"/>
      <c r="AO509" s="12" t="s">
        <v>1921</v>
      </c>
    </row>
    <row r="510" spans="1:41" ht="120">
      <c r="A510" s="12" t="s">
        <v>41</v>
      </c>
      <c r="B510" s="13" t="s">
        <v>1922</v>
      </c>
      <c r="C510" s="12" t="s">
        <v>1923</v>
      </c>
      <c r="D510" s="12" t="s">
        <v>44</v>
      </c>
      <c r="E510" s="12" t="s">
        <v>45</v>
      </c>
      <c r="F510" s="12" t="s">
        <v>66</v>
      </c>
      <c r="G510" s="14" t="s">
        <v>47</v>
      </c>
      <c r="H510" s="14" t="s">
        <v>48</v>
      </c>
      <c r="I510" s="12" t="s">
        <v>127</v>
      </c>
      <c r="J510" s="15">
        <v>41124.474999999999</v>
      </c>
      <c r="K510" s="15">
        <v>41124.474999999999</v>
      </c>
      <c r="L510" s="12"/>
      <c r="M510" s="12"/>
      <c r="N510" s="12"/>
      <c r="O510" s="12" t="s">
        <v>50</v>
      </c>
      <c r="P510" s="12"/>
      <c r="Q510" s="12">
        <v>0</v>
      </c>
      <c r="R510" s="13">
        <v>13207</v>
      </c>
      <c r="S510" s="12"/>
      <c r="T510" s="12"/>
      <c r="U510" s="12"/>
      <c r="V510" s="12"/>
      <c r="W510" s="12"/>
      <c r="X510" s="12"/>
      <c r="Y510" s="12"/>
      <c r="Z510" s="12" t="s">
        <v>1924</v>
      </c>
      <c r="AA510" s="12"/>
      <c r="AB510" s="12"/>
      <c r="AC510" s="12"/>
      <c r="AD510" s="12"/>
      <c r="AE510" s="12"/>
      <c r="AF510" s="12"/>
      <c r="AG510" s="12" t="s">
        <v>757</v>
      </c>
      <c r="AH510" s="12" t="s">
        <v>53</v>
      </c>
      <c r="AI510" s="12" t="s">
        <v>54</v>
      </c>
      <c r="AJ510" s="12"/>
      <c r="AK510" s="12"/>
      <c r="AL510" s="12" t="s">
        <v>140</v>
      </c>
      <c r="AM510" s="12"/>
      <c r="AN510" s="12"/>
      <c r="AO510" s="12"/>
    </row>
    <row r="511" spans="1:41" ht="270">
      <c r="A511" s="12" t="s">
        <v>41</v>
      </c>
      <c r="B511" s="13" t="s">
        <v>1925</v>
      </c>
      <c r="C511" s="12" t="s">
        <v>1926</v>
      </c>
      <c r="D511" s="12" t="s">
        <v>44</v>
      </c>
      <c r="E511" s="12" t="s">
        <v>45</v>
      </c>
      <c r="F511" s="12" t="s">
        <v>103</v>
      </c>
      <c r="G511" s="14" t="s">
        <v>47</v>
      </c>
      <c r="H511" s="12" t="s">
        <v>58</v>
      </c>
      <c r="I511" s="12" t="s">
        <v>127</v>
      </c>
      <c r="J511" s="15">
        <v>41124.470138888886</v>
      </c>
      <c r="K511" s="15">
        <v>41144.939583333333</v>
      </c>
      <c r="L511" s="12"/>
      <c r="M511" s="12"/>
      <c r="N511" s="12" t="s">
        <v>1729</v>
      </c>
      <c r="O511" s="12" t="s">
        <v>220</v>
      </c>
      <c r="P511" s="12"/>
      <c r="Q511" s="12">
        <v>0</v>
      </c>
      <c r="R511" s="12"/>
      <c r="S511" s="12">
        <v>3600</v>
      </c>
      <c r="T511" s="12">
        <v>3600</v>
      </c>
      <c r="U511" s="12"/>
      <c r="V511" s="16">
        <v>0</v>
      </c>
      <c r="W511" s="12"/>
      <c r="X511" s="12"/>
      <c r="Y511" s="12"/>
      <c r="Z511" s="12" t="s">
        <v>1927</v>
      </c>
      <c r="AA511" s="12"/>
      <c r="AB511" s="16">
        <v>0</v>
      </c>
      <c r="AC511" s="16">
        <v>0</v>
      </c>
      <c r="AD511" s="12"/>
      <c r="AE511" s="12">
        <v>3600</v>
      </c>
      <c r="AF511" s="12">
        <v>3600</v>
      </c>
      <c r="AG511" s="12" t="s">
        <v>625</v>
      </c>
      <c r="AH511" s="12" t="s">
        <v>53</v>
      </c>
      <c r="AI511" s="12" t="s">
        <v>54</v>
      </c>
      <c r="AJ511" s="12"/>
      <c r="AK511" s="12"/>
      <c r="AL511" s="12" t="s">
        <v>55</v>
      </c>
      <c r="AM511" s="12"/>
      <c r="AN511" s="12"/>
      <c r="AO511" s="12"/>
    </row>
    <row r="512" spans="1:41" ht="409">
      <c r="A512" s="12" t="s">
        <v>41</v>
      </c>
      <c r="B512" s="13" t="s">
        <v>1928</v>
      </c>
      <c r="C512" s="12" t="s">
        <v>1929</v>
      </c>
      <c r="D512" s="12" t="s">
        <v>44</v>
      </c>
      <c r="E512" s="12" t="s">
        <v>45</v>
      </c>
      <c r="F512" s="12" t="s">
        <v>66</v>
      </c>
      <c r="G512" s="14" t="s">
        <v>47</v>
      </c>
      <c r="H512" s="14" t="s">
        <v>48</v>
      </c>
      <c r="I512" s="12" t="s">
        <v>127</v>
      </c>
      <c r="J512" s="15">
        <v>41124.452777777777</v>
      </c>
      <c r="K512" s="15">
        <v>41124.494444444441</v>
      </c>
      <c r="L512" s="12"/>
      <c r="M512" s="12"/>
      <c r="N512" s="12"/>
      <c r="O512" s="12" t="s">
        <v>50</v>
      </c>
      <c r="P512" s="12"/>
      <c r="Q512" s="12">
        <v>0</v>
      </c>
      <c r="R512" s="12"/>
      <c r="S512" s="12"/>
      <c r="T512" s="12"/>
      <c r="U512" s="12"/>
      <c r="V512" s="12"/>
      <c r="W512" s="12"/>
      <c r="X512" s="12"/>
      <c r="Y512" s="12"/>
      <c r="Z512" s="12" t="s">
        <v>1930</v>
      </c>
      <c r="AA512" s="12"/>
      <c r="AB512" s="12"/>
      <c r="AC512" s="12"/>
      <c r="AD512" s="12"/>
      <c r="AE512" s="12"/>
      <c r="AF512" s="12"/>
      <c r="AG512" s="12" t="s">
        <v>1931</v>
      </c>
      <c r="AH512" s="12" t="s">
        <v>53</v>
      </c>
      <c r="AI512" s="12" t="s">
        <v>54</v>
      </c>
      <c r="AJ512" s="12"/>
      <c r="AK512" s="12"/>
      <c r="AL512" s="12" t="s">
        <v>140</v>
      </c>
      <c r="AM512" s="12"/>
      <c r="AN512" s="12"/>
      <c r="AO512" s="12"/>
    </row>
    <row r="513" spans="1:41" ht="315">
      <c r="A513" s="12" t="s">
        <v>41</v>
      </c>
      <c r="B513" s="13" t="s">
        <v>1932</v>
      </c>
      <c r="C513" s="12" t="s">
        <v>1933</v>
      </c>
      <c r="D513" s="12" t="s">
        <v>44</v>
      </c>
      <c r="E513" s="12" t="s">
        <v>117</v>
      </c>
      <c r="F513" s="12" t="s">
        <v>46</v>
      </c>
      <c r="G513" s="12" t="s">
        <v>13</v>
      </c>
      <c r="H513" s="12" t="s">
        <v>127</v>
      </c>
      <c r="I513" s="12" t="s">
        <v>127</v>
      </c>
      <c r="J513" s="15">
        <v>41124.445833333331</v>
      </c>
      <c r="K513" s="15">
        <v>41129.597916666666</v>
      </c>
      <c r="L513" s="15">
        <v>41128.584722222222</v>
      </c>
      <c r="M513" s="12"/>
      <c r="N513" s="12"/>
      <c r="O513" s="12" t="s">
        <v>50</v>
      </c>
      <c r="P513" s="12"/>
      <c r="Q513" s="12">
        <v>0</v>
      </c>
      <c r="R513" s="12" t="s">
        <v>1934</v>
      </c>
      <c r="S513" s="12"/>
      <c r="T513" s="12"/>
      <c r="U513" s="12"/>
      <c r="V513" s="12"/>
      <c r="W513" s="12"/>
      <c r="X513" s="12"/>
      <c r="Y513" s="12"/>
      <c r="Z513" s="12" t="s">
        <v>1935</v>
      </c>
      <c r="AA513" s="12"/>
      <c r="AB513" s="12"/>
      <c r="AC513" s="12"/>
      <c r="AD513" s="12"/>
      <c r="AE513" s="12"/>
      <c r="AF513" s="12"/>
      <c r="AG513" s="12" t="s">
        <v>999</v>
      </c>
      <c r="AH513" s="12" t="s">
        <v>53</v>
      </c>
      <c r="AI513" s="12" t="s">
        <v>54</v>
      </c>
      <c r="AJ513" s="12"/>
      <c r="AK513" s="12"/>
      <c r="AL513" s="12" t="s">
        <v>862</v>
      </c>
      <c r="AM513" s="12"/>
      <c r="AN513" s="12"/>
      <c r="AO513" s="12"/>
    </row>
    <row r="514" spans="1:41" ht="285">
      <c r="A514" s="12" t="s">
        <v>41</v>
      </c>
      <c r="B514" s="13" t="s">
        <v>400</v>
      </c>
      <c r="C514" s="12" t="s">
        <v>1936</v>
      </c>
      <c r="D514" s="12" t="s">
        <v>44</v>
      </c>
      <c r="E514" s="12" t="s">
        <v>45</v>
      </c>
      <c r="F514" s="12" t="s">
        <v>66</v>
      </c>
      <c r="G514" s="14" t="s">
        <v>47</v>
      </c>
      <c r="H514" s="14" t="s">
        <v>48</v>
      </c>
      <c r="I514" s="12" t="s">
        <v>86</v>
      </c>
      <c r="J514" s="15">
        <v>41123.780555555553</v>
      </c>
      <c r="K514" s="15">
        <v>41143.64166666667</v>
      </c>
      <c r="L514" s="12"/>
      <c r="M514" s="12"/>
      <c r="N514" s="12"/>
      <c r="O514" s="12" t="s">
        <v>369</v>
      </c>
      <c r="P514" s="12"/>
      <c r="Q514" s="12">
        <v>0</v>
      </c>
      <c r="R514" s="13">
        <v>13203</v>
      </c>
      <c r="S514" s="12"/>
      <c r="T514" s="12"/>
      <c r="U514" s="12"/>
      <c r="V514" s="12"/>
      <c r="W514" s="12"/>
      <c r="X514" s="12" t="s">
        <v>398</v>
      </c>
      <c r="Y514" s="12"/>
      <c r="Z514" s="12" t="s">
        <v>1937</v>
      </c>
      <c r="AA514" s="12"/>
      <c r="AB514" s="12"/>
      <c r="AC514" s="12"/>
      <c r="AD514" s="12"/>
      <c r="AE514" s="12"/>
      <c r="AF514" s="12"/>
      <c r="AG514" s="12" t="s">
        <v>757</v>
      </c>
      <c r="AH514" s="12" t="s">
        <v>53</v>
      </c>
      <c r="AI514" s="12" t="s">
        <v>62</v>
      </c>
      <c r="AJ514" s="12"/>
      <c r="AK514" s="12"/>
      <c r="AL514" s="12" t="s">
        <v>1938</v>
      </c>
      <c r="AM514" s="12"/>
      <c r="AN514" s="12"/>
      <c r="AO514" s="12" t="s">
        <v>614</v>
      </c>
    </row>
    <row r="515" spans="1:41" ht="225">
      <c r="A515" s="12" t="s">
        <v>41</v>
      </c>
      <c r="B515" s="13" t="s">
        <v>1939</v>
      </c>
      <c r="C515" s="12" t="s">
        <v>1940</v>
      </c>
      <c r="D515" s="12" t="s">
        <v>44</v>
      </c>
      <c r="E515" s="12" t="s">
        <v>117</v>
      </c>
      <c r="F515" s="12" t="s">
        <v>46</v>
      </c>
      <c r="G515" s="12" t="s">
        <v>261</v>
      </c>
      <c r="H515" s="12" t="s">
        <v>127</v>
      </c>
      <c r="I515" s="12" t="s">
        <v>127</v>
      </c>
      <c r="J515" s="15">
        <v>41123.749305555553</v>
      </c>
      <c r="K515" s="15">
        <v>41129.809027777781</v>
      </c>
      <c r="L515" s="15">
        <v>41129.622916666667</v>
      </c>
      <c r="M515" s="12"/>
      <c r="N515" s="12" t="s">
        <v>1340</v>
      </c>
      <c r="O515" s="12" t="s">
        <v>50</v>
      </c>
      <c r="P515" s="12"/>
      <c r="Q515" s="12">
        <v>0</v>
      </c>
      <c r="R515" s="12" t="s">
        <v>1941</v>
      </c>
      <c r="S515" s="12"/>
      <c r="T515" s="12"/>
      <c r="U515" s="12"/>
      <c r="V515" s="12"/>
      <c r="W515" s="12"/>
      <c r="X515" s="12" t="s">
        <v>1942</v>
      </c>
      <c r="Y515" s="12"/>
      <c r="Z515" s="12" t="s">
        <v>1943</v>
      </c>
      <c r="AA515" s="12"/>
      <c r="AB515" s="12"/>
      <c r="AC515" s="12"/>
      <c r="AD515" s="12"/>
      <c r="AE515" s="12"/>
      <c r="AF515" s="12"/>
      <c r="AG515" s="12"/>
      <c r="AH515" s="12" t="s">
        <v>53</v>
      </c>
      <c r="AI515" s="12" t="s">
        <v>54</v>
      </c>
      <c r="AJ515" s="12"/>
      <c r="AK515" s="12"/>
      <c r="AL515" s="12" t="s">
        <v>1944</v>
      </c>
      <c r="AM515" s="12"/>
      <c r="AN515" s="12"/>
      <c r="AO515" s="12"/>
    </row>
    <row r="516" spans="1:41" ht="165">
      <c r="A516" s="12" t="s">
        <v>41</v>
      </c>
      <c r="B516" s="13" t="s">
        <v>1945</v>
      </c>
      <c r="C516" s="12" t="s">
        <v>1946</v>
      </c>
      <c r="D516" s="12" t="s">
        <v>44</v>
      </c>
      <c r="E516" s="12" t="s">
        <v>45</v>
      </c>
      <c r="F516" s="12" t="s">
        <v>143</v>
      </c>
      <c r="G516" s="14" t="s">
        <v>47</v>
      </c>
      <c r="H516" s="14" t="s">
        <v>48</v>
      </c>
      <c r="I516" s="12" t="s">
        <v>127</v>
      </c>
      <c r="J516" s="15">
        <v>41123.694444444445</v>
      </c>
      <c r="K516" s="15">
        <v>41123.694444444445</v>
      </c>
      <c r="L516" s="12"/>
      <c r="M516" s="12"/>
      <c r="N516" s="12"/>
      <c r="O516" s="12" t="s">
        <v>50</v>
      </c>
      <c r="P516" s="12"/>
      <c r="Q516" s="12">
        <v>0</v>
      </c>
      <c r="R516" s="12"/>
      <c r="S516" s="12"/>
      <c r="T516" s="12"/>
      <c r="U516" s="12"/>
      <c r="V516" s="12"/>
      <c r="W516" s="12"/>
      <c r="X516" s="12"/>
      <c r="Y516" s="12"/>
      <c r="Z516" s="12" t="s">
        <v>1947</v>
      </c>
      <c r="AA516" s="12"/>
      <c r="AB516" s="12"/>
      <c r="AC516" s="12"/>
      <c r="AD516" s="12"/>
      <c r="AE516" s="12"/>
      <c r="AF516" s="12"/>
      <c r="AG516" s="12"/>
      <c r="AH516" s="12" t="s">
        <v>53</v>
      </c>
      <c r="AI516" s="12" t="s">
        <v>54</v>
      </c>
      <c r="AJ516" s="12"/>
      <c r="AK516" s="12"/>
      <c r="AL516" s="12" t="s">
        <v>140</v>
      </c>
      <c r="AM516" s="12"/>
      <c r="AN516" s="12"/>
      <c r="AO516" s="12"/>
    </row>
    <row r="517" spans="1:41" ht="255">
      <c r="A517" s="12" t="s">
        <v>41</v>
      </c>
      <c r="B517" s="13" t="s">
        <v>1948</v>
      </c>
      <c r="C517" s="12" t="s">
        <v>1949</v>
      </c>
      <c r="D517" s="12" t="s">
        <v>44</v>
      </c>
      <c r="E517" s="12" t="s">
        <v>45</v>
      </c>
      <c r="F517" s="12" t="s">
        <v>46</v>
      </c>
      <c r="G517" s="14" t="s">
        <v>47</v>
      </c>
      <c r="H517" s="12" t="s">
        <v>548</v>
      </c>
      <c r="I517" s="12" t="s">
        <v>127</v>
      </c>
      <c r="J517" s="15">
        <v>41123.684027777781</v>
      </c>
      <c r="K517" s="15">
        <v>41145.027083333334</v>
      </c>
      <c r="L517" s="12"/>
      <c r="M517" s="12"/>
      <c r="N517" s="12" t="s">
        <v>68</v>
      </c>
      <c r="O517" s="12" t="s">
        <v>50</v>
      </c>
      <c r="P517" s="12"/>
      <c r="Q517" s="12">
        <v>0</v>
      </c>
      <c r="R517" s="12" t="s">
        <v>1950</v>
      </c>
      <c r="S517" s="12"/>
      <c r="T517" s="12"/>
      <c r="U517" s="12"/>
      <c r="V517" s="12"/>
      <c r="W517" s="12"/>
      <c r="X517" s="12"/>
      <c r="Y517" s="12"/>
      <c r="Z517" s="12" t="s">
        <v>1951</v>
      </c>
      <c r="AA517" s="12"/>
      <c r="AB517" s="12"/>
      <c r="AC517" s="12"/>
      <c r="AD517" s="12"/>
      <c r="AE517" s="12"/>
      <c r="AF517" s="12"/>
      <c r="AG517" s="12" t="s">
        <v>999</v>
      </c>
      <c r="AH517" s="12" t="s">
        <v>53</v>
      </c>
      <c r="AI517" s="12" t="s">
        <v>54</v>
      </c>
      <c r="AJ517" s="12"/>
      <c r="AK517" s="12"/>
      <c r="AL517" s="12" t="s">
        <v>1944</v>
      </c>
      <c r="AM517" s="12"/>
      <c r="AN517" s="12"/>
      <c r="AO517" s="12"/>
    </row>
    <row r="518" spans="1:41" ht="270">
      <c r="A518" s="12" t="s">
        <v>41</v>
      </c>
      <c r="B518" s="13" t="s">
        <v>1952</v>
      </c>
      <c r="C518" s="12" t="s">
        <v>1953</v>
      </c>
      <c r="D518" s="12" t="s">
        <v>44</v>
      </c>
      <c r="E518" s="12" t="s">
        <v>45</v>
      </c>
      <c r="F518" s="12" t="s">
        <v>66</v>
      </c>
      <c r="G518" s="14" t="s">
        <v>47</v>
      </c>
      <c r="H518" s="14" t="s">
        <v>48</v>
      </c>
      <c r="I518" s="12" t="s">
        <v>127</v>
      </c>
      <c r="J518" s="15">
        <v>41123.677777777775</v>
      </c>
      <c r="K518" s="15">
        <v>41143.642361111109</v>
      </c>
      <c r="L518" s="12"/>
      <c r="M518" s="12"/>
      <c r="N518" s="12"/>
      <c r="O518" s="12" t="s">
        <v>75</v>
      </c>
      <c r="P518" s="12"/>
      <c r="Q518" s="12">
        <v>0</v>
      </c>
      <c r="R518" s="12"/>
      <c r="S518" s="12"/>
      <c r="T518" s="12"/>
      <c r="U518" s="12"/>
      <c r="V518" s="12"/>
      <c r="W518" s="12"/>
      <c r="X518" s="12"/>
      <c r="Y518" s="12"/>
      <c r="Z518" s="12" t="s">
        <v>1954</v>
      </c>
      <c r="AA518" s="12"/>
      <c r="AB518" s="12"/>
      <c r="AC518" s="12"/>
      <c r="AD518" s="12"/>
      <c r="AE518" s="12"/>
      <c r="AF518" s="12"/>
      <c r="AG518" s="12" t="s">
        <v>757</v>
      </c>
      <c r="AH518" s="12" t="s">
        <v>53</v>
      </c>
      <c r="AI518" s="12" t="s">
        <v>62</v>
      </c>
      <c r="AJ518" s="12"/>
      <c r="AK518" s="12"/>
      <c r="AL518" s="12" t="s">
        <v>837</v>
      </c>
      <c r="AM518" s="12"/>
      <c r="AN518" s="12"/>
      <c r="AO518" s="12"/>
    </row>
    <row r="519" spans="1:41" ht="360">
      <c r="A519" s="12" t="s">
        <v>41</v>
      </c>
      <c r="B519" s="13" t="s">
        <v>1955</v>
      </c>
      <c r="C519" s="12" t="s">
        <v>1956</v>
      </c>
      <c r="D519" s="12" t="s">
        <v>44</v>
      </c>
      <c r="E519" s="12" t="s">
        <v>45</v>
      </c>
      <c r="F519" s="12" t="s">
        <v>66</v>
      </c>
      <c r="G519" s="14" t="s">
        <v>47</v>
      </c>
      <c r="H519" s="14" t="s">
        <v>48</v>
      </c>
      <c r="I519" s="12" t="s">
        <v>86</v>
      </c>
      <c r="J519" s="15">
        <v>41123.659722222219</v>
      </c>
      <c r="K519" s="15">
        <v>41124.772916666669</v>
      </c>
      <c r="L519" s="12"/>
      <c r="M519" s="12"/>
      <c r="N519" s="12"/>
      <c r="O519" s="12" t="s">
        <v>50</v>
      </c>
      <c r="P519" s="12"/>
      <c r="Q519" s="12">
        <v>0</v>
      </c>
      <c r="R519" s="13">
        <v>13198</v>
      </c>
      <c r="S519" s="12"/>
      <c r="T519" s="12"/>
      <c r="U519" s="12"/>
      <c r="V519" s="12"/>
      <c r="W519" s="12"/>
      <c r="X519" s="12"/>
      <c r="Y519" s="12"/>
      <c r="Z519" s="12" t="s">
        <v>1957</v>
      </c>
      <c r="AA519" s="12"/>
      <c r="AB519" s="12"/>
      <c r="AC519" s="12"/>
      <c r="AD519" s="12"/>
      <c r="AE519" s="12"/>
      <c r="AF519" s="12"/>
      <c r="AG519" s="12"/>
      <c r="AH519" s="12" t="s">
        <v>53</v>
      </c>
      <c r="AI519" s="12" t="s">
        <v>62</v>
      </c>
      <c r="AJ519" s="12"/>
      <c r="AK519" s="12"/>
      <c r="AL519" s="12" t="s">
        <v>1958</v>
      </c>
      <c r="AM519" s="12"/>
      <c r="AN519" s="12"/>
      <c r="AO519" s="12" t="s">
        <v>614</v>
      </c>
    </row>
    <row r="520" spans="1:41" ht="195">
      <c r="A520" s="12" t="s">
        <v>41</v>
      </c>
      <c r="B520" s="13" t="s">
        <v>1959</v>
      </c>
      <c r="C520" s="12" t="s">
        <v>1960</v>
      </c>
      <c r="D520" s="12" t="s">
        <v>44</v>
      </c>
      <c r="E520" s="12" t="s">
        <v>117</v>
      </c>
      <c r="F520" s="12" t="s">
        <v>66</v>
      </c>
      <c r="G520" s="12" t="s">
        <v>13</v>
      </c>
      <c r="H520" s="12" t="s">
        <v>127</v>
      </c>
      <c r="I520" s="12" t="s">
        <v>127</v>
      </c>
      <c r="J520" s="15">
        <v>41123.658333333333</v>
      </c>
      <c r="K520" s="15">
        <v>41141.673611111109</v>
      </c>
      <c r="L520" s="15">
        <v>41136.695833333331</v>
      </c>
      <c r="M520" s="12"/>
      <c r="N520" s="12" t="s">
        <v>189</v>
      </c>
      <c r="O520" s="12" t="s">
        <v>50</v>
      </c>
      <c r="P520" s="12"/>
      <c r="Q520" s="12">
        <v>0</v>
      </c>
      <c r="R520" s="12"/>
      <c r="S520" s="12"/>
      <c r="T520" s="12"/>
      <c r="U520" s="12"/>
      <c r="V520" s="12"/>
      <c r="W520" s="12"/>
      <c r="X520" s="12"/>
      <c r="Y520" s="12"/>
      <c r="Z520" s="12" t="s">
        <v>1961</v>
      </c>
      <c r="AA520" s="12"/>
      <c r="AB520" s="12"/>
      <c r="AC520" s="12"/>
      <c r="AD520" s="12"/>
      <c r="AE520" s="12"/>
      <c r="AF520" s="12"/>
      <c r="AG520" s="12"/>
      <c r="AH520" s="12" t="s">
        <v>53</v>
      </c>
      <c r="AI520" s="12" t="s">
        <v>62</v>
      </c>
      <c r="AJ520" s="12"/>
      <c r="AK520" s="12"/>
      <c r="AL520" s="12" t="s">
        <v>114</v>
      </c>
      <c r="AM520" s="12"/>
      <c r="AN520" s="12"/>
      <c r="AO520" s="12"/>
    </row>
    <row r="521" spans="1:41" ht="30">
      <c r="A521" s="12" t="s">
        <v>41</v>
      </c>
      <c r="B521" s="13" t="s">
        <v>1962</v>
      </c>
      <c r="C521" s="12" t="s">
        <v>1963</v>
      </c>
      <c r="D521" s="12" t="s">
        <v>44</v>
      </c>
      <c r="E521" s="12" t="s">
        <v>117</v>
      </c>
      <c r="F521" s="12" t="s">
        <v>46</v>
      </c>
      <c r="G521" s="12" t="s">
        <v>261</v>
      </c>
      <c r="H521" s="14" t="s">
        <v>48</v>
      </c>
      <c r="I521" s="12" t="s">
        <v>49</v>
      </c>
      <c r="J521" s="15">
        <v>41123.595833333333</v>
      </c>
      <c r="K521" s="15">
        <v>41143.517361111109</v>
      </c>
      <c r="L521" s="15">
        <v>41143.517361111109</v>
      </c>
      <c r="M521" s="12"/>
      <c r="N521" s="12"/>
      <c r="O521" s="12" t="s">
        <v>408</v>
      </c>
      <c r="P521" s="12"/>
      <c r="Q521" s="12">
        <v>0</v>
      </c>
      <c r="R521" s="12"/>
      <c r="S521" s="12"/>
      <c r="T521" s="12"/>
      <c r="U521" s="12"/>
      <c r="V521" s="12"/>
      <c r="W521" s="12"/>
      <c r="X521" s="12"/>
      <c r="Y521" s="12"/>
      <c r="Z521" s="12" t="s">
        <v>1964</v>
      </c>
      <c r="AA521" s="12"/>
      <c r="AB521" s="12"/>
      <c r="AC521" s="12"/>
      <c r="AD521" s="12"/>
      <c r="AE521" s="12"/>
      <c r="AF521" s="12"/>
      <c r="AG521" s="12" t="s">
        <v>1965</v>
      </c>
      <c r="AH521" s="12" t="s">
        <v>53</v>
      </c>
      <c r="AI521" s="12" t="s">
        <v>54</v>
      </c>
      <c r="AJ521" s="12"/>
      <c r="AK521" s="12"/>
      <c r="AL521" s="12" t="s">
        <v>55</v>
      </c>
      <c r="AM521" s="12"/>
      <c r="AN521" s="12"/>
      <c r="AO521" s="12"/>
    </row>
    <row r="522" spans="1:41" ht="409">
      <c r="A522" s="12" t="s">
        <v>41</v>
      </c>
      <c r="B522" s="13" t="s">
        <v>882</v>
      </c>
      <c r="C522" s="12" t="s">
        <v>1966</v>
      </c>
      <c r="D522" s="12" t="s">
        <v>44</v>
      </c>
      <c r="E522" s="12" t="s">
        <v>45</v>
      </c>
      <c r="F522" s="12" t="s">
        <v>143</v>
      </c>
      <c r="G522" s="14" t="s">
        <v>47</v>
      </c>
      <c r="H522" s="14" t="s">
        <v>48</v>
      </c>
      <c r="I522" s="12" t="s">
        <v>127</v>
      </c>
      <c r="J522" s="15">
        <v>41123.563194444447</v>
      </c>
      <c r="K522" s="15">
        <v>41134.661805555559</v>
      </c>
      <c r="L522" s="12"/>
      <c r="M522" s="12"/>
      <c r="N522" s="12"/>
      <c r="O522" s="12" t="s">
        <v>50</v>
      </c>
      <c r="P522" s="12"/>
      <c r="Q522" s="12">
        <v>0</v>
      </c>
      <c r="R522" s="12"/>
      <c r="S522" s="12"/>
      <c r="T522" s="12"/>
      <c r="U522" s="12"/>
      <c r="V522" s="12"/>
      <c r="W522" s="12"/>
      <c r="X522" s="12" t="s">
        <v>879</v>
      </c>
      <c r="Y522" s="12"/>
      <c r="Z522" s="12" t="s">
        <v>1967</v>
      </c>
      <c r="AA522" s="12"/>
      <c r="AB522" s="12"/>
      <c r="AC522" s="12"/>
      <c r="AD522" s="12"/>
      <c r="AE522" s="12"/>
      <c r="AF522" s="12"/>
      <c r="AG522" s="12"/>
      <c r="AH522" s="12" t="s">
        <v>53</v>
      </c>
      <c r="AI522" s="12" t="s">
        <v>62</v>
      </c>
      <c r="AJ522" s="12"/>
      <c r="AK522" s="12"/>
      <c r="AL522" s="12" t="s">
        <v>1968</v>
      </c>
      <c r="AM522" s="12"/>
      <c r="AN522" s="12"/>
      <c r="AO522" s="12"/>
    </row>
    <row r="523" spans="1:41" ht="210">
      <c r="A523" s="12" t="s">
        <v>41</v>
      </c>
      <c r="B523" s="13" t="s">
        <v>1969</v>
      </c>
      <c r="C523" s="12" t="s">
        <v>1970</v>
      </c>
      <c r="D523" s="12" t="s">
        <v>44</v>
      </c>
      <c r="E523" s="12" t="s">
        <v>45</v>
      </c>
      <c r="F523" s="12" t="s">
        <v>143</v>
      </c>
      <c r="G523" s="14" t="s">
        <v>47</v>
      </c>
      <c r="H523" s="14" t="s">
        <v>48</v>
      </c>
      <c r="I523" s="12" t="s">
        <v>127</v>
      </c>
      <c r="J523" s="15">
        <v>41123.550000000003</v>
      </c>
      <c r="K523" s="15">
        <v>41123.550000000003</v>
      </c>
      <c r="L523" s="12"/>
      <c r="M523" s="12"/>
      <c r="N523" s="12"/>
      <c r="O523" s="12" t="s">
        <v>50</v>
      </c>
      <c r="P523" s="12"/>
      <c r="Q523" s="12">
        <v>0</v>
      </c>
      <c r="R523" s="12"/>
      <c r="S523" s="12"/>
      <c r="T523" s="12"/>
      <c r="U523" s="12"/>
      <c r="V523" s="12"/>
      <c r="W523" s="12"/>
      <c r="X523" s="12"/>
      <c r="Y523" s="12"/>
      <c r="Z523" s="12" t="s">
        <v>1971</v>
      </c>
      <c r="AA523" s="12"/>
      <c r="AB523" s="12"/>
      <c r="AC523" s="12"/>
      <c r="AD523" s="12"/>
      <c r="AE523" s="12"/>
      <c r="AF523" s="12"/>
      <c r="AG523" s="12"/>
      <c r="AH523" s="12" t="s">
        <v>53</v>
      </c>
      <c r="AI523" s="12" t="s">
        <v>151</v>
      </c>
      <c r="AJ523" s="12"/>
      <c r="AK523" s="12"/>
      <c r="AL523" s="12" t="s">
        <v>110</v>
      </c>
      <c r="AM523" s="12"/>
      <c r="AN523" s="12"/>
      <c r="AO523" s="12"/>
    </row>
    <row r="524" spans="1:41" ht="165">
      <c r="A524" s="12" t="s">
        <v>41</v>
      </c>
      <c r="B524" s="13" t="s">
        <v>1972</v>
      </c>
      <c r="C524" s="12" t="s">
        <v>1973</v>
      </c>
      <c r="D524" s="12" t="s">
        <v>44</v>
      </c>
      <c r="E524" s="12" t="s">
        <v>117</v>
      </c>
      <c r="F524" s="12" t="s">
        <v>46</v>
      </c>
      <c r="G524" s="12" t="s">
        <v>13</v>
      </c>
      <c r="H524" s="12" t="s">
        <v>127</v>
      </c>
      <c r="I524" s="12" t="s">
        <v>127</v>
      </c>
      <c r="J524" s="15">
        <v>41123.544444444444</v>
      </c>
      <c r="K524" s="15">
        <v>41127.622916666667</v>
      </c>
      <c r="L524" s="15">
        <v>41127.573611111111</v>
      </c>
      <c r="M524" s="12"/>
      <c r="N524" s="12"/>
      <c r="O524" s="12" t="s">
        <v>50</v>
      </c>
      <c r="P524" s="12"/>
      <c r="Q524" s="12">
        <v>0</v>
      </c>
      <c r="R524" s="13">
        <v>13197</v>
      </c>
      <c r="S524" s="12"/>
      <c r="T524" s="12"/>
      <c r="U524" s="12"/>
      <c r="V524" s="12"/>
      <c r="W524" s="12"/>
      <c r="X524" s="12"/>
      <c r="Y524" s="12"/>
      <c r="Z524" s="12" t="s">
        <v>1974</v>
      </c>
      <c r="AA524" s="12"/>
      <c r="AB524" s="12"/>
      <c r="AC524" s="12"/>
      <c r="AD524" s="12"/>
      <c r="AE524" s="12"/>
      <c r="AF524" s="12"/>
      <c r="AG524" s="12"/>
      <c r="AH524" s="12" t="s">
        <v>53</v>
      </c>
      <c r="AI524" s="12" t="s">
        <v>1975</v>
      </c>
      <c r="AJ524" s="12"/>
      <c r="AK524" s="12"/>
      <c r="AL524" s="12" t="s">
        <v>110</v>
      </c>
      <c r="AM524" s="12"/>
      <c r="AN524" s="12"/>
      <c r="AO524" s="12" t="s">
        <v>614</v>
      </c>
    </row>
    <row r="525" spans="1:41" ht="150">
      <c r="A525" s="12" t="s">
        <v>41</v>
      </c>
      <c r="B525" s="13" t="s">
        <v>1976</v>
      </c>
      <c r="C525" s="12" t="s">
        <v>1977</v>
      </c>
      <c r="D525" s="12" t="s">
        <v>44</v>
      </c>
      <c r="E525" s="12" t="s">
        <v>117</v>
      </c>
      <c r="F525" s="12" t="s">
        <v>46</v>
      </c>
      <c r="G525" s="12" t="s">
        <v>13</v>
      </c>
      <c r="H525" s="12" t="s">
        <v>1002</v>
      </c>
      <c r="I525" s="12" t="s">
        <v>127</v>
      </c>
      <c r="J525" s="15">
        <v>41123.543055555558</v>
      </c>
      <c r="K525" s="15">
        <v>41129.815972222219</v>
      </c>
      <c r="L525" s="15">
        <v>41127.574305555558</v>
      </c>
      <c r="M525" s="12"/>
      <c r="N525" s="12"/>
      <c r="O525" s="12" t="s">
        <v>50</v>
      </c>
      <c r="P525" s="12"/>
      <c r="Q525" s="12">
        <v>0</v>
      </c>
      <c r="R525" s="12"/>
      <c r="S525" s="12"/>
      <c r="T525" s="12"/>
      <c r="U525" s="12"/>
      <c r="V525" s="12"/>
      <c r="W525" s="12"/>
      <c r="X525" s="12"/>
      <c r="Y525" s="12"/>
      <c r="Z525" s="12" t="s">
        <v>1978</v>
      </c>
      <c r="AA525" s="12"/>
      <c r="AB525" s="12"/>
      <c r="AC525" s="12"/>
      <c r="AD525" s="12"/>
      <c r="AE525" s="12"/>
      <c r="AF525" s="12"/>
      <c r="AG525" s="12"/>
      <c r="AH525" s="12" t="s">
        <v>53</v>
      </c>
      <c r="AI525" s="12" t="s">
        <v>54</v>
      </c>
      <c r="AJ525" s="12"/>
      <c r="AK525" s="12"/>
      <c r="AL525" s="12" t="s">
        <v>862</v>
      </c>
      <c r="AM525" s="12"/>
      <c r="AN525" s="12"/>
      <c r="AO525" s="12" t="s">
        <v>614</v>
      </c>
    </row>
    <row r="526" spans="1:41" ht="30">
      <c r="A526" s="12" t="s">
        <v>41</v>
      </c>
      <c r="B526" s="13" t="s">
        <v>1979</v>
      </c>
      <c r="C526" s="12" t="s">
        <v>1980</v>
      </c>
      <c r="D526" s="12" t="s">
        <v>44</v>
      </c>
      <c r="E526" s="12" t="s">
        <v>117</v>
      </c>
      <c r="F526" s="12" t="s">
        <v>66</v>
      </c>
      <c r="G526" s="12" t="s">
        <v>261</v>
      </c>
      <c r="H526" s="14" t="s">
        <v>48</v>
      </c>
      <c r="I526" s="12" t="s">
        <v>49</v>
      </c>
      <c r="J526" s="15">
        <v>41123.498611111114</v>
      </c>
      <c r="K526" s="15">
        <v>41143.524305555555</v>
      </c>
      <c r="L526" s="15">
        <v>41143.524305555555</v>
      </c>
      <c r="M526" s="12"/>
      <c r="N526" s="12"/>
      <c r="O526" s="12" t="s">
        <v>755</v>
      </c>
      <c r="P526" s="12"/>
      <c r="Q526" s="12">
        <v>0</v>
      </c>
      <c r="R526" s="13">
        <v>13195</v>
      </c>
      <c r="S526" s="12"/>
      <c r="T526" s="12"/>
      <c r="U526" s="12"/>
      <c r="V526" s="12"/>
      <c r="W526" s="12"/>
      <c r="X526" s="12"/>
      <c r="Y526" s="12"/>
      <c r="Z526" s="12" t="s">
        <v>1981</v>
      </c>
      <c r="AA526" s="12"/>
      <c r="AB526" s="12"/>
      <c r="AC526" s="12"/>
      <c r="AD526" s="12"/>
      <c r="AE526" s="12"/>
      <c r="AF526" s="12"/>
      <c r="AG526" s="12" t="s">
        <v>1020</v>
      </c>
      <c r="AH526" s="12" t="s">
        <v>53</v>
      </c>
      <c r="AI526" s="12" t="s">
        <v>54</v>
      </c>
      <c r="AJ526" s="12"/>
      <c r="AK526" s="12"/>
      <c r="AL526" s="12" t="s">
        <v>140</v>
      </c>
      <c r="AM526" s="12"/>
      <c r="AN526" s="12"/>
      <c r="AO526" s="12"/>
    </row>
    <row r="527" spans="1:41" ht="195">
      <c r="A527" s="12" t="s">
        <v>41</v>
      </c>
      <c r="B527" s="13" t="s">
        <v>1982</v>
      </c>
      <c r="C527" s="12" t="s">
        <v>1983</v>
      </c>
      <c r="D527" s="12" t="s">
        <v>44</v>
      </c>
      <c r="E527" s="12" t="s">
        <v>45</v>
      </c>
      <c r="F527" s="12" t="s">
        <v>66</v>
      </c>
      <c r="G527" s="14" t="s">
        <v>47</v>
      </c>
      <c r="H527" s="14" t="s">
        <v>48</v>
      </c>
      <c r="I527" s="12" t="s">
        <v>86</v>
      </c>
      <c r="J527" s="15">
        <v>41123.497916666667</v>
      </c>
      <c r="K527" s="15">
        <v>41128.433333333334</v>
      </c>
      <c r="L527" s="12"/>
      <c r="M527" s="12"/>
      <c r="N527" s="12"/>
      <c r="O527" s="12" t="s">
        <v>408</v>
      </c>
      <c r="P527" s="12"/>
      <c r="Q527" s="12">
        <v>0</v>
      </c>
      <c r="R527" s="12"/>
      <c r="S527" s="12"/>
      <c r="T527" s="12"/>
      <c r="U527" s="12"/>
      <c r="V527" s="12"/>
      <c r="W527" s="12"/>
      <c r="X527" s="12"/>
      <c r="Y527" s="12"/>
      <c r="Z527" s="12" t="s">
        <v>1984</v>
      </c>
      <c r="AA527" s="12"/>
      <c r="AB527" s="12"/>
      <c r="AC527" s="12"/>
      <c r="AD527" s="12"/>
      <c r="AE527" s="12"/>
      <c r="AF527" s="12"/>
      <c r="AG527" s="12" t="s">
        <v>1985</v>
      </c>
      <c r="AH527" s="12" t="s">
        <v>53</v>
      </c>
      <c r="AI527" s="12" t="s">
        <v>62</v>
      </c>
      <c r="AJ527" s="12"/>
      <c r="AK527" s="12"/>
      <c r="AL527" s="12" t="s">
        <v>83</v>
      </c>
      <c r="AM527" s="12"/>
      <c r="AN527" s="12"/>
      <c r="AO527" s="12" t="s">
        <v>614</v>
      </c>
    </row>
    <row r="528" spans="1:41">
      <c r="A528" s="12" t="s">
        <v>41</v>
      </c>
      <c r="B528" s="13" t="s">
        <v>1986</v>
      </c>
      <c r="C528" s="12" t="s">
        <v>1987</v>
      </c>
      <c r="D528" s="12" t="s">
        <v>44</v>
      </c>
      <c r="E528" s="12" t="s">
        <v>117</v>
      </c>
      <c r="F528" s="12" t="s">
        <v>46</v>
      </c>
      <c r="G528" s="12" t="s">
        <v>104</v>
      </c>
      <c r="H528" s="14" t="s">
        <v>48</v>
      </c>
      <c r="I528" s="12" t="s">
        <v>49</v>
      </c>
      <c r="J528" s="15">
        <v>41123.495833333334</v>
      </c>
      <c r="K528" s="15">
        <v>41126.862500000003</v>
      </c>
      <c r="L528" s="15">
        <v>41126.862500000003</v>
      </c>
      <c r="M528" s="12"/>
      <c r="N528" s="12"/>
      <c r="O528" s="12" t="s">
        <v>755</v>
      </c>
      <c r="P528" s="12"/>
      <c r="Q528" s="12">
        <v>0</v>
      </c>
      <c r="R528" s="12"/>
      <c r="S528" s="12"/>
      <c r="T528" s="12"/>
      <c r="U528" s="12"/>
      <c r="V528" s="12"/>
      <c r="W528" s="12"/>
      <c r="X528" s="12"/>
      <c r="Y528" s="12"/>
      <c r="Z528" s="12" t="s">
        <v>1988</v>
      </c>
      <c r="AA528" s="12"/>
      <c r="AB528" s="12"/>
      <c r="AC528" s="12"/>
      <c r="AD528" s="12"/>
      <c r="AE528" s="12"/>
      <c r="AF528" s="12"/>
      <c r="AG528" s="12" t="s">
        <v>1020</v>
      </c>
      <c r="AH528" s="12" t="s">
        <v>53</v>
      </c>
      <c r="AI528" s="12" t="s">
        <v>54</v>
      </c>
      <c r="AJ528" s="12"/>
      <c r="AK528" s="12"/>
      <c r="AL528" s="12" t="s">
        <v>140</v>
      </c>
      <c r="AM528" s="12"/>
      <c r="AN528" s="12"/>
      <c r="AO528" s="12" t="s">
        <v>614</v>
      </c>
    </row>
    <row r="529" spans="1:41" ht="240">
      <c r="A529" s="12" t="s">
        <v>41</v>
      </c>
      <c r="B529" s="13" t="s">
        <v>1989</v>
      </c>
      <c r="C529" s="12" t="s">
        <v>1990</v>
      </c>
      <c r="D529" s="12" t="s">
        <v>44</v>
      </c>
      <c r="E529" s="12" t="s">
        <v>117</v>
      </c>
      <c r="F529" s="12" t="s">
        <v>66</v>
      </c>
      <c r="G529" s="12" t="s">
        <v>117</v>
      </c>
      <c r="H529" s="12" t="s">
        <v>127</v>
      </c>
      <c r="I529" s="12" t="s">
        <v>127</v>
      </c>
      <c r="J529" s="15">
        <v>41123.495138888888</v>
      </c>
      <c r="K529" s="15">
        <v>41142.511805555558</v>
      </c>
      <c r="L529" s="15">
        <v>41130.771527777775</v>
      </c>
      <c r="M529" s="12"/>
      <c r="N529" s="12"/>
      <c r="O529" s="12" t="s">
        <v>50</v>
      </c>
      <c r="P529" s="12"/>
      <c r="Q529" s="12">
        <v>0</v>
      </c>
      <c r="R529" s="12"/>
      <c r="S529" s="12"/>
      <c r="T529" s="12"/>
      <c r="U529" s="12"/>
      <c r="V529" s="12"/>
      <c r="W529" s="12"/>
      <c r="X529" s="12"/>
      <c r="Y529" s="12"/>
      <c r="Z529" s="12" t="s">
        <v>1991</v>
      </c>
      <c r="AA529" s="12"/>
      <c r="AB529" s="12"/>
      <c r="AC529" s="12"/>
      <c r="AD529" s="12"/>
      <c r="AE529" s="12"/>
      <c r="AF529" s="12"/>
      <c r="AG529" s="12" t="s">
        <v>757</v>
      </c>
      <c r="AH529" s="12" t="s">
        <v>53</v>
      </c>
      <c r="AI529" s="12" t="s">
        <v>62</v>
      </c>
      <c r="AJ529" s="12"/>
      <c r="AK529" s="12"/>
      <c r="AL529" s="12" t="s">
        <v>110</v>
      </c>
      <c r="AM529" s="12"/>
      <c r="AN529" s="12"/>
      <c r="AO529" s="12" t="s">
        <v>614</v>
      </c>
    </row>
    <row r="530" spans="1:41" ht="135">
      <c r="A530" s="12" t="s">
        <v>41</v>
      </c>
      <c r="B530" s="13" t="s">
        <v>1992</v>
      </c>
      <c r="C530" s="12" t="s">
        <v>1993</v>
      </c>
      <c r="D530" s="12" t="s">
        <v>44</v>
      </c>
      <c r="E530" s="12" t="s">
        <v>45</v>
      </c>
      <c r="F530" s="12" t="s">
        <v>143</v>
      </c>
      <c r="G530" s="14" t="s">
        <v>47</v>
      </c>
      <c r="H530" s="14" t="s">
        <v>48</v>
      </c>
      <c r="I530" s="12" t="s">
        <v>127</v>
      </c>
      <c r="J530" s="15">
        <v>41123.492361111108</v>
      </c>
      <c r="K530" s="15">
        <v>41123.492361111108</v>
      </c>
      <c r="L530" s="12"/>
      <c r="M530" s="12"/>
      <c r="N530" s="12"/>
      <c r="O530" s="12" t="s">
        <v>50</v>
      </c>
      <c r="P530" s="12"/>
      <c r="Q530" s="12">
        <v>0</v>
      </c>
      <c r="R530" s="12"/>
      <c r="S530" s="12"/>
      <c r="T530" s="12"/>
      <c r="U530" s="12"/>
      <c r="V530" s="12"/>
      <c r="W530" s="12"/>
      <c r="X530" s="12"/>
      <c r="Y530" s="12"/>
      <c r="Z530" s="12" t="s">
        <v>1994</v>
      </c>
      <c r="AA530" s="12"/>
      <c r="AB530" s="12"/>
      <c r="AC530" s="12"/>
      <c r="AD530" s="12"/>
      <c r="AE530" s="12"/>
      <c r="AF530" s="12"/>
      <c r="AG530" s="12"/>
      <c r="AH530" s="12" t="s">
        <v>53</v>
      </c>
      <c r="AI530" s="12" t="s">
        <v>62</v>
      </c>
      <c r="AJ530" s="12"/>
      <c r="AK530" s="12"/>
      <c r="AL530" s="12" t="s">
        <v>1995</v>
      </c>
      <c r="AM530" s="12"/>
      <c r="AN530" s="12"/>
      <c r="AO530" s="12"/>
    </row>
    <row r="531" spans="1:41" ht="255">
      <c r="A531" s="12" t="s">
        <v>41</v>
      </c>
      <c r="B531" s="13" t="s">
        <v>1996</v>
      </c>
      <c r="C531" s="12" t="s">
        <v>1997</v>
      </c>
      <c r="D531" s="12" t="s">
        <v>44</v>
      </c>
      <c r="E531" s="12" t="s">
        <v>117</v>
      </c>
      <c r="F531" s="12" t="s">
        <v>66</v>
      </c>
      <c r="G531" s="12" t="s">
        <v>13</v>
      </c>
      <c r="H531" s="12" t="s">
        <v>127</v>
      </c>
      <c r="I531" s="12" t="s">
        <v>127</v>
      </c>
      <c r="J531" s="15">
        <v>41123.488888888889</v>
      </c>
      <c r="K531" s="15">
        <v>41141.458333333336</v>
      </c>
      <c r="L531" s="15">
        <v>41130.78125</v>
      </c>
      <c r="M531" s="12"/>
      <c r="N531" s="12"/>
      <c r="O531" s="12" t="s">
        <v>50</v>
      </c>
      <c r="P531" s="12"/>
      <c r="Q531" s="12">
        <v>0</v>
      </c>
      <c r="R531" s="12"/>
      <c r="S531" s="12"/>
      <c r="T531" s="12"/>
      <c r="U531" s="12"/>
      <c r="V531" s="12"/>
      <c r="W531" s="12"/>
      <c r="X531" s="12"/>
      <c r="Y531" s="12"/>
      <c r="Z531" s="12" t="s">
        <v>1998</v>
      </c>
      <c r="AA531" s="12"/>
      <c r="AB531" s="12"/>
      <c r="AC531" s="12"/>
      <c r="AD531" s="12"/>
      <c r="AE531" s="12"/>
      <c r="AF531" s="12"/>
      <c r="AG531" s="12" t="s">
        <v>757</v>
      </c>
      <c r="AH531" s="12" t="s">
        <v>53</v>
      </c>
      <c r="AI531" s="12" t="s">
        <v>62</v>
      </c>
      <c r="AJ531" s="12"/>
      <c r="AK531" s="12"/>
      <c r="AL531" s="12" t="s">
        <v>1968</v>
      </c>
      <c r="AM531" s="12"/>
      <c r="AN531" s="12"/>
      <c r="AO531" s="12" t="s">
        <v>63</v>
      </c>
    </row>
    <row r="532" spans="1:41" ht="165">
      <c r="A532" s="12" t="s">
        <v>41</v>
      </c>
      <c r="B532" s="13" t="s">
        <v>1999</v>
      </c>
      <c r="C532" s="12" t="s">
        <v>2000</v>
      </c>
      <c r="D532" s="12" t="s">
        <v>44</v>
      </c>
      <c r="E532" s="12" t="s">
        <v>117</v>
      </c>
      <c r="F532" s="12" t="s">
        <v>46</v>
      </c>
      <c r="G532" s="12" t="s">
        <v>104</v>
      </c>
      <c r="H532" s="12" t="s">
        <v>148</v>
      </c>
      <c r="I532" s="12" t="s">
        <v>436</v>
      </c>
      <c r="J532" s="15">
        <v>41123.470138888886</v>
      </c>
      <c r="K532" s="15">
        <v>41124.446527777778</v>
      </c>
      <c r="L532" s="15">
        <v>41123.71875</v>
      </c>
      <c r="M532" s="12"/>
      <c r="N532" s="12"/>
      <c r="O532" s="12" t="s">
        <v>570</v>
      </c>
      <c r="P532" s="12"/>
      <c r="Q532" s="12">
        <v>0</v>
      </c>
      <c r="R532" s="13">
        <v>13193</v>
      </c>
      <c r="S532" s="12"/>
      <c r="T532" s="12"/>
      <c r="U532" s="12"/>
      <c r="V532" s="12"/>
      <c r="W532" s="12"/>
      <c r="X532" s="12" t="s">
        <v>2001</v>
      </c>
      <c r="Y532" s="12"/>
      <c r="Z532" s="12" t="s">
        <v>2002</v>
      </c>
      <c r="AA532" s="12"/>
      <c r="AB532" s="12"/>
      <c r="AC532" s="12"/>
      <c r="AD532" s="12"/>
      <c r="AE532" s="12"/>
      <c r="AF532" s="12"/>
      <c r="AG532" s="12"/>
      <c r="AH532" s="12" t="s">
        <v>53</v>
      </c>
      <c r="AI532" s="12" t="s">
        <v>62</v>
      </c>
      <c r="AJ532" s="12"/>
      <c r="AK532" s="12"/>
      <c r="AL532" s="12" t="s">
        <v>1968</v>
      </c>
      <c r="AM532" s="12"/>
      <c r="AN532" s="12"/>
      <c r="AO532" s="12"/>
    </row>
    <row r="533" spans="1:41" ht="45">
      <c r="A533" s="12" t="s">
        <v>41</v>
      </c>
      <c r="B533" s="13" t="s">
        <v>2003</v>
      </c>
      <c r="C533" s="12" t="s">
        <v>2004</v>
      </c>
      <c r="D533" s="12" t="s">
        <v>44</v>
      </c>
      <c r="E533" s="12" t="s">
        <v>45</v>
      </c>
      <c r="F533" s="12" t="s">
        <v>66</v>
      </c>
      <c r="G533" s="14" t="s">
        <v>47</v>
      </c>
      <c r="H533" s="14" t="s">
        <v>48</v>
      </c>
      <c r="I533" s="12" t="s">
        <v>49</v>
      </c>
      <c r="J533" s="15">
        <v>41123.46597222222</v>
      </c>
      <c r="K533" s="15">
        <v>41123.46597222222</v>
      </c>
      <c r="L533" s="12"/>
      <c r="M533" s="12"/>
      <c r="N533" s="12"/>
      <c r="O533" s="12" t="s">
        <v>628</v>
      </c>
      <c r="P533" s="12"/>
      <c r="Q533" s="12">
        <v>0</v>
      </c>
      <c r="R533" s="12"/>
      <c r="S533" s="12"/>
      <c r="T533" s="12"/>
      <c r="U533" s="12"/>
      <c r="V533" s="12"/>
      <c r="W533" s="12"/>
      <c r="X533" s="12"/>
      <c r="Y533" s="12"/>
      <c r="Z533" s="12" t="s">
        <v>2005</v>
      </c>
      <c r="AA533" s="12"/>
      <c r="AB533" s="12"/>
      <c r="AC533" s="12"/>
      <c r="AD533" s="12"/>
      <c r="AE533" s="12"/>
      <c r="AF533" s="12"/>
      <c r="AG533" s="12" t="s">
        <v>1020</v>
      </c>
      <c r="AH533" s="12" t="s">
        <v>53</v>
      </c>
      <c r="AI533" s="12" t="s">
        <v>54</v>
      </c>
      <c r="AJ533" s="12"/>
      <c r="AK533" s="12"/>
      <c r="AL533" s="12" t="s">
        <v>140</v>
      </c>
      <c r="AM533" s="12"/>
      <c r="AN533" s="12"/>
      <c r="AO533" s="12"/>
    </row>
    <row r="534" spans="1:41" ht="75">
      <c r="A534" s="12" t="s">
        <v>41</v>
      </c>
      <c r="B534" s="13" t="s">
        <v>2006</v>
      </c>
      <c r="C534" s="12" t="s">
        <v>2007</v>
      </c>
      <c r="D534" s="12" t="s">
        <v>44</v>
      </c>
      <c r="E534" s="12" t="s">
        <v>117</v>
      </c>
      <c r="F534" s="12" t="s">
        <v>46</v>
      </c>
      <c r="G534" s="12" t="s">
        <v>13</v>
      </c>
      <c r="H534" s="12" t="s">
        <v>59</v>
      </c>
      <c r="I534" s="12" t="s">
        <v>59</v>
      </c>
      <c r="J534" s="15">
        <v>41123.018750000003</v>
      </c>
      <c r="K534" s="15">
        <v>41130.873611111114</v>
      </c>
      <c r="L534" s="15">
        <v>41124.679861111108</v>
      </c>
      <c r="M534" s="12"/>
      <c r="N534" s="12" t="s">
        <v>1340</v>
      </c>
      <c r="O534" s="12" t="s">
        <v>128</v>
      </c>
      <c r="P534" s="12"/>
      <c r="Q534" s="12">
        <v>0</v>
      </c>
      <c r="R534" s="12"/>
      <c r="S534" s="12"/>
      <c r="T534" s="12"/>
      <c r="U534" s="12"/>
      <c r="V534" s="12"/>
      <c r="W534" s="12"/>
      <c r="X534" s="12"/>
      <c r="Y534" s="12"/>
      <c r="Z534" s="12" t="s">
        <v>2008</v>
      </c>
      <c r="AA534" s="12"/>
      <c r="AB534" s="12"/>
      <c r="AC534" s="12"/>
      <c r="AD534" s="12"/>
      <c r="AE534" s="12"/>
      <c r="AF534" s="12"/>
      <c r="AG534" s="12"/>
      <c r="AH534" s="12" t="s">
        <v>53</v>
      </c>
      <c r="AI534" s="12" t="s">
        <v>307</v>
      </c>
      <c r="AJ534" s="12"/>
      <c r="AK534" s="12"/>
      <c r="AL534" s="12" t="s">
        <v>2009</v>
      </c>
      <c r="AM534" s="12"/>
      <c r="AN534" s="12"/>
      <c r="AO534" s="12" t="s">
        <v>614</v>
      </c>
    </row>
    <row r="535" spans="1:41" ht="225">
      <c r="A535" s="12" t="s">
        <v>41</v>
      </c>
      <c r="B535" s="13" t="s">
        <v>2010</v>
      </c>
      <c r="C535" s="12" t="s">
        <v>2011</v>
      </c>
      <c r="D535" s="12" t="s">
        <v>44</v>
      </c>
      <c r="E535" s="12" t="s">
        <v>117</v>
      </c>
      <c r="F535" s="12" t="s">
        <v>46</v>
      </c>
      <c r="G535" s="12" t="s">
        <v>242</v>
      </c>
      <c r="H535" s="14" t="s">
        <v>48</v>
      </c>
      <c r="I535" s="12" t="s">
        <v>59</v>
      </c>
      <c r="J535" s="15">
        <v>41123.018055555556</v>
      </c>
      <c r="K535" s="15">
        <v>41144.956944444442</v>
      </c>
      <c r="L535" s="15">
        <v>41144.956944444442</v>
      </c>
      <c r="M535" s="12"/>
      <c r="N535" s="12"/>
      <c r="O535" s="12" t="s">
        <v>128</v>
      </c>
      <c r="P535" s="12"/>
      <c r="Q535" s="12">
        <v>0</v>
      </c>
      <c r="R535" s="12"/>
      <c r="S535" s="12"/>
      <c r="T535" s="12"/>
      <c r="U535" s="12"/>
      <c r="V535" s="12"/>
      <c r="W535" s="12"/>
      <c r="X535" s="12"/>
      <c r="Y535" s="12"/>
      <c r="Z535" s="12" t="s">
        <v>2012</v>
      </c>
      <c r="AA535" s="12"/>
      <c r="AB535" s="12"/>
      <c r="AC535" s="12"/>
      <c r="AD535" s="12"/>
      <c r="AE535" s="12"/>
      <c r="AF535" s="12"/>
      <c r="AG535" s="12"/>
      <c r="AH535" s="12" t="s">
        <v>53</v>
      </c>
      <c r="AI535" s="12" t="s">
        <v>62</v>
      </c>
      <c r="AJ535" s="12"/>
      <c r="AK535" s="12"/>
      <c r="AL535" s="12" t="s">
        <v>349</v>
      </c>
      <c r="AM535" s="12"/>
      <c r="AN535" s="12"/>
      <c r="AO535" s="12" t="s">
        <v>614</v>
      </c>
    </row>
    <row r="536" spans="1:41" ht="330">
      <c r="A536" s="12" t="s">
        <v>41</v>
      </c>
      <c r="B536" s="13" t="s">
        <v>2013</v>
      </c>
      <c r="C536" s="12" t="s">
        <v>2014</v>
      </c>
      <c r="D536" s="12" t="s">
        <v>44</v>
      </c>
      <c r="E536" s="12" t="s">
        <v>117</v>
      </c>
      <c r="F536" s="12" t="s">
        <v>46</v>
      </c>
      <c r="G536" s="12" t="s">
        <v>118</v>
      </c>
      <c r="H536" s="12" t="s">
        <v>59</v>
      </c>
      <c r="I536" s="12" t="s">
        <v>59</v>
      </c>
      <c r="J536" s="15">
        <v>41123.013194444444</v>
      </c>
      <c r="K536" s="15">
        <v>41138.660416666666</v>
      </c>
      <c r="L536" s="15">
        <v>41124.695138888892</v>
      </c>
      <c r="M536" s="12"/>
      <c r="N536" s="12" t="s">
        <v>1340</v>
      </c>
      <c r="O536" s="12" t="s">
        <v>50</v>
      </c>
      <c r="P536" s="12"/>
      <c r="Q536" s="12">
        <v>0</v>
      </c>
      <c r="R536" s="12"/>
      <c r="S536" s="12"/>
      <c r="T536" s="12"/>
      <c r="U536" s="12"/>
      <c r="V536" s="12"/>
      <c r="W536" s="12"/>
      <c r="X536" s="12"/>
      <c r="Y536" s="12"/>
      <c r="Z536" s="12" t="s">
        <v>2015</v>
      </c>
      <c r="AA536" s="12"/>
      <c r="AB536" s="12"/>
      <c r="AC536" s="12"/>
      <c r="AD536" s="12"/>
      <c r="AE536" s="12"/>
      <c r="AF536" s="12"/>
      <c r="AG536" s="12"/>
      <c r="AH536" s="12" t="s">
        <v>53</v>
      </c>
      <c r="AI536" s="12" t="s">
        <v>62</v>
      </c>
      <c r="AJ536" s="12"/>
      <c r="AK536" s="12"/>
      <c r="AL536" s="12" t="s">
        <v>349</v>
      </c>
      <c r="AM536" s="12"/>
      <c r="AN536" s="12"/>
      <c r="AO536" s="12" t="s">
        <v>614</v>
      </c>
    </row>
    <row r="537" spans="1:41" ht="240">
      <c r="A537" s="12" t="s">
        <v>41</v>
      </c>
      <c r="B537" s="13" t="s">
        <v>2016</v>
      </c>
      <c r="C537" s="12" t="s">
        <v>2017</v>
      </c>
      <c r="D537" s="12" t="s">
        <v>44</v>
      </c>
      <c r="E537" s="12" t="s">
        <v>117</v>
      </c>
      <c r="F537" s="12" t="s">
        <v>46</v>
      </c>
      <c r="G537" s="12" t="s">
        <v>242</v>
      </c>
      <c r="H537" s="12" t="s">
        <v>59</v>
      </c>
      <c r="I537" s="12" t="s">
        <v>59</v>
      </c>
      <c r="J537" s="15">
        <v>41123.011111111111</v>
      </c>
      <c r="K537" s="15">
        <v>41124.689583333333</v>
      </c>
      <c r="L537" s="15">
        <v>41124.688888888886</v>
      </c>
      <c r="M537" s="12"/>
      <c r="N537" s="12" t="s">
        <v>1340</v>
      </c>
      <c r="O537" s="12" t="s">
        <v>50</v>
      </c>
      <c r="P537" s="12"/>
      <c r="Q537" s="12">
        <v>0</v>
      </c>
      <c r="R537" s="12"/>
      <c r="S537" s="12"/>
      <c r="T537" s="12"/>
      <c r="U537" s="12"/>
      <c r="V537" s="12"/>
      <c r="W537" s="12"/>
      <c r="X537" s="12"/>
      <c r="Y537" s="12"/>
      <c r="Z537" s="12" t="s">
        <v>2018</v>
      </c>
      <c r="AA537" s="12"/>
      <c r="AB537" s="12"/>
      <c r="AC537" s="12"/>
      <c r="AD537" s="12"/>
      <c r="AE537" s="12"/>
      <c r="AF537" s="12"/>
      <c r="AG537" s="12"/>
      <c r="AH537" s="12" t="s">
        <v>53</v>
      </c>
      <c r="AI537" s="12" t="s">
        <v>151</v>
      </c>
      <c r="AJ537" s="12"/>
      <c r="AK537" s="12"/>
      <c r="AL537" s="12" t="s">
        <v>349</v>
      </c>
      <c r="AM537" s="12"/>
      <c r="AN537" s="12"/>
      <c r="AO537" s="12" t="s">
        <v>614</v>
      </c>
    </row>
    <row r="538" spans="1:41" ht="150">
      <c r="A538" s="12" t="s">
        <v>41</v>
      </c>
      <c r="B538" s="13" t="s">
        <v>2001</v>
      </c>
      <c r="C538" s="12" t="s">
        <v>2019</v>
      </c>
      <c r="D538" s="12" t="s">
        <v>44</v>
      </c>
      <c r="E538" s="12" t="s">
        <v>117</v>
      </c>
      <c r="F538" s="12" t="s">
        <v>46</v>
      </c>
      <c r="G538" s="12" t="s">
        <v>261</v>
      </c>
      <c r="H538" s="12" t="s">
        <v>59</v>
      </c>
      <c r="I538" s="12" t="s">
        <v>59</v>
      </c>
      <c r="J538" s="15">
        <v>41123.009027777778</v>
      </c>
      <c r="K538" s="15">
        <v>41124.693749999999</v>
      </c>
      <c r="L538" s="15">
        <v>41124.693749999999</v>
      </c>
      <c r="M538" s="12"/>
      <c r="N538" s="12" t="s">
        <v>1340</v>
      </c>
      <c r="O538" s="12" t="s">
        <v>50</v>
      </c>
      <c r="P538" s="12"/>
      <c r="Q538" s="12">
        <v>0</v>
      </c>
      <c r="R538" s="12"/>
      <c r="S538" s="12"/>
      <c r="T538" s="12"/>
      <c r="U538" s="12"/>
      <c r="V538" s="12"/>
      <c r="W538" s="12"/>
      <c r="X538" s="12" t="s">
        <v>1999</v>
      </c>
      <c r="Y538" s="12"/>
      <c r="Z538" s="12" t="s">
        <v>2020</v>
      </c>
      <c r="AA538" s="12"/>
      <c r="AB538" s="12"/>
      <c r="AC538" s="12"/>
      <c r="AD538" s="12"/>
      <c r="AE538" s="12"/>
      <c r="AF538" s="12"/>
      <c r="AG538" s="12"/>
      <c r="AH538" s="12" t="s">
        <v>53</v>
      </c>
      <c r="AI538" s="12" t="s">
        <v>62</v>
      </c>
      <c r="AJ538" s="12"/>
      <c r="AK538" s="12"/>
      <c r="AL538" s="12" t="s">
        <v>2009</v>
      </c>
      <c r="AM538" s="12"/>
      <c r="AN538" s="12"/>
      <c r="AO538" s="12" t="s">
        <v>614</v>
      </c>
    </row>
    <row r="539" spans="1:41" ht="409">
      <c r="A539" s="12" t="s">
        <v>41</v>
      </c>
      <c r="B539" s="13" t="s">
        <v>2021</v>
      </c>
      <c r="C539" s="12" t="s">
        <v>2022</v>
      </c>
      <c r="D539" s="12" t="s">
        <v>44</v>
      </c>
      <c r="E539" s="12" t="s">
        <v>117</v>
      </c>
      <c r="F539" s="12" t="s">
        <v>66</v>
      </c>
      <c r="G539" s="12" t="s">
        <v>242</v>
      </c>
      <c r="H539" s="12" t="s">
        <v>59</v>
      </c>
      <c r="I539" s="12" t="s">
        <v>86</v>
      </c>
      <c r="J539" s="15">
        <v>41122.775694444441</v>
      </c>
      <c r="K539" s="15">
        <v>41135.544444444444</v>
      </c>
      <c r="L539" s="15">
        <v>41135.544444444444</v>
      </c>
      <c r="M539" s="12"/>
      <c r="N539" s="12"/>
      <c r="O539" s="12" t="s">
        <v>369</v>
      </c>
      <c r="P539" s="12"/>
      <c r="Q539" s="12">
        <v>0</v>
      </c>
      <c r="R539" s="13">
        <v>13192</v>
      </c>
      <c r="S539" s="12"/>
      <c r="T539" s="12"/>
      <c r="U539" s="12"/>
      <c r="V539" s="12"/>
      <c r="W539" s="12"/>
      <c r="X539" s="12"/>
      <c r="Y539" s="12"/>
      <c r="Z539" s="12" t="s">
        <v>2023</v>
      </c>
      <c r="AA539" s="12"/>
      <c r="AB539" s="12"/>
      <c r="AC539" s="12"/>
      <c r="AD539" s="12"/>
      <c r="AE539" s="12"/>
      <c r="AF539" s="12"/>
      <c r="AG539" s="12" t="s">
        <v>2024</v>
      </c>
      <c r="AH539" s="12" t="s">
        <v>53</v>
      </c>
      <c r="AI539" s="12" t="s">
        <v>62</v>
      </c>
      <c r="AJ539" s="12"/>
      <c r="AK539" s="12"/>
      <c r="AL539" s="12" t="s">
        <v>2025</v>
      </c>
      <c r="AM539" s="12"/>
      <c r="AN539" s="12"/>
      <c r="AO539" s="12" t="s">
        <v>614</v>
      </c>
    </row>
    <row r="540" spans="1:41" ht="120">
      <c r="A540" s="12" t="s">
        <v>41</v>
      </c>
      <c r="B540" s="13" t="s">
        <v>2026</v>
      </c>
      <c r="C540" s="12" t="s">
        <v>2027</v>
      </c>
      <c r="D540" s="12" t="s">
        <v>44</v>
      </c>
      <c r="E540" s="12" t="s">
        <v>117</v>
      </c>
      <c r="F540" s="12" t="s">
        <v>46</v>
      </c>
      <c r="G540" s="12" t="s">
        <v>13</v>
      </c>
      <c r="H540" s="12" t="s">
        <v>148</v>
      </c>
      <c r="I540" s="12" t="s">
        <v>148</v>
      </c>
      <c r="J540" s="15">
        <v>41122.755555555559</v>
      </c>
      <c r="K540" s="15">
        <v>41138.76666666667</v>
      </c>
      <c r="L540" s="15">
        <v>41126.861805555556</v>
      </c>
      <c r="M540" s="12"/>
      <c r="N540" s="12"/>
      <c r="O540" s="12" t="s">
        <v>87</v>
      </c>
      <c r="P540" s="12"/>
      <c r="Q540" s="12">
        <v>0</v>
      </c>
      <c r="R540" s="13">
        <v>13191</v>
      </c>
      <c r="S540" s="12"/>
      <c r="T540" s="12"/>
      <c r="U540" s="12"/>
      <c r="V540" s="12"/>
      <c r="W540" s="12"/>
      <c r="X540" s="12"/>
      <c r="Y540" s="12"/>
      <c r="Z540" s="12" t="s">
        <v>2028</v>
      </c>
      <c r="AA540" s="12"/>
      <c r="AB540" s="12"/>
      <c r="AC540" s="12"/>
      <c r="AD540" s="12"/>
      <c r="AE540" s="12"/>
      <c r="AF540" s="12"/>
      <c r="AG540" s="12"/>
      <c r="AH540" s="12" t="s">
        <v>53</v>
      </c>
      <c r="AI540" s="12" t="s">
        <v>62</v>
      </c>
      <c r="AJ540" s="12"/>
      <c r="AK540" s="12"/>
      <c r="AL540" s="12" t="s">
        <v>114</v>
      </c>
      <c r="AM540" s="12"/>
      <c r="AN540" s="12"/>
      <c r="AO540" s="12" t="s">
        <v>91</v>
      </c>
    </row>
    <row r="541" spans="1:41" ht="150">
      <c r="A541" s="12" t="s">
        <v>41</v>
      </c>
      <c r="B541" s="13" t="s">
        <v>2029</v>
      </c>
      <c r="C541" s="12" t="s">
        <v>2030</v>
      </c>
      <c r="D541" s="12" t="s">
        <v>44</v>
      </c>
      <c r="E541" s="12" t="s">
        <v>117</v>
      </c>
      <c r="F541" s="12" t="s">
        <v>46</v>
      </c>
      <c r="G541" s="12" t="s">
        <v>13</v>
      </c>
      <c r="H541" s="12" t="s">
        <v>127</v>
      </c>
      <c r="I541" s="12" t="s">
        <v>127</v>
      </c>
      <c r="J541" s="15">
        <v>41122.728472222225</v>
      </c>
      <c r="K541" s="15">
        <v>41141.451388888891</v>
      </c>
      <c r="L541" s="15">
        <v>41130.679861111108</v>
      </c>
      <c r="M541" s="12"/>
      <c r="N541" s="12" t="s">
        <v>1340</v>
      </c>
      <c r="O541" s="12" t="s">
        <v>663</v>
      </c>
      <c r="P541" s="12"/>
      <c r="Q541" s="12">
        <v>0</v>
      </c>
      <c r="R541" s="12" t="s">
        <v>2031</v>
      </c>
      <c r="S541" s="12"/>
      <c r="T541" s="12"/>
      <c r="U541" s="12"/>
      <c r="V541" s="12"/>
      <c r="W541" s="12"/>
      <c r="X541" s="12"/>
      <c r="Y541" s="12"/>
      <c r="Z541" s="12" t="s">
        <v>2032</v>
      </c>
      <c r="AA541" s="12"/>
      <c r="AB541" s="12"/>
      <c r="AC541" s="12"/>
      <c r="AD541" s="12"/>
      <c r="AE541" s="12"/>
      <c r="AF541" s="12"/>
      <c r="AG541" s="12" t="s">
        <v>1931</v>
      </c>
      <c r="AH541" s="12" t="s">
        <v>53</v>
      </c>
      <c r="AI541" s="12" t="s">
        <v>54</v>
      </c>
      <c r="AJ541" s="12"/>
      <c r="AK541" s="12"/>
      <c r="AL541" s="12" t="s">
        <v>140</v>
      </c>
      <c r="AM541" s="12"/>
      <c r="AN541" s="12"/>
      <c r="AO541" s="12"/>
    </row>
    <row r="542" spans="1:41" ht="135">
      <c r="A542" s="12" t="s">
        <v>41</v>
      </c>
      <c r="B542" s="13" t="s">
        <v>2033</v>
      </c>
      <c r="C542" s="12" t="s">
        <v>2034</v>
      </c>
      <c r="D542" s="12" t="s">
        <v>44</v>
      </c>
      <c r="E542" s="12" t="s">
        <v>117</v>
      </c>
      <c r="F542" s="12" t="s">
        <v>46</v>
      </c>
      <c r="G542" s="12" t="s">
        <v>261</v>
      </c>
      <c r="H542" s="12" t="s">
        <v>127</v>
      </c>
      <c r="I542" s="12" t="s">
        <v>127</v>
      </c>
      <c r="J542" s="15">
        <v>41122.723611111112</v>
      </c>
      <c r="K542" s="15">
        <v>41141.464583333334</v>
      </c>
      <c r="L542" s="15">
        <v>41130.682638888888</v>
      </c>
      <c r="M542" s="12"/>
      <c r="N542" s="12" t="s">
        <v>1340</v>
      </c>
      <c r="O542" s="12" t="s">
        <v>87</v>
      </c>
      <c r="P542" s="12"/>
      <c r="Q542" s="12">
        <v>0</v>
      </c>
      <c r="R542" s="12"/>
      <c r="S542" s="12"/>
      <c r="T542" s="12"/>
      <c r="U542" s="12"/>
      <c r="V542" s="12"/>
      <c r="W542" s="12"/>
      <c r="X542" s="12"/>
      <c r="Y542" s="12"/>
      <c r="Z542" s="12" t="s">
        <v>2035</v>
      </c>
      <c r="AA542" s="12"/>
      <c r="AB542" s="12"/>
      <c r="AC542" s="12"/>
      <c r="AD542" s="12"/>
      <c r="AE542" s="12"/>
      <c r="AF542" s="12"/>
      <c r="AG542" s="12"/>
      <c r="AH542" s="12" t="s">
        <v>53</v>
      </c>
      <c r="AI542" s="12" t="s">
        <v>54</v>
      </c>
      <c r="AJ542" s="12"/>
      <c r="AK542" s="12"/>
      <c r="AL542" s="12" t="s">
        <v>140</v>
      </c>
      <c r="AM542" s="12"/>
      <c r="AN542" s="12"/>
      <c r="AO542" s="12"/>
    </row>
    <row r="543" spans="1:41" ht="210">
      <c r="A543" s="12" t="s">
        <v>41</v>
      </c>
      <c r="B543" s="13" t="s">
        <v>2036</v>
      </c>
      <c r="C543" s="12" t="s">
        <v>2037</v>
      </c>
      <c r="D543" s="12" t="s">
        <v>44</v>
      </c>
      <c r="E543" s="12" t="s">
        <v>117</v>
      </c>
      <c r="F543" s="12" t="s">
        <v>143</v>
      </c>
      <c r="G543" s="12" t="s">
        <v>261</v>
      </c>
      <c r="H543" s="12" t="s">
        <v>127</v>
      </c>
      <c r="I543" s="12" t="s">
        <v>127</v>
      </c>
      <c r="J543" s="15">
        <v>41122.718055555553</v>
      </c>
      <c r="K543" s="15">
        <v>41141.465277777781</v>
      </c>
      <c r="L543" s="15">
        <v>41131.743750000001</v>
      </c>
      <c r="M543" s="12"/>
      <c r="N543" s="12"/>
      <c r="O543" s="12" t="s">
        <v>628</v>
      </c>
      <c r="P543" s="12"/>
      <c r="Q543" s="12">
        <v>0</v>
      </c>
      <c r="R543" s="12"/>
      <c r="S543" s="12"/>
      <c r="T543" s="12"/>
      <c r="U543" s="12"/>
      <c r="V543" s="12"/>
      <c r="W543" s="12"/>
      <c r="X543" s="12"/>
      <c r="Y543" s="12"/>
      <c r="Z543" s="12" t="s">
        <v>2038</v>
      </c>
      <c r="AA543" s="12"/>
      <c r="AB543" s="12"/>
      <c r="AC543" s="12"/>
      <c r="AD543" s="12"/>
      <c r="AE543" s="12"/>
      <c r="AF543" s="12"/>
      <c r="AG543" s="12" t="s">
        <v>757</v>
      </c>
      <c r="AH543" s="12" t="s">
        <v>53</v>
      </c>
      <c r="AI543" s="12" t="s">
        <v>62</v>
      </c>
      <c r="AJ543" s="12"/>
      <c r="AK543" s="12"/>
      <c r="AL543" s="12" t="s">
        <v>1968</v>
      </c>
      <c r="AM543" s="12"/>
      <c r="AN543" s="12"/>
      <c r="AO543" s="12"/>
    </row>
    <row r="544" spans="1:41" ht="30">
      <c r="A544" s="12" t="s">
        <v>41</v>
      </c>
      <c r="B544" s="13" t="s">
        <v>2039</v>
      </c>
      <c r="C544" s="12" t="s">
        <v>2040</v>
      </c>
      <c r="D544" s="12" t="s">
        <v>44</v>
      </c>
      <c r="E544" s="12" t="s">
        <v>117</v>
      </c>
      <c r="F544" s="12" t="s">
        <v>46</v>
      </c>
      <c r="G544" s="12" t="s">
        <v>118</v>
      </c>
      <c r="H544" s="12" t="s">
        <v>59</v>
      </c>
      <c r="I544" s="12" t="s">
        <v>49</v>
      </c>
      <c r="J544" s="15">
        <v>41122.638194444444</v>
      </c>
      <c r="K544" s="15">
        <v>41135.547222222223</v>
      </c>
      <c r="L544" s="15">
        <v>41135.547222222223</v>
      </c>
      <c r="M544" s="12"/>
      <c r="N544" s="12"/>
      <c r="O544" s="12" t="s">
        <v>408</v>
      </c>
      <c r="P544" s="12"/>
      <c r="Q544" s="12">
        <v>0</v>
      </c>
      <c r="R544" s="13">
        <v>13188</v>
      </c>
      <c r="S544" s="12"/>
      <c r="T544" s="12"/>
      <c r="U544" s="12"/>
      <c r="V544" s="12"/>
      <c r="W544" s="12"/>
      <c r="X544" s="12"/>
      <c r="Y544" s="12"/>
      <c r="Z544" s="12" t="s">
        <v>2041</v>
      </c>
      <c r="AA544" s="12"/>
      <c r="AB544" s="12"/>
      <c r="AC544" s="12"/>
      <c r="AD544" s="12"/>
      <c r="AE544" s="12"/>
      <c r="AF544" s="12"/>
      <c r="AG544" s="12" t="s">
        <v>1020</v>
      </c>
      <c r="AH544" s="12" t="s">
        <v>53</v>
      </c>
      <c r="AI544" s="12" t="s">
        <v>54</v>
      </c>
      <c r="AJ544" s="12"/>
      <c r="AK544" s="12"/>
      <c r="AL544" s="12" t="s">
        <v>140</v>
      </c>
      <c r="AM544" s="12"/>
      <c r="AN544" s="12"/>
      <c r="AO544" s="12"/>
    </row>
    <row r="545" spans="1:41" ht="90">
      <c r="A545" s="12" t="s">
        <v>41</v>
      </c>
      <c r="B545" s="13" t="s">
        <v>2042</v>
      </c>
      <c r="C545" s="12" t="s">
        <v>2043</v>
      </c>
      <c r="D545" s="12" t="s">
        <v>44</v>
      </c>
      <c r="E545" s="12" t="s">
        <v>117</v>
      </c>
      <c r="F545" s="12" t="s">
        <v>46</v>
      </c>
      <c r="G545" s="12" t="s">
        <v>13</v>
      </c>
      <c r="H545" s="12" t="s">
        <v>127</v>
      </c>
      <c r="I545" s="12" t="s">
        <v>127</v>
      </c>
      <c r="J545" s="15">
        <v>41122.611111111109</v>
      </c>
      <c r="K545" s="15">
        <v>41130.808333333334</v>
      </c>
      <c r="L545" s="15">
        <v>41128.494444444441</v>
      </c>
      <c r="M545" s="12"/>
      <c r="N545" s="12"/>
      <c r="O545" s="12" t="s">
        <v>87</v>
      </c>
      <c r="P545" s="12"/>
      <c r="Q545" s="12">
        <v>0</v>
      </c>
      <c r="R545" s="13">
        <v>13187</v>
      </c>
      <c r="S545" s="12"/>
      <c r="T545" s="12"/>
      <c r="U545" s="12"/>
      <c r="V545" s="12"/>
      <c r="W545" s="12"/>
      <c r="X545" s="12"/>
      <c r="Y545" s="12"/>
      <c r="Z545" s="12" t="s">
        <v>2044</v>
      </c>
      <c r="AA545" s="12"/>
      <c r="AB545" s="12"/>
      <c r="AC545" s="12"/>
      <c r="AD545" s="12"/>
      <c r="AE545" s="12"/>
      <c r="AF545" s="12"/>
      <c r="AG545" s="12"/>
      <c r="AH545" s="12" t="s">
        <v>53</v>
      </c>
      <c r="AI545" s="12" t="s">
        <v>54</v>
      </c>
      <c r="AJ545" s="12"/>
      <c r="AK545" s="12"/>
      <c r="AL545" s="12" t="s">
        <v>55</v>
      </c>
      <c r="AM545" s="12"/>
      <c r="AN545" s="12"/>
      <c r="AO545" s="12" t="s">
        <v>614</v>
      </c>
    </row>
    <row r="546" spans="1:41" ht="409">
      <c r="A546" s="12" t="s">
        <v>41</v>
      </c>
      <c r="B546" s="13" t="s">
        <v>2045</v>
      </c>
      <c r="C546" s="12" t="s">
        <v>2046</v>
      </c>
      <c r="D546" s="12" t="s">
        <v>44</v>
      </c>
      <c r="E546" s="12" t="s">
        <v>45</v>
      </c>
      <c r="F546" s="12" t="s">
        <v>66</v>
      </c>
      <c r="G546" s="14" t="s">
        <v>47</v>
      </c>
      <c r="H546" s="14" t="s">
        <v>48</v>
      </c>
      <c r="I546" s="12" t="s">
        <v>127</v>
      </c>
      <c r="J546" s="15">
        <v>41122.609722222223</v>
      </c>
      <c r="K546" s="15">
        <v>41122.609722222223</v>
      </c>
      <c r="L546" s="12"/>
      <c r="M546" s="12"/>
      <c r="N546" s="12"/>
      <c r="O546" s="12" t="s">
        <v>87</v>
      </c>
      <c r="P546" s="12"/>
      <c r="Q546" s="12">
        <v>0</v>
      </c>
      <c r="R546" s="12"/>
      <c r="S546" s="12"/>
      <c r="T546" s="12"/>
      <c r="U546" s="12"/>
      <c r="V546" s="12"/>
      <c r="W546" s="12"/>
      <c r="X546" s="12"/>
      <c r="Y546" s="12"/>
      <c r="Z546" s="12" t="s">
        <v>2047</v>
      </c>
      <c r="AA546" s="12"/>
      <c r="AB546" s="12"/>
      <c r="AC546" s="12"/>
      <c r="AD546" s="12"/>
      <c r="AE546" s="12"/>
      <c r="AF546" s="12"/>
      <c r="AG546" s="12" t="s">
        <v>2048</v>
      </c>
      <c r="AH546" s="12" t="s">
        <v>53</v>
      </c>
      <c r="AI546" s="12" t="s">
        <v>54</v>
      </c>
      <c r="AJ546" s="12"/>
      <c r="AK546" s="12"/>
      <c r="AL546" s="12" t="s">
        <v>55</v>
      </c>
      <c r="AM546" s="12"/>
      <c r="AN546" s="12"/>
      <c r="AO546" s="12"/>
    </row>
    <row r="547" spans="1:41" ht="195">
      <c r="A547" s="12" t="s">
        <v>41</v>
      </c>
      <c r="B547" s="13" t="s">
        <v>2049</v>
      </c>
      <c r="C547" s="12" t="s">
        <v>2050</v>
      </c>
      <c r="D547" s="12" t="s">
        <v>44</v>
      </c>
      <c r="E547" s="12" t="s">
        <v>45</v>
      </c>
      <c r="F547" s="12" t="s">
        <v>143</v>
      </c>
      <c r="G547" s="14" t="s">
        <v>47</v>
      </c>
      <c r="H547" s="14" t="s">
        <v>48</v>
      </c>
      <c r="I547" s="12" t="s">
        <v>127</v>
      </c>
      <c r="J547" s="15">
        <v>41122.591666666667</v>
      </c>
      <c r="K547" s="15">
        <v>41122.759027777778</v>
      </c>
      <c r="L547" s="12"/>
      <c r="M547" s="12"/>
      <c r="N547" s="12"/>
      <c r="O547" s="12" t="s">
        <v>87</v>
      </c>
      <c r="P547" s="12"/>
      <c r="Q547" s="12">
        <v>0</v>
      </c>
      <c r="R547" s="12"/>
      <c r="S547" s="12"/>
      <c r="T547" s="12"/>
      <c r="U547" s="12"/>
      <c r="V547" s="12"/>
      <c r="W547" s="12"/>
      <c r="X547" s="12"/>
      <c r="Y547" s="12"/>
      <c r="Z547" s="12" t="s">
        <v>2051</v>
      </c>
      <c r="AA547" s="12"/>
      <c r="AB547" s="12"/>
      <c r="AC547" s="12"/>
      <c r="AD547" s="12"/>
      <c r="AE547" s="12"/>
      <c r="AF547" s="12"/>
      <c r="AG547" s="12" t="s">
        <v>2048</v>
      </c>
      <c r="AH547" s="12" t="s">
        <v>53</v>
      </c>
      <c r="AI547" s="12" t="s">
        <v>54</v>
      </c>
      <c r="AJ547" s="12"/>
      <c r="AK547" s="12"/>
      <c r="AL547" s="12" t="s">
        <v>55</v>
      </c>
      <c r="AM547" s="12"/>
      <c r="AN547" s="12"/>
      <c r="AO547" s="12"/>
    </row>
    <row r="548" spans="1:41" ht="165">
      <c r="A548" s="12" t="s">
        <v>41</v>
      </c>
      <c r="B548" s="13" t="s">
        <v>2052</v>
      </c>
      <c r="C548" s="12" t="s">
        <v>2053</v>
      </c>
      <c r="D548" s="12" t="s">
        <v>44</v>
      </c>
      <c r="E548" s="12" t="s">
        <v>117</v>
      </c>
      <c r="F548" s="12" t="s">
        <v>46</v>
      </c>
      <c r="G548" s="12" t="s">
        <v>13</v>
      </c>
      <c r="H548" s="12" t="s">
        <v>59</v>
      </c>
      <c r="I548" s="12" t="s">
        <v>723</v>
      </c>
      <c r="J548" s="15">
        <v>41122.57916666667</v>
      </c>
      <c r="K548" s="15">
        <v>41138.874305555553</v>
      </c>
      <c r="L548" s="15">
        <v>41123.493055555555</v>
      </c>
      <c r="M548" s="12"/>
      <c r="N548" s="12"/>
      <c r="O548" s="12"/>
      <c r="P548" s="12"/>
      <c r="Q548" s="12">
        <v>0</v>
      </c>
      <c r="R548" s="12"/>
      <c r="S548" s="12"/>
      <c r="T548" s="12"/>
      <c r="U548" s="12"/>
      <c r="V548" s="12"/>
      <c r="W548" s="12"/>
      <c r="X548" s="12"/>
      <c r="Y548" s="12"/>
      <c r="Z548" s="12" t="s">
        <v>2054</v>
      </c>
      <c r="AA548" s="12"/>
      <c r="AB548" s="12"/>
      <c r="AC548" s="12"/>
      <c r="AD548" s="12"/>
      <c r="AE548" s="12"/>
      <c r="AF548" s="12"/>
      <c r="AG548" s="12"/>
      <c r="AH548" s="12" t="s">
        <v>53</v>
      </c>
      <c r="AI548" s="12" t="s">
        <v>71</v>
      </c>
      <c r="AJ548" s="12"/>
      <c r="AK548" s="12"/>
      <c r="AL548" s="12"/>
      <c r="AM548" s="12"/>
      <c r="AN548" s="12"/>
      <c r="AO548" s="12"/>
    </row>
    <row r="549" spans="1:41" ht="90">
      <c r="A549" s="12" t="s">
        <v>41</v>
      </c>
      <c r="B549" s="13" t="s">
        <v>2055</v>
      </c>
      <c r="C549" s="12" t="s">
        <v>2056</v>
      </c>
      <c r="D549" s="12" t="s">
        <v>44</v>
      </c>
      <c r="E549" s="12" t="s">
        <v>117</v>
      </c>
      <c r="F549" s="12" t="s">
        <v>46</v>
      </c>
      <c r="G549" s="12" t="s">
        <v>261</v>
      </c>
      <c r="H549" s="12" t="s">
        <v>127</v>
      </c>
      <c r="I549" s="12" t="s">
        <v>127</v>
      </c>
      <c r="J549" s="15">
        <v>41122.572916666664</v>
      </c>
      <c r="K549" s="15">
        <v>41124.593055555553</v>
      </c>
      <c r="L549" s="15">
        <v>41122.76666666667</v>
      </c>
      <c r="M549" s="12"/>
      <c r="N549" s="12" t="s">
        <v>1340</v>
      </c>
      <c r="O549" s="12" t="s">
        <v>87</v>
      </c>
      <c r="P549" s="12"/>
      <c r="Q549" s="12">
        <v>0</v>
      </c>
      <c r="R549" s="13">
        <v>13186</v>
      </c>
      <c r="S549" s="12"/>
      <c r="T549" s="12"/>
      <c r="U549" s="12"/>
      <c r="V549" s="12"/>
      <c r="W549" s="12"/>
      <c r="X549" s="12"/>
      <c r="Y549" s="12"/>
      <c r="Z549" s="12" t="s">
        <v>2057</v>
      </c>
      <c r="AA549" s="12"/>
      <c r="AB549" s="12"/>
      <c r="AC549" s="12"/>
      <c r="AD549" s="12"/>
      <c r="AE549" s="12"/>
      <c r="AF549" s="12"/>
      <c r="AG549" s="12"/>
      <c r="AH549" s="12" t="s">
        <v>53</v>
      </c>
      <c r="AI549" s="12" t="s">
        <v>54</v>
      </c>
      <c r="AJ549" s="12"/>
      <c r="AK549" s="12"/>
      <c r="AL549" s="12" t="s">
        <v>55</v>
      </c>
      <c r="AM549" s="12"/>
      <c r="AN549" s="12"/>
      <c r="AO549" s="12"/>
    </row>
    <row r="550" spans="1:41" ht="60">
      <c r="A550" s="12" t="s">
        <v>41</v>
      </c>
      <c r="B550" s="13" t="s">
        <v>2058</v>
      </c>
      <c r="C550" s="12" t="s">
        <v>2059</v>
      </c>
      <c r="D550" s="12" t="s">
        <v>44</v>
      </c>
      <c r="E550" s="12" t="s">
        <v>117</v>
      </c>
      <c r="F550" s="12" t="s">
        <v>46</v>
      </c>
      <c r="G550" s="12" t="s">
        <v>117</v>
      </c>
      <c r="H550" s="14" t="s">
        <v>48</v>
      </c>
      <c r="I550" s="12" t="s">
        <v>49</v>
      </c>
      <c r="J550" s="15">
        <v>41122.571527777778</v>
      </c>
      <c r="K550" s="15">
        <v>41143.522916666669</v>
      </c>
      <c r="L550" s="15">
        <v>41143.522916666669</v>
      </c>
      <c r="M550" s="12"/>
      <c r="N550" s="12"/>
      <c r="O550" s="12" t="s">
        <v>369</v>
      </c>
      <c r="P550" s="12"/>
      <c r="Q550" s="12">
        <v>0</v>
      </c>
      <c r="R550" s="12"/>
      <c r="S550" s="12"/>
      <c r="T550" s="12"/>
      <c r="U550" s="12"/>
      <c r="V550" s="12"/>
      <c r="W550" s="12"/>
      <c r="X550" s="12"/>
      <c r="Y550" s="12"/>
      <c r="Z550" s="12" t="s">
        <v>2060</v>
      </c>
      <c r="AA550" s="12"/>
      <c r="AB550" s="12"/>
      <c r="AC550" s="12"/>
      <c r="AD550" s="12"/>
      <c r="AE550" s="12"/>
      <c r="AF550" s="12"/>
      <c r="AG550" s="12" t="s">
        <v>1020</v>
      </c>
      <c r="AH550" s="12" t="s">
        <v>53</v>
      </c>
      <c r="AI550" s="12" t="s">
        <v>54</v>
      </c>
      <c r="AJ550" s="12"/>
      <c r="AK550" s="12"/>
      <c r="AL550" s="12" t="s">
        <v>55</v>
      </c>
      <c r="AM550" s="12"/>
      <c r="AN550" s="12"/>
      <c r="AO550" s="12"/>
    </row>
    <row r="551" spans="1:41" ht="255">
      <c r="A551" s="12" t="s">
        <v>41</v>
      </c>
      <c r="B551" s="13" t="s">
        <v>2061</v>
      </c>
      <c r="C551" s="12" t="s">
        <v>2062</v>
      </c>
      <c r="D551" s="12" t="s">
        <v>44</v>
      </c>
      <c r="E551" s="12" t="s">
        <v>117</v>
      </c>
      <c r="F551" s="12" t="s">
        <v>46</v>
      </c>
      <c r="G551" s="12" t="s">
        <v>261</v>
      </c>
      <c r="H551" s="12" t="s">
        <v>127</v>
      </c>
      <c r="I551" s="12" t="s">
        <v>127</v>
      </c>
      <c r="J551" s="15">
        <v>41122.543055555558</v>
      </c>
      <c r="K551" s="15">
        <v>41128.754861111112</v>
      </c>
      <c r="L551" s="15">
        <v>41124.711111111108</v>
      </c>
      <c r="M551" s="12"/>
      <c r="N551" s="12" t="s">
        <v>1340</v>
      </c>
      <c r="O551" s="12" t="s">
        <v>87</v>
      </c>
      <c r="P551" s="12"/>
      <c r="Q551" s="12">
        <v>0</v>
      </c>
      <c r="R551" s="12"/>
      <c r="S551" s="12"/>
      <c r="T551" s="12"/>
      <c r="U551" s="12"/>
      <c r="V551" s="12"/>
      <c r="W551" s="12"/>
      <c r="X551" s="12"/>
      <c r="Y551" s="12"/>
      <c r="Z551" s="12" t="s">
        <v>2063</v>
      </c>
      <c r="AA551" s="12"/>
      <c r="AB551" s="12"/>
      <c r="AC551" s="12"/>
      <c r="AD551" s="12"/>
      <c r="AE551" s="12"/>
      <c r="AF551" s="12"/>
      <c r="AG551" s="12"/>
      <c r="AH551" s="12" t="s">
        <v>53</v>
      </c>
      <c r="AI551" s="12" t="s">
        <v>54</v>
      </c>
      <c r="AJ551" s="12"/>
      <c r="AK551" s="12"/>
      <c r="AL551" s="12" t="s">
        <v>55</v>
      </c>
      <c r="AM551" s="12"/>
      <c r="AN551" s="12"/>
      <c r="AO551" s="12"/>
    </row>
    <row r="552" spans="1:41" ht="210">
      <c r="A552" s="12" t="s">
        <v>41</v>
      </c>
      <c r="B552" s="13" t="s">
        <v>2064</v>
      </c>
      <c r="C552" s="12" t="s">
        <v>2065</v>
      </c>
      <c r="D552" s="12" t="s">
        <v>44</v>
      </c>
      <c r="E552" s="12" t="s">
        <v>45</v>
      </c>
      <c r="F552" s="12" t="s">
        <v>66</v>
      </c>
      <c r="G552" s="14" t="s">
        <v>47</v>
      </c>
      <c r="H552" s="14" t="s">
        <v>48</v>
      </c>
      <c r="I552" s="12" t="s">
        <v>127</v>
      </c>
      <c r="J552" s="15">
        <v>41122.534722222219</v>
      </c>
      <c r="K552" s="15">
        <v>41122.754861111112</v>
      </c>
      <c r="L552" s="12"/>
      <c r="M552" s="12"/>
      <c r="N552" s="12"/>
      <c r="O552" s="12" t="s">
        <v>87</v>
      </c>
      <c r="P552" s="12"/>
      <c r="Q552" s="12">
        <v>0</v>
      </c>
      <c r="R552" s="12"/>
      <c r="S552" s="12"/>
      <c r="T552" s="12"/>
      <c r="U552" s="12"/>
      <c r="V552" s="12"/>
      <c r="W552" s="12"/>
      <c r="X552" s="12"/>
      <c r="Y552" s="12"/>
      <c r="Z552" s="12" t="s">
        <v>2066</v>
      </c>
      <c r="AA552" s="12"/>
      <c r="AB552" s="12"/>
      <c r="AC552" s="12"/>
      <c r="AD552" s="12"/>
      <c r="AE552" s="12"/>
      <c r="AF552" s="12"/>
      <c r="AG552" s="12" t="s">
        <v>2048</v>
      </c>
      <c r="AH552" s="12" t="s">
        <v>53</v>
      </c>
      <c r="AI552" s="12" t="s">
        <v>54</v>
      </c>
      <c r="AJ552" s="12"/>
      <c r="AK552" s="12"/>
      <c r="AL552" s="12" t="s">
        <v>55</v>
      </c>
      <c r="AM552" s="12"/>
      <c r="AN552" s="12"/>
      <c r="AO552" s="12"/>
    </row>
    <row r="553" spans="1:41" ht="150">
      <c r="A553" s="12" t="s">
        <v>41</v>
      </c>
      <c r="B553" s="13" t="s">
        <v>2067</v>
      </c>
      <c r="C553" s="12" t="s">
        <v>2068</v>
      </c>
      <c r="D553" s="12" t="s">
        <v>44</v>
      </c>
      <c r="E553" s="12" t="s">
        <v>117</v>
      </c>
      <c r="F553" s="12" t="s">
        <v>46</v>
      </c>
      <c r="G553" s="12" t="s">
        <v>13</v>
      </c>
      <c r="H553" s="12" t="s">
        <v>49</v>
      </c>
      <c r="I553" s="12" t="s">
        <v>49</v>
      </c>
      <c r="J553" s="15">
        <v>41122.531944444447</v>
      </c>
      <c r="K553" s="15">
        <v>41143.825694444444</v>
      </c>
      <c r="L553" s="15">
        <v>41131.570833333331</v>
      </c>
      <c r="M553" s="12"/>
      <c r="N553" s="12"/>
      <c r="O553" s="12" t="s">
        <v>628</v>
      </c>
      <c r="P553" s="12"/>
      <c r="Q553" s="12">
        <v>0</v>
      </c>
      <c r="R553" s="13">
        <v>13185</v>
      </c>
      <c r="S553" s="12"/>
      <c r="T553" s="12"/>
      <c r="U553" s="12"/>
      <c r="V553" s="12"/>
      <c r="W553" s="12"/>
      <c r="X553" s="12"/>
      <c r="Y553" s="12"/>
      <c r="Z553" s="12" t="s">
        <v>2069</v>
      </c>
      <c r="AA553" s="12"/>
      <c r="AB553" s="12"/>
      <c r="AC553" s="12"/>
      <c r="AD553" s="12"/>
      <c r="AE553" s="12"/>
      <c r="AF553" s="12"/>
      <c r="AG553" s="12" t="s">
        <v>2070</v>
      </c>
      <c r="AH553" s="12" t="s">
        <v>53</v>
      </c>
      <c r="AI553" s="12" t="s">
        <v>1012</v>
      </c>
      <c r="AJ553" s="12"/>
      <c r="AK553" s="12"/>
      <c r="AL553" s="12" t="s">
        <v>2071</v>
      </c>
      <c r="AM553" s="12"/>
      <c r="AN553" s="12"/>
      <c r="AO553" s="12" t="s">
        <v>91</v>
      </c>
    </row>
    <row r="554" spans="1:41" ht="90">
      <c r="A554" s="12" t="s">
        <v>41</v>
      </c>
      <c r="B554" s="13" t="s">
        <v>2072</v>
      </c>
      <c r="C554" s="12" t="s">
        <v>2073</v>
      </c>
      <c r="D554" s="12" t="s">
        <v>44</v>
      </c>
      <c r="E554" s="12" t="s">
        <v>45</v>
      </c>
      <c r="F554" s="12" t="s">
        <v>66</v>
      </c>
      <c r="G554" s="14" t="s">
        <v>47</v>
      </c>
      <c r="H554" s="14" t="s">
        <v>48</v>
      </c>
      <c r="I554" s="12" t="s">
        <v>127</v>
      </c>
      <c r="J554" s="15">
        <v>41122.52847222222</v>
      </c>
      <c r="K554" s="15">
        <v>41122.593055555553</v>
      </c>
      <c r="L554" s="12"/>
      <c r="M554" s="12"/>
      <c r="N554" s="12"/>
      <c r="O554" s="12" t="s">
        <v>87</v>
      </c>
      <c r="P554" s="12"/>
      <c r="Q554" s="12">
        <v>0</v>
      </c>
      <c r="R554" s="13">
        <v>13184</v>
      </c>
      <c r="S554" s="12"/>
      <c r="T554" s="12"/>
      <c r="U554" s="12"/>
      <c r="V554" s="12"/>
      <c r="W554" s="12"/>
      <c r="X554" s="12"/>
      <c r="Y554" s="12"/>
      <c r="Z554" s="12" t="s">
        <v>2074</v>
      </c>
      <c r="AA554" s="12"/>
      <c r="AB554" s="12"/>
      <c r="AC554" s="12"/>
      <c r="AD554" s="12"/>
      <c r="AE554" s="12"/>
      <c r="AF554" s="12"/>
      <c r="AG554" s="12" t="s">
        <v>2048</v>
      </c>
      <c r="AH554" s="12" t="s">
        <v>53</v>
      </c>
      <c r="AI554" s="12" t="s">
        <v>54</v>
      </c>
      <c r="AJ554" s="12"/>
      <c r="AK554" s="12"/>
      <c r="AL554" s="12" t="s">
        <v>55</v>
      </c>
      <c r="AM554" s="12"/>
      <c r="AN554" s="12"/>
      <c r="AO554" s="12"/>
    </row>
    <row r="555" spans="1:41" ht="45">
      <c r="A555" s="12" t="s">
        <v>41</v>
      </c>
      <c r="B555" s="13" t="s">
        <v>2075</v>
      </c>
      <c r="C555" s="12" t="s">
        <v>2076</v>
      </c>
      <c r="D555" s="12" t="s">
        <v>44</v>
      </c>
      <c r="E555" s="12" t="s">
        <v>117</v>
      </c>
      <c r="F555" s="12" t="s">
        <v>66</v>
      </c>
      <c r="G555" s="12" t="s">
        <v>261</v>
      </c>
      <c r="H555" s="14" t="s">
        <v>48</v>
      </c>
      <c r="I555" s="12" t="s">
        <v>49</v>
      </c>
      <c r="J555" s="15">
        <v>41122.517361111109</v>
      </c>
      <c r="K555" s="15">
        <v>41143.520138888889</v>
      </c>
      <c r="L555" s="15">
        <v>41143.520138888889</v>
      </c>
      <c r="M555" s="12"/>
      <c r="N555" s="12"/>
      <c r="O555" s="12" t="s">
        <v>50</v>
      </c>
      <c r="P555" s="12"/>
      <c r="Q555" s="12">
        <v>0</v>
      </c>
      <c r="R555" s="12"/>
      <c r="S555" s="12"/>
      <c r="T555" s="12"/>
      <c r="U555" s="12"/>
      <c r="V555" s="12"/>
      <c r="W555" s="12"/>
      <c r="X555" s="12"/>
      <c r="Y555" s="12"/>
      <c r="Z555" s="12" t="s">
        <v>2077</v>
      </c>
      <c r="AA555" s="12"/>
      <c r="AB555" s="12"/>
      <c r="AC555" s="12"/>
      <c r="AD555" s="12"/>
      <c r="AE555" s="12"/>
      <c r="AF555" s="12"/>
      <c r="AG555" s="12" t="s">
        <v>52</v>
      </c>
      <c r="AH555" s="12" t="s">
        <v>53</v>
      </c>
      <c r="AI555" s="12" t="s">
        <v>54</v>
      </c>
      <c r="AJ555" s="12"/>
      <c r="AK555" s="12"/>
      <c r="AL555" s="12" t="s">
        <v>55</v>
      </c>
      <c r="AM555" s="12"/>
      <c r="AN555" s="12"/>
      <c r="AO555" s="12"/>
    </row>
    <row r="556" spans="1:41" ht="409">
      <c r="A556" s="12" t="s">
        <v>41</v>
      </c>
      <c r="B556" s="13" t="s">
        <v>2078</v>
      </c>
      <c r="C556" s="12" t="s">
        <v>2079</v>
      </c>
      <c r="D556" s="12" t="s">
        <v>44</v>
      </c>
      <c r="E556" s="12" t="s">
        <v>13</v>
      </c>
      <c r="F556" s="12" t="s">
        <v>46</v>
      </c>
      <c r="G556" s="12" t="s">
        <v>261</v>
      </c>
      <c r="H556" s="12" t="s">
        <v>67</v>
      </c>
      <c r="I556" s="12" t="s">
        <v>127</v>
      </c>
      <c r="J556" s="15">
        <v>41122.510416666664</v>
      </c>
      <c r="K556" s="15">
        <v>41144.601388888892</v>
      </c>
      <c r="L556" s="15">
        <v>41124.709722222222</v>
      </c>
      <c r="M556" s="12" t="s">
        <v>1340</v>
      </c>
      <c r="N556" s="12" t="s">
        <v>189</v>
      </c>
      <c r="O556" s="12" t="s">
        <v>87</v>
      </c>
      <c r="P556" s="12"/>
      <c r="Q556" s="12">
        <v>0</v>
      </c>
      <c r="R556" s="13">
        <v>13211</v>
      </c>
      <c r="S556" s="12"/>
      <c r="T556" s="12"/>
      <c r="U556" s="12"/>
      <c r="V556" s="12"/>
      <c r="W556" s="12"/>
      <c r="X556" s="12"/>
      <c r="Y556" s="12"/>
      <c r="Z556" s="12" t="s">
        <v>2080</v>
      </c>
      <c r="AA556" s="12"/>
      <c r="AB556" s="12"/>
      <c r="AC556" s="12"/>
      <c r="AD556" s="12"/>
      <c r="AE556" s="12"/>
      <c r="AF556" s="12"/>
      <c r="AG556" s="12" t="s">
        <v>2048</v>
      </c>
      <c r="AH556" s="12" t="s">
        <v>53</v>
      </c>
      <c r="AI556" s="12" t="s">
        <v>54</v>
      </c>
      <c r="AJ556" s="12"/>
      <c r="AK556" s="12"/>
      <c r="AL556" s="12" t="s">
        <v>55</v>
      </c>
      <c r="AM556" s="12"/>
      <c r="AN556" s="12"/>
      <c r="AO556" s="12"/>
    </row>
    <row r="557" spans="1:41" ht="225">
      <c r="A557" s="12" t="s">
        <v>41</v>
      </c>
      <c r="B557" s="13" t="s">
        <v>2081</v>
      </c>
      <c r="C557" s="12" t="s">
        <v>2082</v>
      </c>
      <c r="D557" s="12" t="s">
        <v>44</v>
      </c>
      <c r="E557" s="12" t="s">
        <v>13</v>
      </c>
      <c r="F557" s="12" t="s">
        <v>46</v>
      </c>
      <c r="G557" s="12" t="s">
        <v>617</v>
      </c>
      <c r="H557" s="12" t="s">
        <v>67</v>
      </c>
      <c r="I557" s="12" t="s">
        <v>67</v>
      </c>
      <c r="J557" s="15">
        <v>41122.505555555559</v>
      </c>
      <c r="K557" s="15">
        <v>41122.527083333334</v>
      </c>
      <c r="L557" s="15">
        <v>41122.527083333334</v>
      </c>
      <c r="M557" s="12"/>
      <c r="N557" s="12"/>
      <c r="O557" s="12" t="s">
        <v>389</v>
      </c>
      <c r="P557" s="12"/>
      <c r="Q557" s="12">
        <v>0</v>
      </c>
      <c r="R557" s="12"/>
      <c r="S557" s="12"/>
      <c r="T557" s="12"/>
      <c r="U557" s="12"/>
      <c r="V557" s="12"/>
      <c r="W557" s="12"/>
      <c r="X557" s="12"/>
      <c r="Y557" s="12"/>
      <c r="Z557" s="12" t="s">
        <v>2083</v>
      </c>
      <c r="AA557" s="12"/>
      <c r="AB557" s="12"/>
      <c r="AC557" s="12"/>
      <c r="AD557" s="12"/>
      <c r="AE557" s="12"/>
      <c r="AF557" s="12"/>
      <c r="AG557" s="12"/>
      <c r="AH557" s="12" t="s">
        <v>53</v>
      </c>
      <c r="AI557" s="12" t="s">
        <v>71</v>
      </c>
      <c r="AJ557" s="12"/>
      <c r="AK557" s="12"/>
      <c r="AL557" s="12" t="s">
        <v>100</v>
      </c>
      <c r="AM557" s="12"/>
      <c r="AN557" s="12"/>
      <c r="AO557" s="12"/>
    </row>
    <row r="558" spans="1:41" ht="30">
      <c r="A558" s="12" t="s">
        <v>41</v>
      </c>
      <c r="B558" s="13" t="s">
        <v>2084</v>
      </c>
      <c r="C558" s="12" t="s">
        <v>2085</v>
      </c>
      <c r="D558" s="12" t="s">
        <v>44</v>
      </c>
      <c r="E558" s="12" t="s">
        <v>45</v>
      </c>
      <c r="F558" s="12" t="s">
        <v>66</v>
      </c>
      <c r="G558" s="14" t="s">
        <v>47</v>
      </c>
      <c r="H558" s="14" t="s">
        <v>48</v>
      </c>
      <c r="I558" s="12" t="s">
        <v>67</v>
      </c>
      <c r="J558" s="15">
        <v>41122.48541666667</v>
      </c>
      <c r="K558" s="15">
        <v>41124.72152777778</v>
      </c>
      <c r="L558" s="12"/>
      <c r="M558" s="12"/>
      <c r="N558" s="12"/>
      <c r="O558" s="12" t="s">
        <v>389</v>
      </c>
      <c r="P558" s="12"/>
      <c r="Q558" s="12">
        <v>0</v>
      </c>
      <c r="R558" s="12"/>
      <c r="S558" s="12"/>
      <c r="T558" s="12"/>
      <c r="U558" s="12"/>
      <c r="V558" s="12"/>
      <c r="W558" s="12"/>
      <c r="X558" s="12"/>
      <c r="Y558" s="12"/>
      <c r="Z558" s="12"/>
      <c r="AA558" s="12"/>
      <c r="AB558" s="12"/>
      <c r="AC558" s="12"/>
      <c r="AD558" s="12"/>
      <c r="AE558" s="12"/>
      <c r="AF558" s="12"/>
      <c r="AG558" s="12"/>
      <c r="AH558" s="12" t="s">
        <v>53</v>
      </c>
      <c r="AI558" s="12" t="s">
        <v>71</v>
      </c>
      <c r="AJ558" s="12"/>
      <c r="AK558" s="12"/>
      <c r="AL558" s="12" t="s">
        <v>100</v>
      </c>
      <c r="AM558" s="12"/>
      <c r="AN558" s="12"/>
      <c r="AO558" s="12"/>
    </row>
    <row r="559" spans="1:41" ht="30">
      <c r="A559" s="12" t="s">
        <v>41</v>
      </c>
      <c r="B559" s="13" t="s">
        <v>2086</v>
      </c>
      <c r="C559" s="12" t="s">
        <v>2087</v>
      </c>
      <c r="D559" s="12" t="s">
        <v>44</v>
      </c>
      <c r="E559" s="12" t="s">
        <v>117</v>
      </c>
      <c r="F559" s="12" t="s">
        <v>46</v>
      </c>
      <c r="G559" s="12" t="s">
        <v>617</v>
      </c>
      <c r="H559" s="12" t="s">
        <v>67</v>
      </c>
      <c r="I559" s="12" t="s">
        <v>67</v>
      </c>
      <c r="J559" s="15">
        <v>41122.474305555559</v>
      </c>
      <c r="K559" s="15">
        <v>41138.657638888886</v>
      </c>
      <c r="L559" s="15">
        <v>41124.681250000001</v>
      </c>
      <c r="M559" s="12"/>
      <c r="N559" s="12" t="s">
        <v>1340</v>
      </c>
      <c r="O559" s="12" t="s">
        <v>369</v>
      </c>
      <c r="P559" s="12"/>
      <c r="Q559" s="12">
        <v>0</v>
      </c>
      <c r="R559" s="12"/>
      <c r="S559" s="12"/>
      <c r="T559" s="12"/>
      <c r="U559" s="12"/>
      <c r="V559" s="12"/>
      <c r="W559" s="12"/>
      <c r="X559" s="12"/>
      <c r="Y559" s="12"/>
      <c r="Z559" s="12" t="s">
        <v>2088</v>
      </c>
      <c r="AA559" s="12"/>
      <c r="AB559" s="12"/>
      <c r="AC559" s="12"/>
      <c r="AD559" s="12"/>
      <c r="AE559" s="12"/>
      <c r="AF559" s="12"/>
      <c r="AG559" s="12"/>
      <c r="AH559" s="12" t="s">
        <v>53</v>
      </c>
      <c r="AI559" s="12" t="s">
        <v>71</v>
      </c>
      <c r="AJ559" s="12"/>
      <c r="AK559" s="12"/>
      <c r="AL559" s="12" t="s">
        <v>100</v>
      </c>
      <c r="AM559" s="12"/>
      <c r="AN559" s="12"/>
      <c r="AO559" s="12"/>
    </row>
    <row r="560" spans="1:41" ht="60">
      <c r="A560" s="12" t="s">
        <v>41</v>
      </c>
      <c r="B560" s="13" t="s">
        <v>2089</v>
      </c>
      <c r="C560" s="12" t="s">
        <v>2090</v>
      </c>
      <c r="D560" s="12" t="s">
        <v>44</v>
      </c>
      <c r="E560" s="12" t="s">
        <v>13</v>
      </c>
      <c r="F560" s="12" t="s">
        <v>46</v>
      </c>
      <c r="G560" s="12" t="s">
        <v>118</v>
      </c>
      <c r="H560" s="12" t="s">
        <v>67</v>
      </c>
      <c r="I560" s="12" t="s">
        <v>67</v>
      </c>
      <c r="J560" s="15">
        <v>41122.46597222222</v>
      </c>
      <c r="K560" s="15">
        <v>41135.68472222222</v>
      </c>
      <c r="L560" s="15">
        <v>41135.68472222222</v>
      </c>
      <c r="M560" s="12"/>
      <c r="N560" s="12"/>
      <c r="O560" s="12" t="s">
        <v>389</v>
      </c>
      <c r="P560" s="12"/>
      <c r="Q560" s="12">
        <v>0</v>
      </c>
      <c r="R560" s="12"/>
      <c r="S560" s="12"/>
      <c r="T560" s="12"/>
      <c r="U560" s="12"/>
      <c r="V560" s="12"/>
      <c r="W560" s="12"/>
      <c r="X560" s="12"/>
      <c r="Y560" s="12"/>
      <c r="Z560" s="12"/>
      <c r="AA560" s="12"/>
      <c r="AB560" s="12"/>
      <c r="AC560" s="12"/>
      <c r="AD560" s="12"/>
      <c r="AE560" s="12"/>
      <c r="AF560" s="12"/>
      <c r="AG560" s="12"/>
      <c r="AH560" s="12" t="s">
        <v>53</v>
      </c>
      <c r="AI560" s="12" t="s">
        <v>71</v>
      </c>
      <c r="AJ560" s="12"/>
      <c r="AK560" s="12"/>
      <c r="AL560" s="12" t="s">
        <v>100</v>
      </c>
      <c r="AM560" s="12"/>
      <c r="AN560" s="12"/>
      <c r="AO560" s="12"/>
    </row>
    <row r="561" spans="1:41" ht="150">
      <c r="A561" s="12" t="s">
        <v>41</v>
      </c>
      <c r="B561" s="13" t="s">
        <v>2091</v>
      </c>
      <c r="C561" s="12" t="s">
        <v>2092</v>
      </c>
      <c r="D561" s="12" t="s">
        <v>44</v>
      </c>
      <c r="E561" s="12" t="s">
        <v>45</v>
      </c>
      <c r="F561" s="12" t="s">
        <v>66</v>
      </c>
      <c r="G561" s="14" t="s">
        <v>47</v>
      </c>
      <c r="H561" s="14" t="s">
        <v>48</v>
      </c>
      <c r="I561" s="12" t="s">
        <v>67</v>
      </c>
      <c r="J561" s="15">
        <v>41122.433333333334</v>
      </c>
      <c r="K561" s="15">
        <v>41122.486111111109</v>
      </c>
      <c r="L561" s="12"/>
      <c r="M561" s="12"/>
      <c r="N561" s="12"/>
      <c r="O561" s="12" t="s">
        <v>87</v>
      </c>
      <c r="P561" s="12"/>
      <c r="Q561" s="12">
        <v>0</v>
      </c>
      <c r="R561" s="12"/>
      <c r="S561" s="12"/>
      <c r="T561" s="12"/>
      <c r="U561" s="12"/>
      <c r="V561" s="12"/>
      <c r="W561" s="12"/>
      <c r="X561" s="12"/>
      <c r="Y561" s="12"/>
      <c r="Z561" s="12" t="s">
        <v>2093</v>
      </c>
      <c r="AA561" s="12"/>
      <c r="AB561" s="12"/>
      <c r="AC561" s="12"/>
      <c r="AD561" s="12"/>
      <c r="AE561" s="12"/>
      <c r="AF561" s="12"/>
      <c r="AG561" s="12"/>
      <c r="AH561" s="12" t="s">
        <v>53</v>
      </c>
      <c r="AI561" s="12" t="s">
        <v>71</v>
      </c>
      <c r="AJ561" s="12"/>
      <c r="AK561" s="12"/>
      <c r="AL561" s="12" t="s">
        <v>100</v>
      </c>
      <c r="AM561" s="12"/>
      <c r="AN561" s="12"/>
      <c r="AO561" s="12"/>
    </row>
    <row r="562" spans="1:41" ht="30">
      <c r="A562" s="12" t="s">
        <v>41</v>
      </c>
      <c r="B562" s="13" t="s">
        <v>2094</v>
      </c>
      <c r="C562" s="12" t="s">
        <v>2095</v>
      </c>
      <c r="D562" s="12" t="s">
        <v>44</v>
      </c>
      <c r="E562" s="12" t="s">
        <v>45</v>
      </c>
      <c r="F562" s="12" t="s">
        <v>143</v>
      </c>
      <c r="G562" s="14" t="s">
        <v>47</v>
      </c>
      <c r="H562" s="14" t="s">
        <v>48</v>
      </c>
      <c r="I562" s="12" t="s">
        <v>86</v>
      </c>
      <c r="J562" s="15">
        <v>41122.431250000001</v>
      </c>
      <c r="K562" s="15">
        <v>41122.431250000001</v>
      </c>
      <c r="L562" s="12"/>
      <c r="M562" s="12"/>
      <c r="N562" s="12"/>
      <c r="O562" s="12" t="s">
        <v>87</v>
      </c>
      <c r="P562" s="12"/>
      <c r="Q562" s="12">
        <v>0</v>
      </c>
      <c r="R562" s="13">
        <v>13182</v>
      </c>
      <c r="S562" s="12"/>
      <c r="T562" s="12"/>
      <c r="U562" s="12"/>
      <c r="V562" s="12"/>
      <c r="W562" s="12"/>
      <c r="X562" s="12"/>
      <c r="Y562" s="12"/>
      <c r="Z562" s="12" t="s">
        <v>724</v>
      </c>
      <c r="AA562" s="12"/>
      <c r="AB562" s="12"/>
      <c r="AC562" s="12"/>
      <c r="AD562" s="12"/>
      <c r="AE562" s="12"/>
      <c r="AF562" s="12"/>
      <c r="AG562" s="12"/>
      <c r="AH562" s="12" t="s">
        <v>53</v>
      </c>
      <c r="AI562" s="12" t="s">
        <v>62</v>
      </c>
      <c r="AJ562" s="12"/>
      <c r="AK562" s="12"/>
      <c r="AL562" s="12" t="s">
        <v>2096</v>
      </c>
      <c r="AM562" s="12"/>
      <c r="AN562" s="12"/>
      <c r="AO562" s="12" t="s">
        <v>614</v>
      </c>
    </row>
    <row r="563" spans="1:41" ht="30">
      <c r="A563" s="12" t="s">
        <v>41</v>
      </c>
      <c r="B563" s="13" t="s">
        <v>2097</v>
      </c>
      <c r="C563" s="12" t="s">
        <v>2098</v>
      </c>
      <c r="D563" s="12" t="s">
        <v>44</v>
      </c>
      <c r="E563" s="12" t="s">
        <v>117</v>
      </c>
      <c r="F563" s="12" t="s">
        <v>46</v>
      </c>
      <c r="G563" s="12" t="s">
        <v>617</v>
      </c>
      <c r="H563" s="12" t="s">
        <v>67</v>
      </c>
      <c r="I563" s="12" t="s">
        <v>67</v>
      </c>
      <c r="J563" s="15">
        <v>41122.430555555555</v>
      </c>
      <c r="K563" s="15">
        <v>41138.656944444447</v>
      </c>
      <c r="L563" s="15">
        <v>41124.681250000001</v>
      </c>
      <c r="M563" s="12"/>
      <c r="N563" s="12" t="s">
        <v>1340</v>
      </c>
      <c r="O563" s="12" t="s">
        <v>408</v>
      </c>
      <c r="P563" s="12"/>
      <c r="Q563" s="12">
        <v>0</v>
      </c>
      <c r="R563" s="13">
        <v>13181</v>
      </c>
      <c r="S563" s="12"/>
      <c r="T563" s="12"/>
      <c r="U563" s="12"/>
      <c r="V563" s="12"/>
      <c r="W563" s="12"/>
      <c r="X563" s="12"/>
      <c r="Y563" s="12"/>
      <c r="Z563" s="12"/>
      <c r="AA563" s="12"/>
      <c r="AB563" s="12"/>
      <c r="AC563" s="12"/>
      <c r="AD563" s="12"/>
      <c r="AE563" s="12"/>
      <c r="AF563" s="12"/>
      <c r="AG563" s="12"/>
      <c r="AH563" s="12" t="s">
        <v>53</v>
      </c>
      <c r="AI563" s="12" t="s">
        <v>71</v>
      </c>
      <c r="AJ563" s="12"/>
      <c r="AK563" s="12"/>
      <c r="AL563" s="12" t="s">
        <v>100</v>
      </c>
      <c r="AM563" s="12"/>
      <c r="AN563" s="12"/>
      <c r="AO563" s="12"/>
    </row>
    <row r="564" spans="1:41" ht="30">
      <c r="A564" s="12" t="s">
        <v>41</v>
      </c>
      <c r="B564" s="13" t="s">
        <v>2099</v>
      </c>
      <c r="C564" s="12" t="s">
        <v>2100</v>
      </c>
      <c r="D564" s="12" t="s">
        <v>44</v>
      </c>
      <c r="E564" s="12" t="s">
        <v>117</v>
      </c>
      <c r="F564" s="12" t="s">
        <v>46</v>
      </c>
      <c r="G564" s="12" t="s">
        <v>261</v>
      </c>
      <c r="H564" s="12" t="s">
        <v>67</v>
      </c>
      <c r="I564" s="12" t="s">
        <v>328</v>
      </c>
      <c r="J564" s="15">
        <v>41121.822916666664</v>
      </c>
      <c r="K564" s="15">
        <v>41130.504861111112</v>
      </c>
      <c r="L564" s="15">
        <v>41129.651388888888</v>
      </c>
      <c r="M564" s="12"/>
      <c r="N564" s="12"/>
      <c r="O564" s="12" t="s">
        <v>2101</v>
      </c>
      <c r="P564" s="12"/>
      <c r="Q564" s="12">
        <v>0</v>
      </c>
      <c r="R564" s="12"/>
      <c r="S564" s="12"/>
      <c r="T564" s="12"/>
      <c r="U564" s="12"/>
      <c r="V564" s="12"/>
      <c r="W564" s="12"/>
      <c r="X564" s="12"/>
      <c r="Y564" s="12"/>
      <c r="Z564" s="12"/>
      <c r="AA564" s="12"/>
      <c r="AB564" s="12"/>
      <c r="AC564" s="12"/>
      <c r="AD564" s="12"/>
      <c r="AE564" s="12"/>
      <c r="AF564" s="12"/>
      <c r="AG564" s="12"/>
      <c r="AH564" s="12" t="s">
        <v>53</v>
      </c>
      <c r="AI564" s="12" t="s">
        <v>2102</v>
      </c>
      <c r="AJ564" s="12"/>
      <c r="AK564" s="12"/>
      <c r="AL564" s="12" t="s">
        <v>110</v>
      </c>
      <c r="AM564" s="12"/>
      <c r="AN564" s="12"/>
      <c r="AO564" s="12" t="s">
        <v>91</v>
      </c>
    </row>
    <row r="565" spans="1:41" ht="75">
      <c r="A565" s="12" t="s">
        <v>41</v>
      </c>
      <c r="B565" s="13" t="s">
        <v>2103</v>
      </c>
      <c r="C565" s="12" t="s">
        <v>2104</v>
      </c>
      <c r="D565" s="12" t="s">
        <v>44</v>
      </c>
      <c r="E565" s="12" t="s">
        <v>45</v>
      </c>
      <c r="F565" s="12" t="s">
        <v>66</v>
      </c>
      <c r="G565" s="14" t="s">
        <v>47</v>
      </c>
      <c r="H565" s="14" t="s">
        <v>48</v>
      </c>
      <c r="I565" s="12" t="s">
        <v>59</v>
      </c>
      <c r="J565" s="15">
        <v>41121.718055555553</v>
      </c>
      <c r="K565" s="15">
        <v>41121.718055555553</v>
      </c>
      <c r="L565" s="12"/>
      <c r="M565" s="12"/>
      <c r="N565" s="12"/>
      <c r="O565" s="12" t="s">
        <v>369</v>
      </c>
      <c r="P565" s="12"/>
      <c r="Q565" s="12">
        <v>0</v>
      </c>
      <c r="R565" s="12"/>
      <c r="S565" s="12"/>
      <c r="T565" s="12"/>
      <c r="U565" s="12"/>
      <c r="V565" s="12"/>
      <c r="W565" s="12"/>
      <c r="X565" s="12"/>
      <c r="Y565" s="12"/>
      <c r="Z565" s="12" t="s">
        <v>2105</v>
      </c>
      <c r="AA565" s="12"/>
      <c r="AB565" s="12"/>
      <c r="AC565" s="12"/>
      <c r="AD565" s="12"/>
      <c r="AE565" s="12"/>
      <c r="AF565" s="12"/>
      <c r="AG565" s="12"/>
      <c r="AH565" s="12" t="s">
        <v>53</v>
      </c>
      <c r="AI565" s="12" t="s">
        <v>2106</v>
      </c>
      <c r="AJ565" s="12"/>
      <c r="AK565" s="12"/>
      <c r="AL565" s="12" t="s">
        <v>2107</v>
      </c>
      <c r="AM565" s="12"/>
      <c r="AN565" s="12"/>
      <c r="AO565" s="12"/>
    </row>
    <row r="566" spans="1:41" ht="90">
      <c r="A566" s="12" t="s">
        <v>41</v>
      </c>
      <c r="B566" s="13" t="s">
        <v>2108</v>
      </c>
      <c r="C566" s="12" t="s">
        <v>2109</v>
      </c>
      <c r="D566" s="12" t="s">
        <v>44</v>
      </c>
      <c r="E566" s="12" t="s">
        <v>45</v>
      </c>
      <c r="F566" s="12" t="s">
        <v>46</v>
      </c>
      <c r="G566" s="14" t="s">
        <v>47</v>
      </c>
      <c r="H566" s="14" t="s">
        <v>48</v>
      </c>
      <c r="I566" s="12" t="s">
        <v>148</v>
      </c>
      <c r="J566" s="15">
        <v>41121.714583333334</v>
      </c>
      <c r="K566" s="15">
        <v>41121.714583333334</v>
      </c>
      <c r="L566" s="12"/>
      <c r="M566" s="12"/>
      <c r="N566" s="12"/>
      <c r="O566" s="12" t="s">
        <v>389</v>
      </c>
      <c r="P566" s="12"/>
      <c r="Q566" s="12">
        <v>0</v>
      </c>
      <c r="R566" s="12"/>
      <c r="S566" s="12"/>
      <c r="T566" s="12"/>
      <c r="U566" s="12"/>
      <c r="V566" s="12"/>
      <c r="W566" s="12"/>
      <c r="X566" s="12"/>
      <c r="Y566" s="12"/>
      <c r="Z566" s="12" t="s">
        <v>2110</v>
      </c>
      <c r="AA566" s="12"/>
      <c r="AB566" s="12"/>
      <c r="AC566" s="12"/>
      <c r="AD566" s="12"/>
      <c r="AE566" s="12"/>
      <c r="AF566" s="12"/>
      <c r="AG566" s="12"/>
      <c r="AH566" s="12" t="s">
        <v>53</v>
      </c>
      <c r="AI566" s="12" t="s">
        <v>54</v>
      </c>
      <c r="AJ566" s="12"/>
      <c r="AK566" s="12"/>
      <c r="AL566" s="12" t="s">
        <v>55</v>
      </c>
      <c r="AM566" s="12"/>
      <c r="AN566" s="12"/>
      <c r="AO566" s="12" t="s">
        <v>614</v>
      </c>
    </row>
    <row r="567" spans="1:41" ht="105">
      <c r="A567" s="12" t="s">
        <v>41</v>
      </c>
      <c r="B567" s="13" t="s">
        <v>2111</v>
      </c>
      <c r="C567" s="12" t="s">
        <v>2112</v>
      </c>
      <c r="D567" s="12" t="s">
        <v>44</v>
      </c>
      <c r="E567" s="12" t="s">
        <v>696</v>
      </c>
      <c r="F567" s="12" t="s">
        <v>46</v>
      </c>
      <c r="G567" s="14" t="s">
        <v>47</v>
      </c>
      <c r="H567" s="12" t="s">
        <v>496</v>
      </c>
      <c r="I567" s="12" t="s">
        <v>148</v>
      </c>
      <c r="J567" s="15">
        <v>41121.686111111114</v>
      </c>
      <c r="K567" s="15">
        <v>41142.515972222223</v>
      </c>
      <c r="L567" s="12"/>
      <c r="M567" s="12"/>
      <c r="N567" s="12" t="s">
        <v>68</v>
      </c>
      <c r="O567" s="12" t="s">
        <v>389</v>
      </c>
      <c r="P567" s="12"/>
      <c r="Q567" s="12">
        <v>0</v>
      </c>
      <c r="R567" s="13">
        <v>13178</v>
      </c>
      <c r="S567" s="12"/>
      <c r="T567" s="12"/>
      <c r="U567" s="12"/>
      <c r="V567" s="12"/>
      <c r="W567" s="12"/>
      <c r="X567" s="12"/>
      <c r="Y567" s="12"/>
      <c r="Z567" s="12" t="s">
        <v>2113</v>
      </c>
      <c r="AA567" s="12"/>
      <c r="AB567" s="12"/>
      <c r="AC567" s="12"/>
      <c r="AD567" s="12"/>
      <c r="AE567" s="12"/>
      <c r="AF567" s="12"/>
      <c r="AG567" s="12"/>
      <c r="AH567" s="12" t="s">
        <v>53</v>
      </c>
      <c r="AI567" s="12" t="s">
        <v>62</v>
      </c>
      <c r="AJ567" s="12"/>
      <c r="AK567" s="12"/>
      <c r="AL567" s="12" t="s">
        <v>837</v>
      </c>
      <c r="AM567" s="12"/>
      <c r="AN567" s="12"/>
      <c r="AO567" s="12" t="s">
        <v>91</v>
      </c>
    </row>
    <row r="568" spans="1:41">
      <c r="A568" s="12" t="s">
        <v>41</v>
      </c>
      <c r="B568" s="13" t="s">
        <v>2114</v>
      </c>
      <c r="C568" s="12" t="s">
        <v>2115</v>
      </c>
      <c r="D568" s="12" t="s">
        <v>44</v>
      </c>
      <c r="E568" s="12" t="s">
        <v>117</v>
      </c>
      <c r="F568" s="12" t="s">
        <v>66</v>
      </c>
      <c r="G568" s="12" t="s">
        <v>261</v>
      </c>
      <c r="H568" s="14" t="s">
        <v>48</v>
      </c>
      <c r="I568" s="12" t="s">
        <v>49</v>
      </c>
      <c r="J568" s="15">
        <v>41121.67083333333</v>
      </c>
      <c r="K568" s="15">
        <v>41143.525000000001</v>
      </c>
      <c r="L568" s="15">
        <v>41143.525000000001</v>
      </c>
      <c r="M568" s="12"/>
      <c r="N568" s="12"/>
      <c r="O568" s="12" t="s">
        <v>87</v>
      </c>
      <c r="P568" s="12"/>
      <c r="Q568" s="12">
        <v>0</v>
      </c>
      <c r="R568" s="13">
        <v>13177</v>
      </c>
      <c r="S568" s="12"/>
      <c r="T568" s="12"/>
      <c r="U568" s="12"/>
      <c r="V568" s="12"/>
      <c r="W568" s="12"/>
      <c r="X568" s="12"/>
      <c r="Y568" s="12"/>
      <c r="Z568" s="12" t="s">
        <v>1764</v>
      </c>
      <c r="AA568" s="12"/>
      <c r="AB568" s="12"/>
      <c r="AC568" s="12"/>
      <c r="AD568" s="12"/>
      <c r="AE568" s="12"/>
      <c r="AF568" s="12"/>
      <c r="AG568" s="12" t="s">
        <v>52</v>
      </c>
      <c r="AH568" s="12" t="s">
        <v>53</v>
      </c>
      <c r="AI568" s="12" t="s">
        <v>54</v>
      </c>
      <c r="AJ568" s="12"/>
      <c r="AK568" s="12"/>
      <c r="AL568" s="12" t="s">
        <v>55</v>
      </c>
      <c r="AM568" s="12"/>
      <c r="AN568" s="12"/>
      <c r="AO568" s="12"/>
    </row>
    <row r="569" spans="1:41" ht="30">
      <c r="A569" s="12" t="s">
        <v>41</v>
      </c>
      <c r="B569" s="13" t="s">
        <v>2116</v>
      </c>
      <c r="C569" s="12" t="s">
        <v>2117</v>
      </c>
      <c r="D569" s="12" t="s">
        <v>44</v>
      </c>
      <c r="E569" s="12" t="s">
        <v>117</v>
      </c>
      <c r="F569" s="12" t="s">
        <v>66</v>
      </c>
      <c r="G569" s="12" t="s">
        <v>13</v>
      </c>
      <c r="H569" s="14" t="s">
        <v>48</v>
      </c>
      <c r="I569" s="12" t="s">
        <v>49</v>
      </c>
      <c r="J569" s="15">
        <v>41121.669444444444</v>
      </c>
      <c r="K569" s="15">
        <v>41122.73541666667</v>
      </c>
      <c r="L569" s="15">
        <v>41122.73541666667</v>
      </c>
      <c r="M569" s="12"/>
      <c r="N569" s="12"/>
      <c r="O569" s="12" t="s">
        <v>87</v>
      </c>
      <c r="P569" s="12"/>
      <c r="Q569" s="12">
        <v>0</v>
      </c>
      <c r="R569" s="13">
        <v>13176</v>
      </c>
      <c r="S569" s="12"/>
      <c r="T569" s="12"/>
      <c r="U569" s="12"/>
      <c r="V569" s="12"/>
      <c r="W569" s="12"/>
      <c r="X569" s="12"/>
      <c r="Y569" s="12"/>
      <c r="Z569" s="12" t="s">
        <v>1764</v>
      </c>
      <c r="AA569" s="12"/>
      <c r="AB569" s="12"/>
      <c r="AC569" s="12"/>
      <c r="AD569" s="12"/>
      <c r="AE569" s="12"/>
      <c r="AF569" s="12"/>
      <c r="AG569" s="12" t="s">
        <v>52</v>
      </c>
      <c r="AH569" s="12" t="s">
        <v>53</v>
      </c>
      <c r="AI569" s="12" t="s">
        <v>54</v>
      </c>
      <c r="AJ569" s="12"/>
      <c r="AK569" s="12"/>
      <c r="AL569" s="12" t="s">
        <v>140</v>
      </c>
      <c r="AM569" s="12"/>
      <c r="AN569" s="12"/>
      <c r="AO569" s="12"/>
    </row>
    <row r="570" spans="1:41">
      <c r="A570" s="12" t="s">
        <v>41</v>
      </c>
      <c r="B570" s="13" t="s">
        <v>2118</v>
      </c>
      <c r="C570" s="12" t="s">
        <v>2119</v>
      </c>
      <c r="D570" s="12" t="s">
        <v>44</v>
      </c>
      <c r="E570" s="12" t="s">
        <v>117</v>
      </c>
      <c r="F570" s="12" t="s">
        <v>46</v>
      </c>
      <c r="G570" s="12" t="s">
        <v>13</v>
      </c>
      <c r="H570" s="12" t="s">
        <v>86</v>
      </c>
      <c r="I570" s="12" t="s">
        <v>86</v>
      </c>
      <c r="J570" s="15">
        <v>41121.662499999999</v>
      </c>
      <c r="K570" s="15">
        <v>41138.760416666664</v>
      </c>
      <c r="L570" s="15">
        <v>41126.861111111109</v>
      </c>
      <c r="M570" s="12"/>
      <c r="N570" s="12"/>
      <c r="O570" s="12" t="s">
        <v>87</v>
      </c>
      <c r="P570" s="12"/>
      <c r="Q570" s="12">
        <v>0</v>
      </c>
      <c r="R570" s="13">
        <v>13175</v>
      </c>
      <c r="S570" s="12"/>
      <c r="T570" s="12"/>
      <c r="U570" s="12"/>
      <c r="V570" s="12"/>
      <c r="W570" s="12"/>
      <c r="X570" s="12"/>
      <c r="Y570" s="12"/>
      <c r="Z570" s="12" t="s">
        <v>2120</v>
      </c>
      <c r="AA570" s="12"/>
      <c r="AB570" s="12"/>
      <c r="AC570" s="12"/>
      <c r="AD570" s="12"/>
      <c r="AE570" s="12"/>
      <c r="AF570" s="12"/>
      <c r="AG570" s="12"/>
      <c r="AH570" s="12" t="s">
        <v>53</v>
      </c>
      <c r="AI570" s="12" t="s">
        <v>54</v>
      </c>
      <c r="AJ570" s="12"/>
      <c r="AK570" s="12"/>
      <c r="AL570" s="12" t="s">
        <v>55</v>
      </c>
      <c r="AM570" s="12"/>
      <c r="AN570" s="12"/>
      <c r="AO570" s="12" t="s">
        <v>91</v>
      </c>
    </row>
    <row r="571" spans="1:41" ht="105">
      <c r="A571" s="12" t="s">
        <v>41</v>
      </c>
      <c r="B571" s="13" t="s">
        <v>2121</v>
      </c>
      <c r="C571" s="12" t="s">
        <v>2122</v>
      </c>
      <c r="D571" s="12" t="s">
        <v>44</v>
      </c>
      <c r="E571" s="12" t="s">
        <v>117</v>
      </c>
      <c r="F571" s="12" t="s">
        <v>46</v>
      </c>
      <c r="G571" s="12" t="s">
        <v>242</v>
      </c>
      <c r="H571" s="12" t="s">
        <v>148</v>
      </c>
      <c r="I571" s="12" t="s">
        <v>148</v>
      </c>
      <c r="J571" s="15">
        <v>41121.661111111112</v>
      </c>
      <c r="K571" s="15">
        <v>41121.70416666667</v>
      </c>
      <c r="L571" s="15">
        <v>41121.689583333333</v>
      </c>
      <c r="M571" s="12"/>
      <c r="N571" s="12"/>
      <c r="O571" s="12" t="s">
        <v>389</v>
      </c>
      <c r="P571" s="12"/>
      <c r="Q571" s="12">
        <v>0</v>
      </c>
      <c r="R571" s="12"/>
      <c r="S571" s="12"/>
      <c r="T571" s="12"/>
      <c r="U571" s="12"/>
      <c r="V571" s="12"/>
      <c r="W571" s="12"/>
      <c r="X571" s="12"/>
      <c r="Y571" s="12"/>
      <c r="Z571" s="12" t="s">
        <v>2123</v>
      </c>
      <c r="AA571" s="12"/>
      <c r="AB571" s="12"/>
      <c r="AC571" s="12"/>
      <c r="AD571" s="12"/>
      <c r="AE571" s="12"/>
      <c r="AF571" s="12"/>
      <c r="AG571" s="12"/>
      <c r="AH571" s="12" t="s">
        <v>53</v>
      </c>
      <c r="AI571" s="12" t="s">
        <v>62</v>
      </c>
      <c r="AJ571" s="12"/>
      <c r="AK571" s="12"/>
      <c r="AL571" s="12" t="s">
        <v>837</v>
      </c>
      <c r="AM571" s="12"/>
      <c r="AN571" s="12"/>
      <c r="AO571" s="12" t="s">
        <v>614</v>
      </c>
    </row>
    <row r="572" spans="1:41" ht="30">
      <c r="A572" s="12" t="s">
        <v>41</v>
      </c>
      <c r="B572" s="13" t="s">
        <v>2124</v>
      </c>
      <c r="C572" s="12" t="s">
        <v>2125</v>
      </c>
      <c r="D572" s="12" t="s">
        <v>44</v>
      </c>
      <c r="E572" s="12" t="s">
        <v>45</v>
      </c>
      <c r="F572" s="12" t="s">
        <v>66</v>
      </c>
      <c r="G572" s="14" t="s">
        <v>47</v>
      </c>
      <c r="H572" s="14" t="s">
        <v>48</v>
      </c>
      <c r="I572" s="12" t="s">
        <v>49</v>
      </c>
      <c r="J572" s="15">
        <v>41121.657638888886</v>
      </c>
      <c r="K572" s="15">
        <v>41121.657638888886</v>
      </c>
      <c r="L572" s="12"/>
      <c r="M572" s="12"/>
      <c r="N572" s="12"/>
      <c r="O572" s="12" t="s">
        <v>50</v>
      </c>
      <c r="P572" s="12"/>
      <c r="Q572" s="12">
        <v>0</v>
      </c>
      <c r="R572" s="12"/>
      <c r="S572" s="12"/>
      <c r="T572" s="12"/>
      <c r="U572" s="12"/>
      <c r="V572" s="12"/>
      <c r="W572" s="12"/>
      <c r="X572" s="12"/>
      <c r="Y572" s="12"/>
      <c r="Z572" s="12" t="s">
        <v>2126</v>
      </c>
      <c r="AA572" s="12"/>
      <c r="AB572" s="12"/>
      <c r="AC572" s="12"/>
      <c r="AD572" s="12"/>
      <c r="AE572" s="12"/>
      <c r="AF572" s="12"/>
      <c r="AG572" s="12"/>
      <c r="AH572" s="12" t="s">
        <v>53</v>
      </c>
      <c r="AI572" s="12" t="s">
        <v>54</v>
      </c>
      <c r="AJ572" s="12"/>
      <c r="AK572" s="12"/>
      <c r="AL572" s="12" t="s">
        <v>140</v>
      </c>
      <c r="AM572" s="12"/>
      <c r="AN572" s="12"/>
      <c r="AO572" s="12"/>
    </row>
    <row r="573" spans="1:41">
      <c r="A573" s="12" t="s">
        <v>41</v>
      </c>
      <c r="B573" s="13" t="s">
        <v>2127</v>
      </c>
      <c r="C573" s="12" t="s">
        <v>2128</v>
      </c>
      <c r="D573" s="12" t="s">
        <v>44</v>
      </c>
      <c r="E573" s="12" t="s">
        <v>45</v>
      </c>
      <c r="F573" s="12" t="s">
        <v>66</v>
      </c>
      <c r="G573" s="14" t="s">
        <v>47</v>
      </c>
      <c r="H573" s="14" t="s">
        <v>48</v>
      </c>
      <c r="I573" s="12" t="s">
        <v>49</v>
      </c>
      <c r="J573" s="15">
        <v>41121.656944444447</v>
      </c>
      <c r="K573" s="15">
        <v>41127.693749999999</v>
      </c>
      <c r="L573" s="12"/>
      <c r="M573" s="12"/>
      <c r="N573" s="12"/>
      <c r="O573" s="12" t="s">
        <v>50</v>
      </c>
      <c r="P573" s="12"/>
      <c r="Q573" s="12">
        <v>0</v>
      </c>
      <c r="R573" s="12"/>
      <c r="S573" s="12"/>
      <c r="T573" s="12"/>
      <c r="U573" s="12"/>
      <c r="V573" s="12"/>
      <c r="W573" s="12"/>
      <c r="X573" s="12"/>
      <c r="Y573" s="12"/>
      <c r="Z573" s="12" t="s">
        <v>2129</v>
      </c>
      <c r="AA573" s="12"/>
      <c r="AB573" s="12"/>
      <c r="AC573" s="12"/>
      <c r="AD573" s="12"/>
      <c r="AE573" s="12"/>
      <c r="AF573" s="12"/>
      <c r="AG573" s="12" t="s">
        <v>1020</v>
      </c>
      <c r="AH573" s="12" t="s">
        <v>53</v>
      </c>
      <c r="AI573" s="12" t="s">
        <v>54</v>
      </c>
      <c r="AJ573" s="12"/>
      <c r="AK573" s="12"/>
      <c r="AL573" s="12" t="s">
        <v>2130</v>
      </c>
      <c r="AM573" s="12"/>
      <c r="AN573" s="12"/>
      <c r="AO573" s="12"/>
    </row>
    <row r="574" spans="1:41" ht="105">
      <c r="A574" s="12" t="s">
        <v>41</v>
      </c>
      <c r="B574" s="13" t="s">
        <v>2131</v>
      </c>
      <c r="C574" s="12" t="s">
        <v>2132</v>
      </c>
      <c r="D574" s="12" t="s">
        <v>44</v>
      </c>
      <c r="E574" s="12" t="s">
        <v>117</v>
      </c>
      <c r="F574" s="12" t="s">
        <v>66</v>
      </c>
      <c r="G574" s="12" t="s">
        <v>261</v>
      </c>
      <c r="H574" s="12" t="s">
        <v>59</v>
      </c>
      <c r="I574" s="12" t="s">
        <v>86</v>
      </c>
      <c r="J574" s="15">
        <v>41121.655555555553</v>
      </c>
      <c r="K574" s="15">
        <v>41138.691666666666</v>
      </c>
      <c r="L574" s="15">
        <v>41129.804166666669</v>
      </c>
      <c r="M574" s="12"/>
      <c r="N574" s="12" t="s">
        <v>1340</v>
      </c>
      <c r="O574" s="12" t="s">
        <v>87</v>
      </c>
      <c r="P574" s="12"/>
      <c r="Q574" s="12">
        <v>0</v>
      </c>
      <c r="R574" s="12"/>
      <c r="S574" s="12"/>
      <c r="T574" s="12"/>
      <c r="U574" s="12"/>
      <c r="V574" s="12"/>
      <c r="W574" s="12"/>
      <c r="X574" s="12"/>
      <c r="Y574" s="12"/>
      <c r="Z574" s="12" t="s">
        <v>2133</v>
      </c>
      <c r="AA574" s="12"/>
      <c r="AB574" s="12"/>
      <c r="AC574" s="12"/>
      <c r="AD574" s="12"/>
      <c r="AE574" s="12"/>
      <c r="AF574" s="12"/>
      <c r="AG574" s="12"/>
      <c r="AH574" s="12" t="s">
        <v>53</v>
      </c>
      <c r="AI574" s="12" t="s">
        <v>62</v>
      </c>
      <c r="AJ574" s="12"/>
      <c r="AK574" s="12"/>
      <c r="AL574" s="12" t="s">
        <v>1958</v>
      </c>
      <c r="AM574" s="12"/>
      <c r="AN574" s="12"/>
      <c r="AO574" s="12" t="s">
        <v>614</v>
      </c>
    </row>
    <row r="575" spans="1:41" ht="45">
      <c r="A575" s="12" t="s">
        <v>41</v>
      </c>
      <c r="B575" s="13" t="s">
        <v>1942</v>
      </c>
      <c r="C575" s="12" t="s">
        <v>2134</v>
      </c>
      <c r="D575" s="12" t="s">
        <v>44</v>
      </c>
      <c r="E575" s="12" t="s">
        <v>117</v>
      </c>
      <c r="F575" s="12" t="s">
        <v>66</v>
      </c>
      <c r="G575" s="12" t="s">
        <v>104</v>
      </c>
      <c r="H575" s="12" t="s">
        <v>67</v>
      </c>
      <c r="I575" s="12" t="s">
        <v>49</v>
      </c>
      <c r="J575" s="15">
        <v>41121.652777777781</v>
      </c>
      <c r="K575" s="15">
        <v>41128.431944444441</v>
      </c>
      <c r="L575" s="15">
        <v>41126.945833333331</v>
      </c>
      <c r="M575" s="12"/>
      <c r="N575" s="12"/>
      <c r="O575" s="12"/>
      <c r="P575" s="12"/>
      <c r="Q575" s="12">
        <v>0</v>
      </c>
      <c r="R575" s="13">
        <v>13174</v>
      </c>
      <c r="S575" s="12"/>
      <c r="T575" s="12"/>
      <c r="U575" s="12"/>
      <c r="V575" s="12"/>
      <c r="W575" s="12"/>
      <c r="X575" s="12" t="s">
        <v>1939</v>
      </c>
      <c r="Y575" s="12"/>
      <c r="Z575" s="12" t="s">
        <v>2135</v>
      </c>
      <c r="AA575" s="12"/>
      <c r="AB575" s="12"/>
      <c r="AC575" s="12"/>
      <c r="AD575" s="12"/>
      <c r="AE575" s="12"/>
      <c r="AF575" s="12"/>
      <c r="AG575" s="12" t="s">
        <v>1020</v>
      </c>
      <c r="AH575" s="12" t="s">
        <v>53</v>
      </c>
      <c r="AI575" s="12" t="s">
        <v>54</v>
      </c>
      <c r="AJ575" s="12"/>
      <c r="AK575" s="12"/>
      <c r="AL575" s="12" t="s">
        <v>140</v>
      </c>
      <c r="AM575" s="12"/>
      <c r="AN575" s="12"/>
      <c r="AO575" s="12" t="s">
        <v>614</v>
      </c>
    </row>
    <row r="576" spans="1:41">
      <c r="A576" s="12" t="s">
        <v>41</v>
      </c>
      <c r="B576" s="13" t="s">
        <v>2136</v>
      </c>
      <c r="C576" s="12" t="s">
        <v>2137</v>
      </c>
      <c r="D576" s="12" t="s">
        <v>44</v>
      </c>
      <c r="E576" s="12" t="s">
        <v>117</v>
      </c>
      <c r="F576" s="12" t="s">
        <v>46</v>
      </c>
      <c r="G576" s="12" t="s">
        <v>13</v>
      </c>
      <c r="H576" s="12" t="s">
        <v>49</v>
      </c>
      <c r="I576" s="12" t="s">
        <v>49</v>
      </c>
      <c r="J576" s="15">
        <v>41121.649305555555</v>
      </c>
      <c r="K576" s="15">
        <v>41141.716666666667</v>
      </c>
      <c r="L576" s="15">
        <v>41128.581944444442</v>
      </c>
      <c r="M576" s="12"/>
      <c r="N576" s="12"/>
      <c r="O576" s="12" t="s">
        <v>369</v>
      </c>
      <c r="P576" s="12"/>
      <c r="Q576" s="12">
        <v>0</v>
      </c>
      <c r="R576" s="13">
        <v>13173</v>
      </c>
      <c r="S576" s="12"/>
      <c r="T576" s="12"/>
      <c r="U576" s="12"/>
      <c r="V576" s="12"/>
      <c r="W576" s="12"/>
      <c r="X576" s="12"/>
      <c r="Y576" s="12"/>
      <c r="Z576" s="12" t="s">
        <v>2138</v>
      </c>
      <c r="AA576" s="12"/>
      <c r="AB576" s="12"/>
      <c r="AC576" s="12"/>
      <c r="AD576" s="12"/>
      <c r="AE576" s="12"/>
      <c r="AF576" s="12"/>
      <c r="AG576" s="12" t="s">
        <v>1020</v>
      </c>
      <c r="AH576" s="12" t="s">
        <v>53</v>
      </c>
      <c r="AI576" s="12" t="s">
        <v>54</v>
      </c>
      <c r="AJ576" s="12"/>
      <c r="AK576" s="12"/>
      <c r="AL576" s="12" t="s">
        <v>140</v>
      </c>
      <c r="AM576" s="12"/>
      <c r="AN576" s="12"/>
      <c r="AO576" s="12"/>
    </row>
    <row r="577" spans="1:41" ht="105">
      <c r="A577" s="12" t="s">
        <v>41</v>
      </c>
      <c r="B577" s="13" t="s">
        <v>2139</v>
      </c>
      <c r="C577" s="12" t="s">
        <v>2140</v>
      </c>
      <c r="D577" s="12" t="s">
        <v>44</v>
      </c>
      <c r="E577" s="12" t="s">
        <v>117</v>
      </c>
      <c r="F577" s="12" t="s">
        <v>66</v>
      </c>
      <c r="G577" s="12" t="s">
        <v>13</v>
      </c>
      <c r="H577" s="12" t="s">
        <v>422</v>
      </c>
      <c r="I577" s="12" t="s">
        <v>422</v>
      </c>
      <c r="J577" s="15">
        <v>41121.648611111108</v>
      </c>
      <c r="K577" s="15">
        <v>41127.504166666666</v>
      </c>
      <c r="L577" s="15">
        <v>41127.503472222219</v>
      </c>
      <c r="M577" s="12"/>
      <c r="N577" s="12"/>
      <c r="O577" s="12" t="s">
        <v>389</v>
      </c>
      <c r="P577" s="12"/>
      <c r="Q577" s="12">
        <v>0</v>
      </c>
      <c r="R577" s="13">
        <v>13172</v>
      </c>
      <c r="S577" s="12"/>
      <c r="T577" s="12"/>
      <c r="U577" s="12"/>
      <c r="V577" s="12"/>
      <c r="W577" s="12"/>
      <c r="X577" s="12"/>
      <c r="Y577" s="12"/>
      <c r="Z577" s="12" t="s">
        <v>2141</v>
      </c>
      <c r="AA577" s="12"/>
      <c r="AB577" s="12"/>
      <c r="AC577" s="12"/>
      <c r="AD577" s="12"/>
      <c r="AE577" s="12"/>
      <c r="AF577" s="12"/>
      <c r="AG577" s="12" t="s">
        <v>2048</v>
      </c>
      <c r="AH577" s="12" t="s">
        <v>53</v>
      </c>
      <c r="AI577" s="12" t="s">
        <v>54</v>
      </c>
      <c r="AJ577" s="12"/>
      <c r="AK577" s="12"/>
      <c r="AL577" s="12" t="s">
        <v>55</v>
      </c>
      <c r="AM577" s="12"/>
      <c r="AN577" s="12"/>
      <c r="AO577" s="12"/>
    </row>
    <row r="578" spans="1:41" ht="135">
      <c r="A578" s="12" t="s">
        <v>41</v>
      </c>
      <c r="B578" s="13" t="s">
        <v>2142</v>
      </c>
      <c r="C578" s="12" t="s">
        <v>2143</v>
      </c>
      <c r="D578" s="12" t="s">
        <v>44</v>
      </c>
      <c r="E578" s="12" t="s">
        <v>117</v>
      </c>
      <c r="F578" s="12" t="s">
        <v>66</v>
      </c>
      <c r="G578" s="12" t="s">
        <v>13</v>
      </c>
      <c r="H578" s="14" t="s">
        <v>48</v>
      </c>
      <c r="I578" s="12" t="s">
        <v>422</v>
      </c>
      <c r="J578" s="15">
        <v>41121.638888888891</v>
      </c>
      <c r="K578" s="15">
        <v>41122.743055555555</v>
      </c>
      <c r="L578" s="15">
        <v>41122.743055555555</v>
      </c>
      <c r="M578" s="12"/>
      <c r="N578" s="12"/>
      <c r="O578" s="12" t="s">
        <v>389</v>
      </c>
      <c r="P578" s="12"/>
      <c r="Q578" s="12">
        <v>0</v>
      </c>
      <c r="R578" s="12" t="s">
        <v>2144</v>
      </c>
      <c r="S578" s="12"/>
      <c r="T578" s="12"/>
      <c r="U578" s="12"/>
      <c r="V578" s="12"/>
      <c r="W578" s="12"/>
      <c r="X578" s="12"/>
      <c r="Y578" s="12"/>
      <c r="Z578" s="12" t="s">
        <v>2145</v>
      </c>
      <c r="AA578" s="12"/>
      <c r="AB578" s="12"/>
      <c r="AC578" s="12"/>
      <c r="AD578" s="12"/>
      <c r="AE578" s="12"/>
      <c r="AF578" s="12"/>
      <c r="AG578" s="12" t="s">
        <v>2048</v>
      </c>
      <c r="AH578" s="12" t="s">
        <v>53</v>
      </c>
      <c r="AI578" s="12" t="s">
        <v>54</v>
      </c>
      <c r="AJ578" s="12"/>
      <c r="AK578" s="12"/>
      <c r="AL578" s="12" t="s">
        <v>55</v>
      </c>
      <c r="AM578" s="12"/>
      <c r="AN578" s="12"/>
      <c r="AO578" s="12"/>
    </row>
    <row r="579" spans="1:41" ht="75">
      <c r="A579" s="12" t="s">
        <v>41</v>
      </c>
      <c r="B579" s="13" t="s">
        <v>2146</v>
      </c>
      <c r="C579" s="12" t="s">
        <v>2147</v>
      </c>
      <c r="D579" s="12" t="s">
        <v>44</v>
      </c>
      <c r="E579" s="12" t="s">
        <v>117</v>
      </c>
      <c r="F579" s="12" t="s">
        <v>103</v>
      </c>
      <c r="G579" s="12" t="s">
        <v>118</v>
      </c>
      <c r="H579" s="12" t="s">
        <v>1002</v>
      </c>
      <c r="I579" s="12" t="s">
        <v>422</v>
      </c>
      <c r="J579" s="15">
        <v>41121.632638888892</v>
      </c>
      <c r="K579" s="15">
        <v>41122.570138888892</v>
      </c>
      <c r="L579" s="15">
        <v>41122.570138888892</v>
      </c>
      <c r="M579" s="12"/>
      <c r="N579" s="12" t="s">
        <v>1340</v>
      </c>
      <c r="O579" s="12" t="s">
        <v>389</v>
      </c>
      <c r="P579" s="12"/>
      <c r="Q579" s="12">
        <v>0</v>
      </c>
      <c r="R579" s="12" t="s">
        <v>2148</v>
      </c>
      <c r="S579" s="12"/>
      <c r="T579" s="12"/>
      <c r="U579" s="12"/>
      <c r="V579" s="12"/>
      <c r="W579" s="12"/>
      <c r="X579" s="12"/>
      <c r="Y579" s="12"/>
      <c r="Z579" s="12" t="s">
        <v>2149</v>
      </c>
      <c r="AA579" s="12"/>
      <c r="AB579" s="12"/>
      <c r="AC579" s="12"/>
      <c r="AD579" s="12"/>
      <c r="AE579" s="12"/>
      <c r="AF579" s="12"/>
      <c r="AG579" s="12" t="s">
        <v>2048</v>
      </c>
      <c r="AH579" s="12" t="s">
        <v>53</v>
      </c>
      <c r="AI579" s="12" t="s">
        <v>54</v>
      </c>
      <c r="AJ579" s="12"/>
      <c r="AK579" s="12"/>
      <c r="AL579" s="12" t="s">
        <v>55</v>
      </c>
      <c r="AM579" s="12"/>
      <c r="AN579" s="12"/>
      <c r="AO579" s="12"/>
    </row>
    <row r="580" spans="1:41" ht="409">
      <c r="A580" s="12" t="s">
        <v>41</v>
      </c>
      <c r="B580" s="13" t="s">
        <v>2150</v>
      </c>
      <c r="C580" s="12" t="s">
        <v>2151</v>
      </c>
      <c r="D580" s="12" t="s">
        <v>44</v>
      </c>
      <c r="E580" s="12" t="s">
        <v>45</v>
      </c>
      <c r="F580" s="12" t="s">
        <v>143</v>
      </c>
      <c r="G580" s="14" t="s">
        <v>47</v>
      </c>
      <c r="H580" s="14" t="s">
        <v>48</v>
      </c>
      <c r="I580" s="12" t="s">
        <v>127</v>
      </c>
      <c r="J580" s="15">
        <v>41121.53402777778</v>
      </c>
      <c r="K580" s="15">
        <v>41121.53402777778</v>
      </c>
      <c r="L580" s="12"/>
      <c r="M580" s="12"/>
      <c r="N580" s="12"/>
      <c r="O580" s="12" t="s">
        <v>87</v>
      </c>
      <c r="P580" s="12"/>
      <c r="Q580" s="12">
        <v>0</v>
      </c>
      <c r="R580" s="12"/>
      <c r="S580" s="12"/>
      <c r="T580" s="12"/>
      <c r="U580" s="12"/>
      <c r="V580" s="12"/>
      <c r="W580" s="12"/>
      <c r="X580" s="12"/>
      <c r="Y580" s="12"/>
      <c r="Z580" s="12" t="s">
        <v>2152</v>
      </c>
      <c r="AA580" s="12"/>
      <c r="AB580" s="12"/>
      <c r="AC580" s="12"/>
      <c r="AD580" s="12"/>
      <c r="AE580" s="12"/>
      <c r="AF580" s="12"/>
      <c r="AG580" s="12"/>
      <c r="AH580" s="12" t="s">
        <v>53</v>
      </c>
      <c r="AI580" s="12" t="s">
        <v>62</v>
      </c>
      <c r="AJ580" s="12"/>
      <c r="AK580" s="12"/>
      <c r="AL580" s="12" t="s">
        <v>340</v>
      </c>
      <c r="AM580" s="12"/>
      <c r="AN580" s="12"/>
      <c r="AO580" s="12"/>
    </row>
    <row r="581" spans="1:41" ht="105">
      <c r="A581" s="12" t="s">
        <v>41</v>
      </c>
      <c r="B581" s="13" t="s">
        <v>2153</v>
      </c>
      <c r="C581" s="12" t="s">
        <v>2154</v>
      </c>
      <c r="D581" s="12" t="s">
        <v>44</v>
      </c>
      <c r="E581" s="12" t="s">
        <v>45</v>
      </c>
      <c r="F581" s="12" t="s">
        <v>143</v>
      </c>
      <c r="G581" s="14" t="s">
        <v>47</v>
      </c>
      <c r="H581" s="14" t="s">
        <v>48</v>
      </c>
      <c r="I581" s="12" t="s">
        <v>127</v>
      </c>
      <c r="J581" s="15">
        <v>41121.524305555555</v>
      </c>
      <c r="K581" s="15">
        <v>41121.524305555555</v>
      </c>
      <c r="L581" s="12"/>
      <c r="M581" s="12"/>
      <c r="N581" s="12"/>
      <c r="O581" s="12" t="s">
        <v>87</v>
      </c>
      <c r="P581" s="12"/>
      <c r="Q581" s="12">
        <v>0</v>
      </c>
      <c r="R581" s="12"/>
      <c r="S581" s="12"/>
      <c r="T581" s="12"/>
      <c r="U581" s="12"/>
      <c r="V581" s="12"/>
      <c r="W581" s="12"/>
      <c r="X581" s="12"/>
      <c r="Y581" s="12"/>
      <c r="Z581" s="12" t="s">
        <v>2155</v>
      </c>
      <c r="AA581" s="12"/>
      <c r="AB581" s="12"/>
      <c r="AC581" s="12"/>
      <c r="AD581" s="12"/>
      <c r="AE581" s="12"/>
      <c r="AF581" s="12"/>
      <c r="AG581" s="12"/>
      <c r="AH581" s="12" t="s">
        <v>53</v>
      </c>
      <c r="AI581" s="12" t="s">
        <v>62</v>
      </c>
      <c r="AJ581" s="12"/>
      <c r="AK581" s="12"/>
      <c r="AL581" s="12" t="s">
        <v>837</v>
      </c>
      <c r="AM581" s="12"/>
      <c r="AN581" s="12"/>
      <c r="AO581" s="12"/>
    </row>
    <row r="582" spans="1:41" ht="30">
      <c r="A582" s="12" t="s">
        <v>41</v>
      </c>
      <c r="B582" s="13" t="s">
        <v>2156</v>
      </c>
      <c r="C582" s="12" t="s">
        <v>2157</v>
      </c>
      <c r="D582" s="12" t="s">
        <v>44</v>
      </c>
      <c r="E582" s="12" t="s">
        <v>117</v>
      </c>
      <c r="F582" s="12" t="s">
        <v>46</v>
      </c>
      <c r="G582" s="12" t="s">
        <v>242</v>
      </c>
      <c r="H582" s="14" t="s">
        <v>48</v>
      </c>
      <c r="I582" s="12" t="s">
        <v>148</v>
      </c>
      <c r="J582" s="15">
        <v>41121.524305555555</v>
      </c>
      <c r="K582" s="15">
        <v>41121.6875</v>
      </c>
      <c r="L582" s="15">
        <v>41121.684027777781</v>
      </c>
      <c r="M582" s="12"/>
      <c r="N582" s="12"/>
      <c r="O582" s="12" t="s">
        <v>389</v>
      </c>
      <c r="P582" s="12"/>
      <c r="Q582" s="12">
        <v>0</v>
      </c>
      <c r="R582" s="13">
        <v>13166</v>
      </c>
      <c r="S582" s="12"/>
      <c r="T582" s="12"/>
      <c r="U582" s="12"/>
      <c r="V582" s="12"/>
      <c r="W582" s="12"/>
      <c r="X582" s="12"/>
      <c r="Y582" s="12"/>
      <c r="Z582" s="12"/>
      <c r="AA582" s="12"/>
      <c r="AB582" s="12"/>
      <c r="AC582" s="12"/>
      <c r="AD582" s="12"/>
      <c r="AE582" s="12"/>
      <c r="AF582" s="12"/>
      <c r="AG582" s="12"/>
      <c r="AH582" s="12" t="s">
        <v>53</v>
      </c>
      <c r="AI582" s="12" t="s">
        <v>62</v>
      </c>
      <c r="AJ582" s="12"/>
      <c r="AK582" s="12"/>
      <c r="AL582" s="12" t="s">
        <v>1995</v>
      </c>
      <c r="AM582" s="12"/>
      <c r="AN582" s="12"/>
      <c r="AO582" s="12" t="s">
        <v>614</v>
      </c>
    </row>
    <row r="583" spans="1:41" ht="30">
      <c r="A583" s="12" t="s">
        <v>41</v>
      </c>
      <c r="B583" s="13" t="s">
        <v>2158</v>
      </c>
      <c r="C583" s="12" t="s">
        <v>2159</v>
      </c>
      <c r="D583" s="12" t="s">
        <v>44</v>
      </c>
      <c r="E583" s="12" t="s">
        <v>117</v>
      </c>
      <c r="F583" s="12" t="s">
        <v>46</v>
      </c>
      <c r="G583" s="12" t="s">
        <v>261</v>
      </c>
      <c r="H583" s="14" t="s">
        <v>48</v>
      </c>
      <c r="I583" s="12" t="s">
        <v>148</v>
      </c>
      <c r="J583" s="15">
        <v>41121.523611111108</v>
      </c>
      <c r="K583" s="15">
        <v>41121.681944444441</v>
      </c>
      <c r="L583" s="15">
        <v>41121.681944444441</v>
      </c>
      <c r="M583" s="12"/>
      <c r="N583" s="12"/>
      <c r="O583" s="12" t="s">
        <v>389</v>
      </c>
      <c r="P583" s="12"/>
      <c r="Q583" s="12">
        <v>0</v>
      </c>
      <c r="R583" s="13">
        <v>13165</v>
      </c>
      <c r="S583" s="12"/>
      <c r="T583" s="12"/>
      <c r="U583" s="12"/>
      <c r="V583" s="12"/>
      <c r="W583" s="12"/>
      <c r="X583" s="12"/>
      <c r="Y583" s="12"/>
      <c r="Z583" s="12" t="s">
        <v>2160</v>
      </c>
      <c r="AA583" s="12"/>
      <c r="AB583" s="12"/>
      <c r="AC583" s="12"/>
      <c r="AD583" s="12"/>
      <c r="AE583" s="12"/>
      <c r="AF583" s="12"/>
      <c r="AG583" s="12"/>
      <c r="AH583" s="12" t="s">
        <v>53</v>
      </c>
      <c r="AI583" s="12" t="s">
        <v>62</v>
      </c>
      <c r="AJ583" s="12"/>
      <c r="AK583" s="12"/>
      <c r="AL583" s="12" t="s">
        <v>290</v>
      </c>
      <c r="AM583" s="12"/>
      <c r="AN583" s="12"/>
      <c r="AO583" s="12" t="s">
        <v>614</v>
      </c>
    </row>
    <row r="584" spans="1:41" ht="90">
      <c r="A584" s="12" t="s">
        <v>41</v>
      </c>
      <c r="B584" s="13" t="s">
        <v>2161</v>
      </c>
      <c r="C584" s="12" t="s">
        <v>2162</v>
      </c>
      <c r="D584" s="12" t="s">
        <v>44</v>
      </c>
      <c r="E584" s="12" t="s">
        <v>117</v>
      </c>
      <c r="F584" s="12" t="s">
        <v>46</v>
      </c>
      <c r="G584" s="12" t="s">
        <v>261</v>
      </c>
      <c r="H584" s="12" t="s">
        <v>436</v>
      </c>
      <c r="I584" s="12" t="s">
        <v>436</v>
      </c>
      <c r="J584" s="15">
        <v>41121.504861111112</v>
      </c>
      <c r="K584" s="15">
        <v>41138.645833333336</v>
      </c>
      <c r="L584" s="15">
        <v>41122.529166666667</v>
      </c>
      <c r="M584" s="12"/>
      <c r="N584" s="12"/>
      <c r="O584" s="12" t="s">
        <v>389</v>
      </c>
      <c r="P584" s="12"/>
      <c r="Q584" s="12">
        <v>0</v>
      </c>
      <c r="R584" s="12" t="s">
        <v>2163</v>
      </c>
      <c r="S584" s="12"/>
      <c r="T584" s="12"/>
      <c r="U584" s="12"/>
      <c r="V584" s="12"/>
      <c r="W584" s="12"/>
      <c r="X584" s="12"/>
      <c r="Y584" s="12"/>
      <c r="Z584" s="12" t="s">
        <v>2164</v>
      </c>
      <c r="AA584" s="12"/>
      <c r="AB584" s="12"/>
      <c r="AC584" s="12"/>
      <c r="AD584" s="12"/>
      <c r="AE584" s="12"/>
      <c r="AF584" s="12"/>
      <c r="AG584" s="12"/>
      <c r="AH584" s="12" t="s">
        <v>53</v>
      </c>
      <c r="AI584" s="12" t="s">
        <v>62</v>
      </c>
      <c r="AJ584" s="12"/>
      <c r="AK584" s="12"/>
      <c r="AL584" s="12" t="s">
        <v>100</v>
      </c>
      <c r="AM584" s="12"/>
      <c r="AN584" s="12"/>
      <c r="AO584" s="12"/>
    </row>
    <row r="585" spans="1:41" ht="105">
      <c r="A585" s="12" t="s">
        <v>41</v>
      </c>
      <c r="B585" s="13" t="s">
        <v>2165</v>
      </c>
      <c r="C585" s="12" t="s">
        <v>2166</v>
      </c>
      <c r="D585" s="12" t="s">
        <v>44</v>
      </c>
      <c r="E585" s="12" t="s">
        <v>117</v>
      </c>
      <c r="F585" s="12" t="s">
        <v>66</v>
      </c>
      <c r="G585" s="12" t="s">
        <v>261</v>
      </c>
      <c r="H585" s="12" t="s">
        <v>127</v>
      </c>
      <c r="I585" s="12" t="s">
        <v>127</v>
      </c>
      <c r="J585" s="15">
        <v>41121.50277777778</v>
      </c>
      <c r="K585" s="15">
        <v>41141.459027777775</v>
      </c>
      <c r="L585" s="15">
        <v>41131.682638888888</v>
      </c>
      <c r="M585" s="12"/>
      <c r="N585" s="12"/>
      <c r="O585" s="12" t="s">
        <v>2167</v>
      </c>
      <c r="P585" s="12"/>
      <c r="Q585" s="12">
        <v>0</v>
      </c>
      <c r="R585" s="13">
        <v>13162</v>
      </c>
      <c r="S585" s="12"/>
      <c r="T585" s="12"/>
      <c r="U585" s="12"/>
      <c r="V585" s="12"/>
      <c r="W585" s="12"/>
      <c r="X585" s="12"/>
      <c r="Y585" s="12"/>
      <c r="Z585" s="12" t="s">
        <v>2168</v>
      </c>
      <c r="AA585" s="12"/>
      <c r="AB585" s="12"/>
      <c r="AC585" s="12"/>
      <c r="AD585" s="12"/>
      <c r="AE585" s="12"/>
      <c r="AF585" s="12"/>
      <c r="AG585" s="12"/>
      <c r="AH585" s="12" t="s">
        <v>53</v>
      </c>
      <c r="AI585" s="12" t="s">
        <v>62</v>
      </c>
      <c r="AJ585" s="12"/>
      <c r="AK585" s="12"/>
      <c r="AL585" s="12" t="s">
        <v>114</v>
      </c>
      <c r="AM585" s="12"/>
      <c r="AN585" s="12"/>
      <c r="AO585" s="12"/>
    </row>
    <row r="586" spans="1:41" ht="75">
      <c r="A586" s="12" t="s">
        <v>41</v>
      </c>
      <c r="B586" s="13" t="s">
        <v>2169</v>
      </c>
      <c r="C586" s="12" t="s">
        <v>2170</v>
      </c>
      <c r="D586" s="12" t="s">
        <v>44</v>
      </c>
      <c r="E586" s="12" t="s">
        <v>117</v>
      </c>
      <c r="F586" s="12" t="s">
        <v>46</v>
      </c>
      <c r="G586" s="12" t="s">
        <v>13</v>
      </c>
      <c r="H586" s="12" t="s">
        <v>49</v>
      </c>
      <c r="I586" s="12" t="s">
        <v>49</v>
      </c>
      <c r="J586" s="15">
        <v>41121.490972222222</v>
      </c>
      <c r="K586" s="15">
        <v>41129.792361111111</v>
      </c>
      <c r="L586" s="15">
        <v>41127.573611111111</v>
      </c>
      <c r="M586" s="12"/>
      <c r="N586" s="12"/>
      <c r="O586" s="12" t="s">
        <v>1490</v>
      </c>
      <c r="P586" s="12"/>
      <c r="Q586" s="12">
        <v>0</v>
      </c>
      <c r="R586" s="13">
        <v>13161</v>
      </c>
      <c r="S586" s="12"/>
      <c r="T586" s="12"/>
      <c r="U586" s="12"/>
      <c r="V586" s="12"/>
      <c r="W586" s="12"/>
      <c r="X586" s="12"/>
      <c r="Y586" s="12"/>
      <c r="Z586" s="12" t="s">
        <v>2171</v>
      </c>
      <c r="AA586" s="12"/>
      <c r="AB586" s="12"/>
      <c r="AC586" s="12"/>
      <c r="AD586" s="12"/>
      <c r="AE586" s="12"/>
      <c r="AF586" s="12"/>
      <c r="AG586" s="12" t="s">
        <v>52</v>
      </c>
      <c r="AH586" s="12" t="s">
        <v>53</v>
      </c>
      <c r="AI586" s="12" t="s">
        <v>54</v>
      </c>
      <c r="AJ586" s="12"/>
      <c r="AK586" s="12"/>
      <c r="AL586" s="12" t="s">
        <v>55</v>
      </c>
      <c r="AM586" s="12"/>
      <c r="AN586" s="12"/>
      <c r="AO586" s="12" t="s">
        <v>614</v>
      </c>
    </row>
    <row r="587" spans="1:41" ht="30">
      <c r="A587" s="12" t="s">
        <v>41</v>
      </c>
      <c r="B587" s="13" t="s">
        <v>2172</v>
      </c>
      <c r="C587" s="12" t="s">
        <v>2173</v>
      </c>
      <c r="D587" s="12" t="s">
        <v>44</v>
      </c>
      <c r="E587" s="12" t="s">
        <v>117</v>
      </c>
      <c r="F587" s="12" t="s">
        <v>46</v>
      </c>
      <c r="G587" s="12" t="s">
        <v>261</v>
      </c>
      <c r="H587" s="14" t="s">
        <v>48</v>
      </c>
      <c r="I587" s="12" t="s">
        <v>49</v>
      </c>
      <c r="J587" s="15">
        <v>41121.484027777777</v>
      </c>
      <c r="K587" s="15">
        <v>41143.51458333333</v>
      </c>
      <c r="L587" s="15">
        <v>41143.51458333333</v>
      </c>
      <c r="M587" s="12"/>
      <c r="N587" s="12"/>
      <c r="O587" s="12" t="s">
        <v>469</v>
      </c>
      <c r="P587" s="12"/>
      <c r="Q587" s="12">
        <v>0</v>
      </c>
      <c r="R587" s="13">
        <v>13160</v>
      </c>
      <c r="S587" s="12"/>
      <c r="T587" s="12"/>
      <c r="U587" s="12"/>
      <c r="V587" s="12"/>
      <c r="W587" s="12"/>
      <c r="X587" s="12" t="s">
        <v>2174</v>
      </c>
      <c r="Y587" s="12"/>
      <c r="Z587" s="12" t="s">
        <v>2175</v>
      </c>
      <c r="AA587" s="12"/>
      <c r="AB587" s="12"/>
      <c r="AC587" s="12"/>
      <c r="AD587" s="12"/>
      <c r="AE587" s="12"/>
      <c r="AF587" s="12"/>
      <c r="AG587" s="12" t="s">
        <v>52</v>
      </c>
      <c r="AH587" s="12" t="s">
        <v>53</v>
      </c>
      <c r="AI587" s="12" t="s">
        <v>54</v>
      </c>
      <c r="AJ587" s="12"/>
      <c r="AK587" s="12"/>
      <c r="AL587" s="12" t="s">
        <v>55</v>
      </c>
      <c r="AM587" s="12"/>
      <c r="AN587" s="12"/>
      <c r="AO587" s="12"/>
    </row>
    <row r="588" spans="1:41" ht="90">
      <c r="A588" s="12" t="s">
        <v>41</v>
      </c>
      <c r="B588" s="13" t="s">
        <v>2176</v>
      </c>
      <c r="C588" s="12" t="s">
        <v>2177</v>
      </c>
      <c r="D588" s="12" t="s">
        <v>44</v>
      </c>
      <c r="E588" s="12" t="s">
        <v>117</v>
      </c>
      <c r="F588" s="12" t="s">
        <v>66</v>
      </c>
      <c r="G588" s="12" t="s">
        <v>261</v>
      </c>
      <c r="H588" s="12" t="s">
        <v>86</v>
      </c>
      <c r="I588" s="12" t="s">
        <v>86</v>
      </c>
      <c r="J588" s="15">
        <v>41121.466666666667</v>
      </c>
      <c r="K588" s="15">
        <v>41128.800000000003</v>
      </c>
      <c r="L588" s="15">
        <v>41123.47152777778</v>
      </c>
      <c r="M588" s="12"/>
      <c r="N588" s="12"/>
      <c r="O588" s="12" t="s">
        <v>87</v>
      </c>
      <c r="P588" s="12"/>
      <c r="Q588" s="12">
        <v>0</v>
      </c>
      <c r="R588" s="13">
        <v>13159</v>
      </c>
      <c r="S588" s="12"/>
      <c r="T588" s="12"/>
      <c r="U588" s="12"/>
      <c r="V588" s="12"/>
      <c r="W588" s="12"/>
      <c r="X588" s="12"/>
      <c r="Y588" s="12"/>
      <c r="Z588" s="12" t="s">
        <v>2178</v>
      </c>
      <c r="AA588" s="12"/>
      <c r="AB588" s="12"/>
      <c r="AC588" s="12"/>
      <c r="AD588" s="12"/>
      <c r="AE588" s="12"/>
      <c r="AF588" s="12"/>
      <c r="AG588" s="12"/>
      <c r="AH588" s="12" t="s">
        <v>53</v>
      </c>
      <c r="AI588" s="12" t="s">
        <v>62</v>
      </c>
      <c r="AJ588" s="12"/>
      <c r="AK588" s="12"/>
      <c r="AL588" s="12" t="s">
        <v>100</v>
      </c>
      <c r="AM588" s="12"/>
      <c r="AN588" s="12"/>
      <c r="AO588" s="12" t="s">
        <v>614</v>
      </c>
    </row>
    <row r="589" spans="1:41" ht="135">
      <c r="A589" s="12" t="s">
        <v>41</v>
      </c>
      <c r="B589" s="13" t="s">
        <v>2179</v>
      </c>
      <c r="C589" s="12" t="s">
        <v>2180</v>
      </c>
      <c r="D589" s="12" t="s">
        <v>44</v>
      </c>
      <c r="E589" s="12" t="s">
        <v>117</v>
      </c>
      <c r="F589" s="12" t="s">
        <v>46</v>
      </c>
      <c r="G589" s="12" t="s">
        <v>13</v>
      </c>
      <c r="H589" s="12" t="s">
        <v>127</v>
      </c>
      <c r="I589" s="12" t="s">
        <v>127</v>
      </c>
      <c r="J589" s="15">
        <v>41121.459722222222</v>
      </c>
      <c r="K589" s="15">
        <v>41129.552777777775</v>
      </c>
      <c r="L589" s="15">
        <v>41128.580555555556</v>
      </c>
      <c r="M589" s="12"/>
      <c r="N589" s="12"/>
      <c r="O589" s="12" t="s">
        <v>75</v>
      </c>
      <c r="P589" s="12"/>
      <c r="Q589" s="12">
        <v>0</v>
      </c>
      <c r="R589" s="12" t="s">
        <v>2181</v>
      </c>
      <c r="S589" s="12"/>
      <c r="T589" s="12"/>
      <c r="U589" s="12"/>
      <c r="V589" s="12"/>
      <c r="W589" s="12"/>
      <c r="X589" s="12"/>
      <c r="Y589" s="12"/>
      <c r="Z589" s="12" t="s">
        <v>2182</v>
      </c>
      <c r="AA589" s="12"/>
      <c r="AB589" s="12"/>
      <c r="AC589" s="12"/>
      <c r="AD589" s="12"/>
      <c r="AE589" s="12"/>
      <c r="AF589" s="12"/>
      <c r="AG589" s="12" t="s">
        <v>2183</v>
      </c>
      <c r="AH589" s="12" t="s">
        <v>53</v>
      </c>
      <c r="AI589" s="12" t="s">
        <v>54</v>
      </c>
      <c r="AJ589" s="12"/>
      <c r="AK589" s="12"/>
      <c r="AL589" s="12" t="s">
        <v>55</v>
      </c>
      <c r="AM589" s="12"/>
      <c r="AN589" s="12"/>
      <c r="AO589" s="12"/>
    </row>
    <row r="590" spans="1:41" ht="105">
      <c r="A590" s="12" t="s">
        <v>41</v>
      </c>
      <c r="B590" s="13" t="s">
        <v>2184</v>
      </c>
      <c r="C590" s="12" t="s">
        <v>2185</v>
      </c>
      <c r="D590" s="12" t="s">
        <v>44</v>
      </c>
      <c r="E590" s="12" t="s">
        <v>117</v>
      </c>
      <c r="F590" s="12" t="s">
        <v>46</v>
      </c>
      <c r="G590" s="12" t="s">
        <v>261</v>
      </c>
      <c r="H590" s="12" t="s">
        <v>86</v>
      </c>
      <c r="I590" s="12" t="s">
        <v>86</v>
      </c>
      <c r="J590" s="15">
        <v>41121.455555555556</v>
      </c>
      <c r="K590" s="15">
        <v>41127.632638888892</v>
      </c>
      <c r="L590" s="15">
        <v>41122.416666666664</v>
      </c>
      <c r="M590" s="12"/>
      <c r="N590" s="12" t="s">
        <v>1340</v>
      </c>
      <c r="O590" s="12" t="s">
        <v>382</v>
      </c>
      <c r="P590" s="12"/>
      <c r="Q590" s="12">
        <v>0</v>
      </c>
      <c r="R590" s="12" t="s">
        <v>2186</v>
      </c>
      <c r="S590" s="12"/>
      <c r="T590" s="12"/>
      <c r="U590" s="12"/>
      <c r="V590" s="12"/>
      <c r="W590" s="12"/>
      <c r="X590" s="12"/>
      <c r="Y590" s="12"/>
      <c r="Z590" s="12" t="s">
        <v>2187</v>
      </c>
      <c r="AA590" s="12"/>
      <c r="AB590" s="12"/>
      <c r="AC590" s="12"/>
      <c r="AD590" s="12"/>
      <c r="AE590" s="12"/>
      <c r="AF590" s="12"/>
      <c r="AG590" s="12"/>
      <c r="AH590" s="12" t="s">
        <v>53</v>
      </c>
      <c r="AI590" s="12" t="s">
        <v>62</v>
      </c>
      <c r="AJ590" s="12"/>
      <c r="AK590" s="12"/>
      <c r="AL590" s="12" t="s">
        <v>2188</v>
      </c>
      <c r="AM590" s="12"/>
      <c r="AN590" s="12"/>
      <c r="AO590" s="12" t="s">
        <v>614</v>
      </c>
    </row>
    <row r="591" spans="1:41" ht="225">
      <c r="A591" s="12" t="s">
        <v>41</v>
      </c>
      <c r="B591" s="13" t="s">
        <v>2189</v>
      </c>
      <c r="C591" s="12" t="s">
        <v>2190</v>
      </c>
      <c r="D591" s="12" t="s">
        <v>44</v>
      </c>
      <c r="E591" s="12" t="s">
        <v>117</v>
      </c>
      <c r="F591" s="12" t="s">
        <v>46</v>
      </c>
      <c r="G591" s="12" t="s">
        <v>13</v>
      </c>
      <c r="H591" s="12" t="s">
        <v>127</v>
      </c>
      <c r="I591" s="12" t="s">
        <v>59</v>
      </c>
      <c r="J591" s="15">
        <v>41120.927083333336</v>
      </c>
      <c r="K591" s="15">
        <v>41134.728472222225</v>
      </c>
      <c r="L591" s="15">
        <v>41134.456944444442</v>
      </c>
      <c r="M591" s="12" t="s">
        <v>1340</v>
      </c>
      <c r="N591" s="12"/>
      <c r="O591" s="12" t="s">
        <v>389</v>
      </c>
      <c r="P591" s="12"/>
      <c r="Q591" s="12">
        <v>0</v>
      </c>
      <c r="R591" s="12" t="s">
        <v>2191</v>
      </c>
      <c r="S591" s="12"/>
      <c r="T591" s="12"/>
      <c r="U591" s="12"/>
      <c r="V591" s="12"/>
      <c r="W591" s="12"/>
      <c r="X591" s="12"/>
      <c r="Y591" s="12"/>
      <c r="Z591" s="12" t="s">
        <v>2192</v>
      </c>
      <c r="AA591" s="12"/>
      <c r="AB591" s="12"/>
      <c r="AC591" s="12"/>
      <c r="AD591" s="12"/>
      <c r="AE591" s="12"/>
      <c r="AF591" s="12"/>
      <c r="AG591" s="12"/>
      <c r="AH591" s="12" t="s">
        <v>53</v>
      </c>
      <c r="AI591" s="12" t="s">
        <v>54</v>
      </c>
      <c r="AJ591" s="12"/>
      <c r="AK591" s="12"/>
      <c r="AL591" s="12" t="s">
        <v>110</v>
      </c>
      <c r="AM591" s="12"/>
      <c r="AN591" s="12"/>
      <c r="AO591" s="12" t="s">
        <v>614</v>
      </c>
    </row>
    <row r="592" spans="1:41" ht="75">
      <c r="A592" s="12" t="s">
        <v>41</v>
      </c>
      <c r="B592" s="13" t="s">
        <v>1472</v>
      </c>
      <c r="C592" s="12" t="s">
        <v>2193</v>
      </c>
      <c r="D592" s="12" t="s">
        <v>44</v>
      </c>
      <c r="E592" s="12" t="s">
        <v>117</v>
      </c>
      <c r="F592" s="12" t="s">
        <v>46</v>
      </c>
      <c r="G592" s="12" t="s">
        <v>13</v>
      </c>
      <c r="H592" s="12" t="s">
        <v>59</v>
      </c>
      <c r="I592" s="12" t="s">
        <v>59</v>
      </c>
      <c r="J592" s="15">
        <v>41120.92291666667</v>
      </c>
      <c r="K592" s="15">
        <v>41129.804861111108</v>
      </c>
      <c r="L592" s="15">
        <v>41129.789583333331</v>
      </c>
      <c r="M592" s="12"/>
      <c r="N592" s="12"/>
      <c r="O592" s="12" t="s">
        <v>75</v>
      </c>
      <c r="P592" s="12"/>
      <c r="Q592" s="12">
        <v>0</v>
      </c>
      <c r="R592" s="12"/>
      <c r="S592" s="12"/>
      <c r="T592" s="12"/>
      <c r="U592" s="12"/>
      <c r="V592" s="12"/>
      <c r="W592" s="12"/>
      <c r="X592" s="12" t="s">
        <v>1470</v>
      </c>
      <c r="Y592" s="12"/>
      <c r="Z592" s="12" t="s">
        <v>2194</v>
      </c>
      <c r="AA592" s="12"/>
      <c r="AB592" s="12"/>
      <c r="AC592" s="12"/>
      <c r="AD592" s="12"/>
      <c r="AE592" s="12"/>
      <c r="AF592" s="12"/>
      <c r="AG592" s="12"/>
      <c r="AH592" s="12" t="s">
        <v>53</v>
      </c>
      <c r="AI592" s="12" t="s">
        <v>54</v>
      </c>
      <c r="AJ592" s="12"/>
      <c r="AK592" s="12"/>
      <c r="AL592" s="12" t="s">
        <v>110</v>
      </c>
      <c r="AM592" s="12"/>
      <c r="AN592" s="12"/>
      <c r="AO592" s="12" t="s">
        <v>614</v>
      </c>
    </row>
    <row r="593" spans="1:41" ht="30">
      <c r="A593" s="12" t="s">
        <v>41</v>
      </c>
      <c r="B593" s="13" t="s">
        <v>2195</v>
      </c>
      <c r="C593" s="12" t="s">
        <v>2196</v>
      </c>
      <c r="D593" s="12" t="s">
        <v>44</v>
      </c>
      <c r="E593" s="12" t="s">
        <v>117</v>
      </c>
      <c r="F593" s="12" t="s">
        <v>46</v>
      </c>
      <c r="G593" s="12" t="s">
        <v>242</v>
      </c>
      <c r="H593" s="14" t="s">
        <v>48</v>
      </c>
      <c r="I593" s="12" t="s">
        <v>67</v>
      </c>
      <c r="J593" s="15">
        <v>41120.818749999999</v>
      </c>
      <c r="K593" s="15">
        <v>41121.541666666664</v>
      </c>
      <c r="L593" s="15">
        <v>41121.541666666664</v>
      </c>
      <c r="M593" s="12"/>
      <c r="N593" s="12"/>
      <c r="O593" s="12" t="s">
        <v>369</v>
      </c>
      <c r="P593" s="12"/>
      <c r="Q593" s="12">
        <v>0</v>
      </c>
      <c r="R593" s="12"/>
      <c r="S593" s="12"/>
      <c r="T593" s="12"/>
      <c r="U593" s="12"/>
      <c r="V593" s="12"/>
      <c r="W593" s="12"/>
      <c r="X593" s="12"/>
      <c r="Y593" s="12"/>
      <c r="Z593" s="12" t="s">
        <v>2197</v>
      </c>
      <c r="AA593" s="12"/>
      <c r="AB593" s="12"/>
      <c r="AC593" s="12"/>
      <c r="AD593" s="12"/>
      <c r="AE593" s="12"/>
      <c r="AF593" s="12"/>
      <c r="AG593" s="12"/>
      <c r="AH593" s="12" t="s">
        <v>53</v>
      </c>
      <c r="AI593" s="12" t="s">
        <v>71</v>
      </c>
      <c r="AJ593" s="12"/>
      <c r="AK593" s="12"/>
      <c r="AL593" s="12" t="s">
        <v>100</v>
      </c>
      <c r="AM593" s="12"/>
      <c r="AN593" s="12"/>
      <c r="AO593" s="12"/>
    </row>
    <row r="594" spans="1:41" ht="105">
      <c r="A594" s="12" t="s">
        <v>41</v>
      </c>
      <c r="B594" s="13" t="s">
        <v>2198</v>
      </c>
      <c r="C594" s="12" t="s">
        <v>2199</v>
      </c>
      <c r="D594" s="12" t="s">
        <v>44</v>
      </c>
      <c r="E594" s="12" t="s">
        <v>117</v>
      </c>
      <c r="F594" s="12" t="s">
        <v>46</v>
      </c>
      <c r="G594" s="12" t="s">
        <v>13</v>
      </c>
      <c r="H594" s="14" t="s">
        <v>48</v>
      </c>
      <c r="I594" s="12" t="s">
        <v>86</v>
      </c>
      <c r="J594" s="15">
        <v>41120.758333333331</v>
      </c>
      <c r="K594" s="15">
        <v>41128.618055555555</v>
      </c>
      <c r="L594" s="15">
        <v>41128.574305555558</v>
      </c>
      <c r="M594" s="12"/>
      <c r="N594" s="12"/>
      <c r="O594" s="12" t="s">
        <v>369</v>
      </c>
      <c r="P594" s="12"/>
      <c r="Q594" s="12">
        <v>0</v>
      </c>
      <c r="R594" s="12" t="s">
        <v>2200</v>
      </c>
      <c r="S594" s="12"/>
      <c r="T594" s="12"/>
      <c r="U594" s="12"/>
      <c r="V594" s="12"/>
      <c r="W594" s="12"/>
      <c r="X594" s="12" t="s">
        <v>2201</v>
      </c>
      <c r="Y594" s="12"/>
      <c r="Z594" s="12" t="s">
        <v>2202</v>
      </c>
      <c r="AA594" s="12"/>
      <c r="AB594" s="12"/>
      <c r="AC594" s="12"/>
      <c r="AD594" s="12"/>
      <c r="AE594" s="12"/>
      <c r="AF594" s="12"/>
      <c r="AG594" s="12"/>
      <c r="AH594" s="12" t="s">
        <v>53</v>
      </c>
      <c r="AI594" s="12" t="s">
        <v>62</v>
      </c>
      <c r="AJ594" s="12"/>
      <c r="AK594" s="12"/>
      <c r="AL594" s="12" t="s">
        <v>340</v>
      </c>
      <c r="AM594" s="12"/>
      <c r="AN594" s="12"/>
      <c r="AO594" s="12" t="s">
        <v>614</v>
      </c>
    </row>
    <row r="595" spans="1:41" ht="75">
      <c r="A595" s="12" t="s">
        <v>41</v>
      </c>
      <c r="B595" s="13" t="s">
        <v>2203</v>
      </c>
      <c r="C595" s="12" t="s">
        <v>2204</v>
      </c>
      <c r="D595" s="12" t="s">
        <v>44</v>
      </c>
      <c r="E595" s="12" t="s">
        <v>117</v>
      </c>
      <c r="F595" s="12" t="s">
        <v>66</v>
      </c>
      <c r="G595" s="12" t="s">
        <v>104</v>
      </c>
      <c r="H595" s="14" t="s">
        <v>48</v>
      </c>
      <c r="I595" s="12" t="s">
        <v>148</v>
      </c>
      <c r="J595" s="15">
        <v>41120.748611111114</v>
      </c>
      <c r="K595" s="15">
        <v>41121.699305555558</v>
      </c>
      <c r="L595" s="15">
        <v>41121.699305555558</v>
      </c>
      <c r="M595" s="12"/>
      <c r="N595" s="12"/>
      <c r="O595" s="12" t="s">
        <v>389</v>
      </c>
      <c r="P595" s="12"/>
      <c r="Q595" s="12">
        <v>0</v>
      </c>
      <c r="R595" s="13">
        <v>13147</v>
      </c>
      <c r="S595" s="12"/>
      <c r="T595" s="12"/>
      <c r="U595" s="12"/>
      <c r="V595" s="12"/>
      <c r="W595" s="12"/>
      <c r="X595" s="12"/>
      <c r="Y595" s="12"/>
      <c r="Z595" s="12" t="s">
        <v>2205</v>
      </c>
      <c r="AA595" s="12"/>
      <c r="AB595" s="12"/>
      <c r="AC595" s="12"/>
      <c r="AD595" s="12"/>
      <c r="AE595" s="12"/>
      <c r="AF595" s="12"/>
      <c r="AG595" s="12"/>
      <c r="AH595" s="12" t="s">
        <v>53</v>
      </c>
      <c r="AI595" s="12" t="s">
        <v>62</v>
      </c>
      <c r="AJ595" s="12"/>
      <c r="AK595" s="12"/>
      <c r="AL595" s="12" t="s">
        <v>837</v>
      </c>
      <c r="AM595" s="12"/>
      <c r="AN595" s="12"/>
      <c r="AO595" s="12" t="s">
        <v>614</v>
      </c>
    </row>
    <row r="596" spans="1:41" ht="105">
      <c r="A596" s="12" t="s">
        <v>41</v>
      </c>
      <c r="B596" s="13" t="s">
        <v>2206</v>
      </c>
      <c r="C596" s="12" t="s">
        <v>2207</v>
      </c>
      <c r="D596" s="12" t="s">
        <v>44</v>
      </c>
      <c r="E596" s="12" t="s">
        <v>117</v>
      </c>
      <c r="F596" s="12" t="s">
        <v>46</v>
      </c>
      <c r="G596" s="12" t="s">
        <v>104</v>
      </c>
      <c r="H596" s="14" t="s">
        <v>48</v>
      </c>
      <c r="I596" s="12" t="s">
        <v>148</v>
      </c>
      <c r="J596" s="15">
        <v>41120.745833333334</v>
      </c>
      <c r="K596" s="15">
        <v>41121.677083333336</v>
      </c>
      <c r="L596" s="15">
        <v>41121.677083333336</v>
      </c>
      <c r="M596" s="12"/>
      <c r="N596" s="12"/>
      <c r="O596" s="12" t="s">
        <v>389</v>
      </c>
      <c r="P596" s="12"/>
      <c r="Q596" s="12">
        <v>0</v>
      </c>
      <c r="R596" s="13">
        <v>13146</v>
      </c>
      <c r="S596" s="12"/>
      <c r="T596" s="12"/>
      <c r="U596" s="12"/>
      <c r="V596" s="12"/>
      <c r="W596" s="12"/>
      <c r="X596" s="12"/>
      <c r="Y596" s="12"/>
      <c r="Z596" s="12" t="s">
        <v>2208</v>
      </c>
      <c r="AA596" s="12"/>
      <c r="AB596" s="12"/>
      <c r="AC596" s="12"/>
      <c r="AD596" s="12"/>
      <c r="AE596" s="12"/>
      <c r="AF596" s="12"/>
      <c r="AG596" s="12"/>
      <c r="AH596" s="12" t="s">
        <v>53</v>
      </c>
      <c r="AI596" s="12" t="s">
        <v>62</v>
      </c>
      <c r="AJ596" s="12"/>
      <c r="AK596" s="12"/>
      <c r="AL596" s="12" t="s">
        <v>1901</v>
      </c>
      <c r="AM596" s="12"/>
      <c r="AN596" s="12"/>
      <c r="AO596" s="12" t="s">
        <v>614</v>
      </c>
    </row>
    <row r="597" spans="1:41" ht="105">
      <c r="A597" s="12" t="s">
        <v>41</v>
      </c>
      <c r="B597" s="13" t="s">
        <v>2209</v>
      </c>
      <c r="C597" s="12" t="s">
        <v>2210</v>
      </c>
      <c r="D597" s="12" t="s">
        <v>44</v>
      </c>
      <c r="E597" s="12" t="s">
        <v>117</v>
      </c>
      <c r="F597" s="12" t="s">
        <v>143</v>
      </c>
      <c r="G597" s="12" t="s">
        <v>104</v>
      </c>
      <c r="H597" s="14" t="s">
        <v>48</v>
      </c>
      <c r="I597" s="12" t="s">
        <v>148</v>
      </c>
      <c r="J597" s="15">
        <v>41120.741666666669</v>
      </c>
      <c r="K597" s="15">
        <v>41121.707638888889</v>
      </c>
      <c r="L597" s="15">
        <v>41121.707638888889</v>
      </c>
      <c r="M597" s="12"/>
      <c r="N597" s="12"/>
      <c r="O597" s="12" t="s">
        <v>389</v>
      </c>
      <c r="P597" s="12"/>
      <c r="Q597" s="12">
        <v>0</v>
      </c>
      <c r="R597" s="12"/>
      <c r="S597" s="12"/>
      <c r="T597" s="12"/>
      <c r="U597" s="12"/>
      <c r="V597" s="12"/>
      <c r="W597" s="12"/>
      <c r="X597" s="12"/>
      <c r="Y597" s="12"/>
      <c r="Z597" s="12" t="s">
        <v>2211</v>
      </c>
      <c r="AA597" s="12"/>
      <c r="AB597" s="12"/>
      <c r="AC597" s="12"/>
      <c r="AD597" s="12"/>
      <c r="AE597" s="12"/>
      <c r="AF597" s="12"/>
      <c r="AG597" s="12"/>
      <c r="AH597" s="12" t="s">
        <v>53</v>
      </c>
      <c r="AI597" s="12" t="s">
        <v>62</v>
      </c>
      <c r="AJ597" s="12"/>
      <c r="AK597" s="12"/>
      <c r="AL597" s="12" t="s">
        <v>72</v>
      </c>
      <c r="AM597" s="12"/>
      <c r="AN597" s="12"/>
      <c r="AO597" s="12" t="s">
        <v>614</v>
      </c>
    </row>
    <row r="598" spans="1:41" ht="90">
      <c r="A598" s="12" t="s">
        <v>41</v>
      </c>
      <c r="B598" s="13" t="s">
        <v>2212</v>
      </c>
      <c r="C598" s="12" t="s">
        <v>2213</v>
      </c>
      <c r="D598" s="12" t="s">
        <v>44</v>
      </c>
      <c r="E598" s="12" t="s">
        <v>117</v>
      </c>
      <c r="F598" s="12" t="s">
        <v>46</v>
      </c>
      <c r="G598" s="12" t="s">
        <v>261</v>
      </c>
      <c r="H598" s="14" t="s">
        <v>48</v>
      </c>
      <c r="I598" s="12" t="s">
        <v>148</v>
      </c>
      <c r="J598" s="15">
        <v>41120.738888888889</v>
      </c>
      <c r="K598" s="15">
        <v>41121.679861111108</v>
      </c>
      <c r="L598" s="15">
        <v>41121.677083333336</v>
      </c>
      <c r="M598" s="12"/>
      <c r="N598" s="12" t="s">
        <v>1340</v>
      </c>
      <c r="O598" s="12" t="s">
        <v>389</v>
      </c>
      <c r="P598" s="12"/>
      <c r="Q598" s="12">
        <v>0</v>
      </c>
      <c r="R598" s="12"/>
      <c r="S598" s="12"/>
      <c r="T598" s="12"/>
      <c r="U598" s="12"/>
      <c r="V598" s="12"/>
      <c r="W598" s="12"/>
      <c r="X598" s="12"/>
      <c r="Y598" s="12"/>
      <c r="Z598" s="12" t="s">
        <v>2214</v>
      </c>
      <c r="AA598" s="12"/>
      <c r="AB598" s="12"/>
      <c r="AC598" s="12"/>
      <c r="AD598" s="12"/>
      <c r="AE598" s="12"/>
      <c r="AF598" s="12"/>
      <c r="AG598" s="12"/>
      <c r="AH598" s="12" t="s">
        <v>53</v>
      </c>
      <c r="AI598" s="12" t="s">
        <v>62</v>
      </c>
      <c r="AJ598" s="12"/>
      <c r="AK598" s="12"/>
      <c r="AL598" s="12" t="s">
        <v>1901</v>
      </c>
      <c r="AM598" s="12"/>
      <c r="AN598" s="12"/>
      <c r="AO598" s="12" t="s">
        <v>614</v>
      </c>
    </row>
    <row r="599" spans="1:41" ht="105">
      <c r="A599" s="12" t="s">
        <v>41</v>
      </c>
      <c r="B599" s="13" t="s">
        <v>2215</v>
      </c>
      <c r="C599" s="12" t="s">
        <v>2216</v>
      </c>
      <c r="D599" s="12" t="s">
        <v>44</v>
      </c>
      <c r="E599" s="12" t="s">
        <v>45</v>
      </c>
      <c r="F599" s="12" t="s">
        <v>46</v>
      </c>
      <c r="G599" s="14" t="s">
        <v>47</v>
      </c>
      <c r="H599" s="14" t="s">
        <v>48</v>
      </c>
      <c r="I599" s="12" t="s">
        <v>148</v>
      </c>
      <c r="J599" s="15">
        <v>41120.736111111109</v>
      </c>
      <c r="K599" s="15">
        <v>41121.756944444445</v>
      </c>
      <c r="L599" s="12"/>
      <c r="M599" s="12"/>
      <c r="N599" s="12"/>
      <c r="O599" s="12" t="s">
        <v>469</v>
      </c>
      <c r="P599" s="12"/>
      <c r="Q599" s="12">
        <v>0</v>
      </c>
      <c r="R599" s="12" t="s">
        <v>2217</v>
      </c>
      <c r="S599" s="12"/>
      <c r="T599" s="12"/>
      <c r="U599" s="12"/>
      <c r="V599" s="12"/>
      <c r="W599" s="12"/>
      <c r="X599" s="12"/>
      <c r="Y599" s="12"/>
      <c r="Z599" s="12" t="s">
        <v>2218</v>
      </c>
      <c r="AA599" s="12"/>
      <c r="AB599" s="12"/>
      <c r="AC599" s="12"/>
      <c r="AD599" s="12"/>
      <c r="AE599" s="12"/>
      <c r="AF599" s="12"/>
      <c r="AG599" s="12"/>
      <c r="AH599" s="12" t="s">
        <v>53</v>
      </c>
      <c r="AI599" s="12" t="s">
        <v>62</v>
      </c>
      <c r="AJ599" s="12"/>
      <c r="AK599" s="12"/>
      <c r="AL599" s="12" t="s">
        <v>114</v>
      </c>
      <c r="AM599" s="12"/>
      <c r="AN599" s="12"/>
      <c r="AO599" s="12" t="s">
        <v>614</v>
      </c>
    </row>
    <row r="600" spans="1:41" ht="45">
      <c r="A600" s="12" t="s">
        <v>41</v>
      </c>
      <c r="B600" s="13" t="s">
        <v>2174</v>
      </c>
      <c r="C600" s="12" t="s">
        <v>2219</v>
      </c>
      <c r="D600" s="12" t="s">
        <v>44</v>
      </c>
      <c r="E600" s="12" t="s">
        <v>117</v>
      </c>
      <c r="F600" s="12" t="s">
        <v>46</v>
      </c>
      <c r="G600" s="12" t="s">
        <v>104</v>
      </c>
      <c r="H600" s="14" t="s">
        <v>48</v>
      </c>
      <c r="I600" s="12" t="s">
        <v>86</v>
      </c>
      <c r="J600" s="15">
        <v>41120.730555555558</v>
      </c>
      <c r="K600" s="15">
        <v>41121.680555555555</v>
      </c>
      <c r="L600" s="15">
        <v>41121.680555555555</v>
      </c>
      <c r="M600" s="12"/>
      <c r="N600" s="12"/>
      <c r="O600" s="12" t="s">
        <v>389</v>
      </c>
      <c r="P600" s="12"/>
      <c r="Q600" s="12">
        <v>0</v>
      </c>
      <c r="R600" s="13">
        <v>13142</v>
      </c>
      <c r="S600" s="12"/>
      <c r="T600" s="12"/>
      <c r="U600" s="12"/>
      <c r="V600" s="12"/>
      <c r="W600" s="12"/>
      <c r="X600" s="12" t="s">
        <v>2172</v>
      </c>
      <c r="Y600" s="12"/>
      <c r="Z600" s="12" t="s">
        <v>2220</v>
      </c>
      <c r="AA600" s="12"/>
      <c r="AB600" s="12"/>
      <c r="AC600" s="12"/>
      <c r="AD600" s="12"/>
      <c r="AE600" s="12"/>
      <c r="AF600" s="12"/>
      <c r="AG600" s="12"/>
      <c r="AH600" s="12" t="s">
        <v>53</v>
      </c>
      <c r="AI600" s="12" t="s">
        <v>62</v>
      </c>
      <c r="AJ600" s="12"/>
      <c r="AK600" s="12"/>
      <c r="AL600" s="12" t="s">
        <v>2221</v>
      </c>
      <c r="AM600" s="12"/>
      <c r="AN600" s="12"/>
      <c r="AO600" s="12" t="s">
        <v>614</v>
      </c>
    </row>
    <row r="601" spans="1:41" ht="90">
      <c r="A601" s="12" t="s">
        <v>41</v>
      </c>
      <c r="B601" s="13" t="s">
        <v>2222</v>
      </c>
      <c r="C601" s="12" t="s">
        <v>2223</v>
      </c>
      <c r="D601" s="12" t="s">
        <v>44</v>
      </c>
      <c r="E601" s="12" t="s">
        <v>117</v>
      </c>
      <c r="F601" s="12" t="s">
        <v>46</v>
      </c>
      <c r="G601" s="12" t="s">
        <v>261</v>
      </c>
      <c r="H601" s="14" t="s">
        <v>48</v>
      </c>
      <c r="I601" s="12" t="s">
        <v>86</v>
      </c>
      <c r="J601" s="15">
        <v>41120.699999999997</v>
      </c>
      <c r="K601" s="15">
        <v>41126.504166666666</v>
      </c>
      <c r="L601" s="15">
        <v>41126.504166666666</v>
      </c>
      <c r="M601" s="12"/>
      <c r="N601" s="12"/>
      <c r="O601" s="12"/>
      <c r="P601" s="12"/>
      <c r="Q601" s="12">
        <v>0</v>
      </c>
      <c r="R601" s="12" t="s">
        <v>2224</v>
      </c>
      <c r="S601" s="12"/>
      <c r="T601" s="12"/>
      <c r="U601" s="12"/>
      <c r="V601" s="12"/>
      <c r="W601" s="12"/>
      <c r="X601" s="12"/>
      <c r="Y601" s="12"/>
      <c r="Z601" s="12" t="s">
        <v>2225</v>
      </c>
      <c r="AA601" s="12"/>
      <c r="AB601" s="12"/>
      <c r="AC601" s="12"/>
      <c r="AD601" s="12"/>
      <c r="AE601" s="12"/>
      <c r="AF601" s="12"/>
      <c r="AG601" s="12" t="s">
        <v>501</v>
      </c>
      <c r="AH601" s="12" t="s">
        <v>53</v>
      </c>
      <c r="AI601" s="12" t="s">
        <v>62</v>
      </c>
      <c r="AJ601" s="12"/>
      <c r="AK601" s="12"/>
      <c r="AL601" s="12" t="s">
        <v>100</v>
      </c>
      <c r="AM601" s="12"/>
      <c r="AN601" s="12"/>
      <c r="AO601" s="12" t="s">
        <v>614</v>
      </c>
    </row>
    <row r="602" spans="1:41" ht="30">
      <c r="A602" s="12" t="s">
        <v>41</v>
      </c>
      <c r="B602" s="13" t="s">
        <v>2226</v>
      </c>
      <c r="C602" s="12" t="s">
        <v>2227</v>
      </c>
      <c r="D602" s="12" t="s">
        <v>44</v>
      </c>
      <c r="E602" s="12" t="s">
        <v>117</v>
      </c>
      <c r="F602" s="12" t="s">
        <v>46</v>
      </c>
      <c r="G602" s="12" t="s">
        <v>13</v>
      </c>
      <c r="H602" s="12" t="s">
        <v>49</v>
      </c>
      <c r="I602" s="12" t="s">
        <v>49</v>
      </c>
      <c r="J602" s="15">
        <v>41120.695138888892</v>
      </c>
      <c r="K602" s="15">
        <v>41129.794444444444</v>
      </c>
      <c r="L602" s="15">
        <v>41128.602083333331</v>
      </c>
      <c r="M602" s="12"/>
      <c r="N602" s="12"/>
      <c r="O602" s="12" t="s">
        <v>382</v>
      </c>
      <c r="P602" s="12"/>
      <c r="Q602" s="12">
        <v>0</v>
      </c>
      <c r="R602" s="12"/>
      <c r="S602" s="12"/>
      <c r="T602" s="12"/>
      <c r="U602" s="12"/>
      <c r="V602" s="12"/>
      <c r="W602" s="12"/>
      <c r="X602" s="12"/>
      <c r="Y602" s="12"/>
      <c r="Z602" s="12" t="s">
        <v>2228</v>
      </c>
      <c r="AA602" s="12"/>
      <c r="AB602" s="12"/>
      <c r="AC602" s="12"/>
      <c r="AD602" s="12"/>
      <c r="AE602" s="12"/>
      <c r="AF602" s="12"/>
      <c r="AG602" s="12" t="s">
        <v>52</v>
      </c>
      <c r="AH602" s="12" t="s">
        <v>53</v>
      </c>
      <c r="AI602" s="12" t="s">
        <v>54</v>
      </c>
      <c r="AJ602" s="12"/>
      <c r="AK602" s="12"/>
      <c r="AL602" s="12" t="s">
        <v>55</v>
      </c>
      <c r="AM602" s="12"/>
      <c r="AN602" s="12"/>
      <c r="AO602" s="12"/>
    </row>
    <row r="603" spans="1:41" ht="75">
      <c r="A603" s="12" t="s">
        <v>41</v>
      </c>
      <c r="B603" s="13" t="s">
        <v>2229</v>
      </c>
      <c r="C603" s="12" t="s">
        <v>2230</v>
      </c>
      <c r="D603" s="12" t="s">
        <v>44</v>
      </c>
      <c r="E603" s="12" t="s">
        <v>45</v>
      </c>
      <c r="F603" s="12" t="s">
        <v>66</v>
      </c>
      <c r="G603" s="14" t="s">
        <v>47</v>
      </c>
      <c r="H603" s="14" t="s">
        <v>48</v>
      </c>
      <c r="I603" s="12" t="s">
        <v>86</v>
      </c>
      <c r="J603" s="15">
        <v>41120.684027777781</v>
      </c>
      <c r="K603" s="15">
        <v>41122.734722222223</v>
      </c>
      <c r="L603" s="12"/>
      <c r="M603" s="12"/>
      <c r="N603" s="12"/>
      <c r="O603" s="12" t="s">
        <v>389</v>
      </c>
      <c r="P603" s="12"/>
      <c r="Q603" s="12">
        <v>0</v>
      </c>
      <c r="R603" s="12" t="s">
        <v>2231</v>
      </c>
      <c r="S603" s="12"/>
      <c r="T603" s="12"/>
      <c r="U603" s="12"/>
      <c r="V603" s="12"/>
      <c r="W603" s="12"/>
      <c r="X603" s="12"/>
      <c r="Y603" s="12"/>
      <c r="Z603" s="12" t="s">
        <v>2232</v>
      </c>
      <c r="AA603" s="12"/>
      <c r="AB603" s="12"/>
      <c r="AC603" s="12"/>
      <c r="AD603" s="12"/>
      <c r="AE603" s="12"/>
      <c r="AF603" s="12"/>
      <c r="AG603" s="12"/>
      <c r="AH603" s="12" t="s">
        <v>53</v>
      </c>
      <c r="AI603" s="12" t="s">
        <v>62</v>
      </c>
      <c r="AJ603" s="12"/>
      <c r="AK603" s="12"/>
      <c r="AL603" s="12" t="s">
        <v>100</v>
      </c>
      <c r="AM603" s="12"/>
      <c r="AN603" s="12"/>
      <c r="AO603" s="12" t="s">
        <v>614</v>
      </c>
    </row>
    <row r="604" spans="1:41" ht="45">
      <c r="A604" s="12" t="s">
        <v>41</v>
      </c>
      <c r="B604" s="13" t="s">
        <v>2233</v>
      </c>
      <c r="C604" s="12" t="s">
        <v>2234</v>
      </c>
      <c r="D604" s="12" t="s">
        <v>44</v>
      </c>
      <c r="E604" s="12" t="s">
        <v>117</v>
      </c>
      <c r="F604" s="12" t="s">
        <v>46</v>
      </c>
      <c r="G604" s="12" t="s">
        <v>13</v>
      </c>
      <c r="H604" s="14" t="s">
        <v>48</v>
      </c>
      <c r="I604" s="12" t="s">
        <v>49</v>
      </c>
      <c r="J604" s="15">
        <v>41120.625694444447</v>
      </c>
      <c r="K604" s="15">
        <v>41124.654166666667</v>
      </c>
      <c r="L604" s="15">
        <v>41124.650694444441</v>
      </c>
      <c r="M604" s="12"/>
      <c r="N604" s="12"/>
      <c r="O604" s="12" t="s">
        <v>628</v>
      </c>
      <c r="P604" s="12"/>
      <c r="Q604" s="12">
        <v>0</v>
      </c>
      <c r="R604" s="13">
        <v>13134</v>
      </c>
      <c r="S604" s="12"/>
      <c r="T604" s="12"/>
      <c r="U604" s="12"/>
      <c r="V604" s="12"/>
      <c r="W604" s="12"/>
      <c r="X604" s="12"/>
      <c r="Y604" s="12"/>
      <c r="Z604" s="12" t="s">
        <v>2235</v>
      </c>
      <c r="AA604" s="12"/>
      <c r="AB604" s="12"/>
      <c r="AC604" s="12"/>
      <c r="AD604" s="12"/>
      <c r="AE604" s="12"/>
      <c r="AF604" s="12"/>
      <c r="AG604" s="12" t="s">
        <v>1020</v>
      </c>
      <c r="AH604" s="12" t="s">
        <v>53</v>
      </c>
      <c r="AI604" s="12" t="s">
        <v>54</v>
      </c>
      <c r="AJ604" s="12"/>
      <c r="AK604" s="12"/>
      <c r="AL604" s="12" t="s">
        <v>140</v>
      </c>
      <c r="AM604" s="12"/>
      <c r="AN604" s="12"/>
      <c r="AO604" s="12" t="s">
        <v>614</v>
      </c>
    </row>
    <row r="605" spans="1:41" ht="60">
      <c r="A605" s="12" t="s">
        <v>41</v>
      </c>
      <c r="B605" s="13" t="s">
        <v>2236</v>
      </c>
      <c r="C605" s="12" t="s">
        <v>2237</v>
      </c>
      <c r="D605" s="12" t="s">
        <v>44</v>
      </c>
      <c r="E605" s="12" t="s">
        <v>45</v>
      </c>
      <c r="F605" s="12" t="s">
        <v>66</v>
      </c>
      <c r="G605" s="14" t="s">
        <v>47</v>
      </c>
      <c r="H605" s="14" t="s">
        <v>48</v>
      </c>
      <c r="I605" s="12" t="s">
        <v>67</v>
      </c>
      <c r="J605" s="15">
        <v>41120.614583333336</v>
      </c>
      <c r="K605" s="15">
        <v>41122.754861111112</v>
      </c>
      <c r="L605" s="12"/>
      <c r="M605" s="12"/>
      <c r="N605" s="12"/>
      <c r="O605" s="12" t="s">
        <v>87</v>
      </c>
      <c r="P605" s="12"/>
      <c r="Q605" s="12">
        <v>0</v>
      </c>
      <c r="R605" s="12"/>
      <c r="S605" s="12"/>
      <c r="T605" s="12"/>
      <c r="U605" s="12"/>
      <c r="V605" s="12"/>
      <c r="W605" s="12"/>
      <c r="X605" s="12"/>
      <c r="Y605" s="12"/>
      <c r="Z605" s="12"/>
      <c r="AA605" s="12"/>
      <c r="AB605" s="12"/>
      <c r="AC605" s="12"/>
      <c r="AD605" s="12"/>
      <c r="AE605" s="12"/>
      <c r="AF605" s="12"/>
      <c r="AG605" s="12"/>
      <c r="AH605" s="12" t="s">
        <v>53</v>
      </c>
      <c r="AI605" s="12" t="s">
        <v>71</v>
      </c>
      <c r="AJ605" s="12"/>
      <c r="AK605" s="12"/>
      <c r="AL605" s="12" t="s">
        <v>72</v>
      </c>
      <c r="AM605" s="12"/>
      <c r="AN605" s="12"/>
      <c r="AO605" s="12"/>
    </row>
    <row r="606" spans="1:41" ht="30">
      <c r="A606" s="12" t="s">
        <v>41</v>
      </c>
      <c r="B606" s="13" t="s">
        <v>2238</v>
      </c>
      <c r="C606" s="12" t="s">
        <v>2239</v>
      </c>
      <c r="D606" s="12" t="s">
        <v>44</v>
      </c>
      <c r="E606" s="12" t="s">
        <v>117</v>
      </c>
      <c r="F606" s="12" t="s">
        <v>46</v>
      </c>
      <c r="G606" s="12" t="s">
        <v>13</v>
      </c>
      <c r="H606" s="12" t="s">
        <v>49</v>
      </c>
      <c r="I606" s="12" t="s">
        <v>49</v>
      </c>
      <c r="J606" s="15">
        <v>41120.611805555556</v>
      </c>
      <c r="K606" s="15">
        <v>41128.434027777781</v>
      </c>
      <c r="L606" s="15">
        <v>41127.604861111111</v>
      </c>
      <c r="M606" s="12"/>
      <c r="N606" s="12"/>
      <c r="O606" s="12" t="s">
        <v>369</v>
      </c>
      <c r="P606" s="12"/>
      <c r="Q606" s="12">
        <v>0</v>
      </c>
      <c r="R606" s="13">
        <v>13132</v>
      </c>
      <c r="S606" s="12"/>
      <c r="T606" s="12"/>
      <c r="U606" s="12"/>
      <c r="V606" s="12"/>
      <c r="W606" s="12"/>
      <c r="X606" s="12" t="s">
        <v>2240</v>
      </c>
      <c r="Y606" s="12"/>
      <c r="Z606" s="12" t="s">
        <v>2241</v>
      </c>
      <c r="AA606" s="12"/>
      <c r="AB606" s="12"/>
      <c r="AC606" s="12"/>
      <c r="AD606" s="12"/>
      <c r="AE606" s="12"/>
      <c r="AF606" s="12"/>
      <c r="AG606" s="12" t="s">
        <v>1020</v>
      </c>
      <c r="AH606" s="12" t="s">
        <v>53</v>
      </c>
      <c r="AI606" s="12" t="s">
        <v>54</v>
      </c>
      <c r="AJ606" s="12"/>
      <c r="AK606" s="12"/>
      <c r="AL606" s="12" t="s">
        <v>140</v>
      </c>
      <c r="AM606" s="12"/>
      <c r="AN606" s="12"/>
      <c r="AO606" s="12"/>
    </row>
    <row r="607" spans="1:41" ht="150">
      <c r="A607" s="12" t="s">
        <v>41</v>
      </c>
      <c r="B607" s="13" t="s">
        <v>2242</v>
      </c>
      <c r="C607" s="12" t="s">
        <v>2243</v>
      </c>
      <c r="D607" s="12" t="s">
        <v>44</v>
      </c>
      <c r="E607" s="12" t="s">
        <v>117</v>
      </c>
      <c r="F607" s="12" t="s">
        <v>46</v>
      </c>
      <c r="G607" s="12" t="s">
        <v>13</v>
      </c>
      <c r="H607" s="12" t="s">
        <v>67</v>
      </c>
      <c r="I607" s="12" t="s">
        <v>67</v>
      </c>
      <c r="J607" s="15">
        <v>41120.611111111109</v>
      </c>
      <c r="K607" s="15">
        <v>41122.777777777781</v>
      </c>
      <c r="L607" s="15">
        <v>41121.754861111112</v>
      </c>
      <c r="M607" s="12"/>
      <c r="N607" s="12" t="s">
        <v>1340</v>
      </c>
      <c r="O607" s="12" t="s">
        <v>423</v>
      </c>
      <c r="P607" s="12"/>
      <c r="Q607" s="12">
        <v>0</v>
      </c>
      <c r="R607" s="12" t="s">
        <v>2244</v>
      </c>
      <c r="S607" s="12"/>
      <c r="T607" s="12"/>
      <c r="U607" s="12"/>
      <c r="V607" s="12"/>
      <c r="W607" s="12"/>
      <c r="X607" s="12"/>
      <c r="Y607" s="12"/>
      <c r="Z607" s="12" t="s">
        <v>2245</v>
      </c>
      <c r="AA607" s="12"/>
      <c r="AB607" s="12"/>
      <c r="AC607" s="12"/>
      <c r="AD607" s="12"/>
      <c r="AE607" s="12"/>
      <c r="AF607" s="12"/>
      <c r="AG607" s="12"/>
      <c r="AH607" s="12" t="s">
        <v>53</v>
      </c>
      <c r="AI607" s="12" t="s">
        <v>71</v>
      </c>
      <c r="AJ607" s="12"/>
      <c r="AK607" s="12"/>
      <c r="AL607" s="12" t="s">
        <v>100</v>
      </c>
      <c r="AM607" s="12"/>
      <c r="AN607" s="12"/>
      <c r="AO607" s="12" t="s">
        <v>614</v>
      </c>
    </row>
    <row r="608" spans="1:41" ht="30">
      <c r="A608" s="12" t="s">
        <v>41</v>
      </c>
      <c r="B608" s="13" t="s">
        <v>2246</v>
      </c>
      <c r="C608" s="12" t="s">
        <v>2247</v>
      </c>
      <c r="D608" s="12" t="s">
        <v>44</v>
      </c>
      <c r="E608" s="12" t="s">
        <v>117</v>
      </c>
      <c r="F608" s="12" t="s">
        <v>46</v>
      </c>
      <c r="G608" s="12" t="s">
        <v>13</v>
      </c>
      <c r="H608" s="12" t="s">
        <v>49</v>
      </c>
      <c r="I608" s="12" t="s">
        <v>49</v>
      </c>
      <c r="J608" s="15">
        <v>41120.603472222225</v>
      </c>
      <c r="K608" s="15">
        <v>41129.786805555559</v>
      </c>
      <c r="L608" s="15">
        <v>41123.722222222219</v>
      </c>
      <c r="M608" s="12"/>
      <c r="N608" s="12" t="s">
        <v>1340</v>
      </c>
      <c r="O608" s="12" t="s">
        <v>369</v>
      </c>
      <c r="P608" s="12"/>
      <c r="Q608" s="12">
        <v>0</v>
      </c>
      <c r="R608" s="13">
        <v>13130</v>
      </c>
      <c r="S608" s="12"/>
      <c r="T608" s="12"/>
      <c r="U608" s="12"/>
      <c r="V608" s="12"/>
      <c r="W608" s="12"/>
      <c r="X608" s="12"/>
      <c r="Y608" s="12"/>
      <c r="Z608" s="12" t="s">
        <v>2248</v>
      </c>
      <c r="AA608" s="12"/>
      <c r="AB608" s="12"/>
      <c r="AC608" s="12"/>
      <c r="AD608" s="12"/>
      <c r="AE608" s="12"/>
      <c r="AF608" s="12"/>
      <c r="AG608" s="12" t="s">
        <v>140</v>
      </c>
      <c r="AH608" s="12" t="s">
        <v>53</v>
      </c>
      <c r="AI608" s="12" t="s">
        <v>54</v>
      </c>
      <c r="AJ608" s="12"/>
      <c r="AK608" s="12"/>
      <c r="AL608" s="12" t="s">
        <v>140</v>
      </c>
      <c r="AM608" s="12"/>
      <c r="AN608" s="12"/>
      <c r="AO608" s="12"/>
    </row>
    <row r="609" spans="1:41" ht="150">
      <c r="A609" s="12" t="s">
        <v>41</v>
      </c>
      <c r="B609" s="13" t="s">
        <v>2249</v>
      </c>
      <c r="C609" s="12" t="s">
        <v>2250</v>
      </c>
      <c r="D609" s="12" t="s">
        <v>44</v>
      </c>
      <c r="E609" s="12" t="s">
        <v>45</v>
      </c>
      <c r="F609" s="12" t="s">
        <v>66</v>
      </c>
      <c r="G609" s="14" t="s">
        <v>47</v>
      </c>
      <c r="H609" s="14" t="s">
        <v>48</v>
      </c>
      <c r="I609" s="12" t="s">
        <v>86</v>
      </c>
      <c r="J609" s="15">
        <v>41120.531944444447</v>
      </c>
      <c r="K609" s="15">
        <v>41121.599305555559</v>
      </c>
      <c r="L609" s="12"/>
      <c r="M609" s="12"/>
      <c r="N609" s="12"/>
      <c r="O609" s="12" t="s">
        <v>389</v>
      </c>
      <c r="P609" s="12"/>
      <c r="Q609" s="12">
        <v>0</v>
      </c>
      <c r="R609" s="12" t="s">
        <v>2251</v>
      </c>
      <c r="S609" s="12"/>
      <c r="T609" s="12"/>
      <c r="U609" s="12"/>
      <c r="V609" s="12"/>
      <c r="W609" s="12"/>
      <c r="X609" s="12"/>
      <c r="Y609" s="12"/>
      <c r="Z609" s="12" t="s">
        <v>2252</v>
      </c>
      <c r="AA609" s="12"/>
      <c r="AB609" s="12"/>
      <c r="AC609" s="12"/>
      <c r="AD609" s="12"/>
      <c r="AE609" s="12"/>
      <c r="AF609" s="12"/>
      <c r="AG609" s="12"/>
      <c r="AH609" s="12" t="s">
        <v>53</v>
      </c>
      <c r="AI609" s="12" t="s">
        <v>62</v>
      </c>
      <c r="AJ609" s="12"/>
      <c r="AK609" s="12"/>
      <c r="AL609" s="12" t="s">
        <v>100</v>
      </c>
      <c r="AM609" s="12"/>
      <c r="AN609" s="12"/>
      <c r="AO609" s="12"/>
    </row>
    <row r="610" spans="1:41" ht="45">
      <c r="A610" s="12" t="s">
        <v>41</v>
      </c>
      <c r="B610" s="13" t="s">
        <v>2253</v>
      </c>
      <c r="C610" s="12" t="s">
        <v>2254</v>
      </c>
      <c r="D610" s="12" t="s">
        <v>44</v>
      </c>
      <c r="E610" s="12" t="s">
        <v>45</v>
      </c>
      <c r="F610" s="12" t="s">
        <v>66</v>
      </c>
      <c r="G610" s="14" t="s">
        <v>47</v>
      </c>
      <c r="H610" s="14" t="s">
        <v>48</v>
      </c>
      <c r="I610" s="12" t="s">
        <v>86</v>
      </c>
      <c r="J610" s="15">
        <v>41120.515277777777</v>
      </c>
      <c r="K610" s="15">
        <v>41121.602777777778</v>
      </c>
      <c r="L610" s="12"/>
      <c r="M610" s="12"/>
      <c r="N610" s="12"/>
      <c r="O610" s="12" t="s">
        <v>2255</v>
      </c>
      <c r="P610" s="12"/>
      <c r="Q610" s="12">
        <v>0</v>
      </c>
      <c r="R610" s="13">
        <v>13126</v>
      </c>
      <c r="S610" s="12"/>
      <c r="T610" s="12"/>
      <c r="U610" s="12"/>
      <c r="V610" s="12"/>
      <c r="W610" s="12"/>
      <c r="X610" s="12" t="s">
        <v>2256</v>
      </c>
      <c r="Y610" s="12"/>
      <c r="Z610" s="12" t="s">
        <v>2257</v>
      </c>
      <c r="AA610" s="12"/>
      <c r="AB610" s="12"/>
      <c r="AC610" s="12"/>
      <c r="AD610" s="12"/>
      <c r="AE610" s="12"/>
      <c r="AF610" s="12"/>
      <c r="AG610" s="12"/>
      <c r="AH610" s="12" t="s">
        <v>53</v>
      </c>
      <c r="AI610" s="12" t="s">
        <v>62</v>
      </c>
      <c r="AJ610" s="12"/>
      <c r="AK610" s="12"/>
      <c r="AL610" s="12" t="s">
        <v>2258</v>
      </c>
      <c r="AM610" s="12"/>
      <c r="AN610" s="12"/>
      <c r="AO610" s="12"/>
    </row>
    <row r="611" spans="1:41" ht="180">
      <c r="A611" s="12" t="s">
        <v>41</v>
      </c>
      <c r="B611" s="13" t="s">
        <v>2259</v>
      </c>
      <c r="C611" s="12" t="s">
        <v>2260</v>
      </c>
      <c r="D611" s="12" t="s">
        <v>44</v>
      </c>
      <c r="E611" s="12" t="s">
        <v>13</v>
      </c>
      <c r="F611" s="12" t="s">
        <v>103</v>
      </c>
      <c r="G611" s="12" t="s">
        <v>617</v>
      </c>
      <c r="H611" s="12" t="s">
        <v>127</v>
      </c>
      <c r="I611" s="12" t="s">
        <v>1002</v>
      </c>
      <c r="J611" s="15">
        <v>41120.445833333331</v>
      </c>
      <c r="K611" s="15">
        <v>41144.59652777778</v>
      </c>
      <c r="L611" s="15">
        <v>41120.617361111108</v>
      </c>
      <c r="M611" s="12"/>
      <c r="N611" s="12" t="s">
        <v>1340</v>
      </c>
      <c r="O611" s="12" t="s">
        <v>565</v>
      </c>
      <c r="P611" s="12"/>
      <c r="Q611" s="12">
        <v>0</v>
      </c>
      <c r="R611" s="12" t="s">
        <v>2261</v>
      </c>
      <c r="S611" s="12"/>
      <c r="T611" s="12"/>
      <c r="U611" s="12"/>
      <c r="V611" s="12"/>
      <c r="W611" s="12"/>
      <c r="X611" s="12"/>
      <c r="Y611" s="12"/>
      <c r="Z611" s="12" t="s">
        <v>2262</v>
      </c>
      <c r="AA611" s="12"/>
      <c r="AB611" s="12"/>
      <c r="AC611" s="12"/>
      <c r="AD611" s="12"/>
      <c r="AE611" s="12"/>
      <c r="AF611" s="12"/>
      <c r="AG611" s="12"/>
      <c r="AH611" s="12" t="s">
        <v>53</v>
      </c>
      <c r="AI611" s="12" t="s">
        <v>62</v>
      </c>
      <c r="AJ611" s="12"/>
      <c r="AK611" s="12"/>
      <c r="AL611" s="12"/>
      <c r="AM611" s="12"/>
      <c r="AN611" s="12"/>
      <c r="AO611" s="12" t="s">
        <v>614</v>
      </c>
    </row>
    <row r="612" spans="1:41" ht="150">
      <c r="A612" s="12" t="s">
        <v>41</v>
      </c>
      <c r="B612" s="13" t="s">
        <v>2263</v>
      </c>
      <c r="C612" s="12" t="s">
        <v>2264</v>
      </c>
      <c r="D612" s="12" t="s">
        <v>44</v>
      </c>
      <c r="E612" s="12" t="s">
        <v>13</v>
      </c>
      <c r="F612" s="12" t="s">
        <v>46</v>
      </c>
      <c r="G612" s="12" t="s">
        <v>261</v>
      </c>
      <c r="H612" s="12" t="s">
        <v>86</v>
      </c>
      <c r="I612" s="12" t="s">
        <v>59</v>
      </c>
      <c r="J612" s="15">
        <v>41120.085416666669</v>
      </c>
      <c r="K612" s="15">
        <v>41144.6</v>
      </c>
      <c r="L612" s="15">
        <v>41120.654861111114</v>
      </c>
      <c r="M612" s="12"/>
      <c r="N612" s="12"/>
      <c r="O612" s="12" t="s">
        <v>393</v>
      </c>
      <c r="P612" s="12"/>
      <c r="Q612" s="12">
        <v>0</v>
      </c>
      <c r="R612" s="12"/>
      <c r="S612" s="12"/>
      <c r="T612" s="12"/>
      <c r="U612" s="12"/>
      <c r="V612" s="12"/>
      <c r="W612" s="12"/>
      <c r="X612" s="12"/>
      <c r="Y612" s="12"/>
      <c r="Z612" s="12" t="s">
        <v>2265</v>
      </c>
      <c r="AA612" s="12"/>
      <c r="AB612" s="12"/>
      <c r="AC612" s="12"/>
      <c r="AD612" s="12"/>
      <c r="AE612" s="12"/>
      <c r="AF612" s="12"/>
      <c r="AG612" s="12"/>
      <c r="AH612" s="12" t="s">
        <v>53</v>
      </c>
      <c r="AI612" s="12" t="s">
        <v>54</v>
      </c>
      <c r="AJ612" s="12"/>
      <c r="AK612" s="12"/>
      <c r="AL612" s="12" t="s">
        <v>55</v>
      </c>
      <c r="AM612" s="12"/>
      <c r="AN612" s="12"/>
      <c r="AO612" s="12" t="s">
        <v>614</v>
      </c>
    </row>
    <row r="613" spans="1:41" ht="120">
      <c r="A613" s="12" t="s">
        <v>41</v>
      </c>
      <c r="B613" s="13" t="s">
        <v>2266</v>
      </c>
      <c r="C613" s="12" t="s">
        <v>2267</v>
      </c>
      <c r="D613" s="12" t="s">
        <v>44</v>
      </c>
      <c r="E613" s="12" t="s">
        <v>45</v>
      </c>
      <c r="F613" s="12" t="s">
        <v>66</v>
      </c>
      <c r="G613" s="14" t="s">
        <v>47</v>
      </c>
      <c r="H613" s="14" t="s">
        <v>48</v>
      </c>
      <c r="I613" s="12" t="s">
        <v>59</v>
      </c>
      <c r="J613" s="15">
        <v>41120.083333333336</v>
      </c>
      <c r="K613" s="15">
        <v>41128.476388888892</v>
      </c>
      <c r="L613" s="12"/>
      <c r="M613" s="12"/>
      <c r="N613" s="12"/>
      <c r="O613" s="12" t="s">
        <v>87</v>
      </c>
      <c r="P613" s="12"/>
      <c r="Q613" s="12">
        <v>0</v>
      </c>
      <c r="R613" s="13">
        <v>13253</v>
      </c>
      <c r="S613" s="12"/>
      <c r="T613" s="12"/>
      <c r="U613" s="12"/>
      <c r="V613" s="12"/>
      <c r="W613" s="12"/>
      <c r="X613" s="12" t="s">
        <v>2268</v>
      </c>
      <c r="Y613" s="12"/>
      <c r="Z613" s="12" t="s">
        <v>2269</v>
      </c>
      <c r="AA613" s="12"/>
      <c r="AB613" s="12"/>
      <c r="AC613" s="12"/>
      <c r="AD613" s="12"/>
      <c r="AE613" s="12"/>
      <c r="AF613" s="12"/>
      <c r="AG613" s="12"/>
      <c r="AH613" s="12" t="s">
        <v>53</v>
      </c>
      <c r="AI613" s="12" t="s">
        <v>151</v>
      </c>
      <c r="AJ613" s="12"/>
      <c r="AK613" s="12"/>
      <c r="AL613" s="12" t="s">
        <v>72</v>
      </c>
      <c r="AM613" s="12"/>
      <c r="AN613" s="12"/>
      <c r="AO613" s="12" t="s">
        <v>614</v>
      </c>
    </row>
    <row r="614" spans="1:41" ht="105">
      <c r="A614" s="12" t="s">
        <v>41</v>
      </c>
      <c r="B614" s="13" t="s">
        <v>2270</v>
      </c>
      <c r="C614" s="12" t="s">
        <v>2271</v>
      </c>
      <c r="D614" s="12" t="s">
        <v>44</v>
      </c>
      <c r="E614" s="12" t="s">
        <v>117</v>
      </c>
      <c r="F614" s="12" t="s">
        <v>103</v>
      </c>
      <c r="G614" s="12" t="s">
        <v>261</v>
      </c>
      <c r="H614" s="12" t="s">
        <v>59</v>
      </c>
      <c r="I614" s="12" t="s">
        <v>59</v>
      </c>
      <c r="J614" s="15">
        <v>41120.078472222223</v>
      </c>
      <c r="K614" s="15">
        <v>41138.836111111108</v>
      </c>
      <c r="L614" s="15">
        <v>41120.410416666666</v>
      </c>
      <c r="M614" s="12"/>
      <c r="N614" s="12" t="s">
        <v>1340</v>
      </c>
      <c r="O614" s="12" t="s">
        <v>393</v>
      </c>
      <c r="P614" s="12"/>
      <c r="Q614" s="12">
        <v>0</v>
      </c>
      <c r="R614" s="12"/>
      <c r="S614" s="12"/>
      <c r="T614" s="12"/>
      <c r="U614" s="12"/>
      <c r="V614" s="12"/>
      <c r="W614" s="12"/>
      <c r="X614" s="12"/>
      <c r="Y614" s="12"/>
      <c r="Z614" s="12" t="s">
        <v>2272</v>
      </c>
      <c r="AA614" s="12"/>
      <c r="AB614" s="12"/>
      <c r="AC614" s="12"/>
      <c r="AD614" s="12"/>
      <c r="AE614" s="12"/>
      <c r="AF614" s="12"/>
      <c r="AG614" s="12"/>
      <c r="AH614" s="12" t="s">
        <v>53</v>
      </c>
      <c r="AI614" s="12" t="s">
        <v>307</v>
      </c>
      <c r="AJ614" s="12"/>
      <c r="AK614" s="12"/>
      <c r="AL614" s="12" t="s">
        <v>110</v>
      </c>
      <c r="AM614" s="12"/>
      <c r="AN614" s="12"/>
      <c r="AO614" s="12" t="s">
        <v>63</v>
      </c>
    </row>
    <row r="615" spans="1:41" ht="60">
      <c r="A615" s="12" t="s">
        <v>41</v>
      </c>
      <c r="B615" s="13" t="s">
        <v>2273</v>
      </c>
      <c r="C615" s="12" t="s">
        <v>2274</v>
      </c>
      <c r="D615" s="12" t="s">
        <v>44</v>
      </c>
      <c r="E615" s="12" t="s">
        <v>117</v>
      </c>
      <c r="F615" s="12" t="s">
        <v>46</v>
      </c>
      <c r="G615" s="12" t="s">
        <v>261</v>
      </c>
      <c r="H615" s="12" t="s">
        <v>59</v>
      </c>
      <c r="I615" s="12" t="s">
        <v>59</v>
      </c>
      <c r="J615" s="15">
        <v>41120.073611111111</v>
      </c>
      <c r="K615" s="15">
        <v>41138.650694444441</v>
      </c>
      <c r="L615" s="15">
        <v>41122.734722222223</v>
      </c>
      <c r="M615" s="12"/>
      <c r="N615" s="12"/>
      <c r="O615" s="12" t="s">
        <v>393</v>
      </c>
      <c r="P615" s="12"/>
      <c r="Q615" s="12">
        <v>0</v>
      </c>
      <c r="R615" s="12"/>
      <c r="S615" s="12"/>
      <c r="T615" s="12"/>
      <c r="U615" s="12"/>
      <c r="V615" s="12"/>
      <c r="W615" s="12"/>
      <c r="X615" s="12"/>
      <c r="Y615" s="12"/>
      <c r="Z615" s="12" t="s">
        <v>2275</v>
      </c>
      <c r="AA615" s="12"/>
      <c r="AB615" s="12"/>
      <c r="AC615" s="12"/>
      <c r="AD615" s="12"/>
      <c r="AE615" s="12"/>
      <c r="AF615" s="12"/>
      <c r="AG615" s="12"/>
      <c r="AH615" s="12" t="s">
        <v>53</v>
      </c>
      <c r="AI615" s="12" t="s">
        <v>1389</v>
      </c>
      <c r="AJ615" s="12"/>
      <c r="AK615" s="12"/>
      <c r="AL615" s="12" t="s">
        <v>2276</v>
      </c>
      <c r="AM615" s="12"/>
      <c r="AN615" s="12"/>
      <c r="AO615" s="12" t="s">
        <v>614</v>
      </c>
    </row>
    <row r="616" spans="1:41" ht="75">
      <c r="A616" s="12" t="s">
        <v>41</v>
      </c>
      <c r="B616" s="13" t="s">
        <v>2277</v>
      </c>
      <c r="C616" s="12" t="s">
        <v>2278</v>
      </c>
      <c r="D616" s="12" t="s">
        <v>44</v>
      </c>
      <c r="E616" s="12" t="s">
        <v>117</v>
      </c>
      <c r="F616" s="12" t="s">
        <v>46</v>
      </c>
      <c r="G616" s="12" t="s">
        <v>261</v>
      </c>
      <c r="H616" s="12" t="s">
        <v>59</v>
      </c>
      <c r="I616" s="12" t="s">
        <v>59</v>
      </c>
      <c r="J616" s="15">
        <v>41120.069444444445</v>
      </c>
      <c r="K616" s="15">
        <v>41138.86041666667</v>
      </c>
      <c r="L616" s="15">
        <v>41131.690972222219</v>
      </c>
      <c r="M616" s="12"/>
      <c r="N616" s="12"/>
      <c r="O616" s="12" t="s">
        <v>393</v>
      </c>
      <c r="P616" s="12"/>
      <c r="Q616" s="12">
        <v>0</v>
      </c>
      <c r="R616" s="12"/>
      <c r="S616" s="12"/>
      <c r="T616" s="12"/>
      <c r="U616" s="12"/>
      <c r="V616" s="12"/>
      <c r="W616" s="12"/>
      <c r="X616" s="12"/>
      <c r="Y616" s="12"/>
      <c r="Z616" s="12" t="s">
        <v>2279</v>
      </c>
      <c r="AA616" s="12"/>
      <c r="AB616" s="12"/>
      <c r="AC616" s="12"/>
      <c r="AD616" s="12"/>
      <c r="AE616" s="12"/>
      <c r="AF616" s="12"/>
      <c r="AG616" s="12"/>
      <c r="AH616" s="12" t="s">
        <v>53</v>
      </c>
      <c r="AI616" s="12" t="s">
        <v>151</v>
      </c>
      <c r="AJ616" s="12"/>
      <c r="AK616" s="12"/>
      <c r="AL616" s="12" t="s">
        <v>110</v>
      </c>
      <c r="AM616" s="12"/>
      <c r="AN616" s="12"/>
      <c r="AO616" s="12" t="s">
        <v>614</v>
      </c>
    </row>
    <row r="617" spans="1:41" ht="105">
      <c r="A617" s="12" t="s">
        <v>41</v>
      </c>
      <c r="B617" s="13" t="s">
        <v>2280</v>
      </c>
      <c r="C617" s="12" t="s">
        <v>2281</v>
      </c>
      <c r="D617" s="12" t="s">
        <v>44</v>
      </c>
      <c r="E617" s="12" t="s">
        <v>117</v>
      </c>
      <c r="F617" s="12" t="s">
        <v>66</v>
      </c>
      <c r="G617" s="12" t="s">
        <v>104</v>
      </c>
      <c r="H617" s="12" t="s">
        <v>59</v>
      </c>
      <c r="I617" s="12" t="s">
        <v>59</v>
      </c>
      <c r="J617" s="15">
        <v>41120.064583333333</v>
      </c>
      <c r="K617" s="15">
        <v>41128.802777777775</v>
      </c>
      <c r="L617" s="15">
        <v>41124.69027777778</v>
      </c>
      <c r="M617" s="12"/>
      <c r="N617" s="12"/>
      <c r="O617" s="12" t="s">
        <v>87</v>
      </c>
      <c r="P617" s="12"/>
      <c r="Q617" s="12">
        <v>0</v>
      </c>
      <c r="R617" s="13">
        <v>13120</v>
      </c>
      <c r="S617" s="12"/>
      <c r="T617" s="12"/>
      <c r="U617" s="12"/>
      <c r="V617" s="12"/>
      <c r="W617" s="12"/>
      <c r="X617" s="12"/>
      <c r="Y617" s="12"/>
      <c r="Z617" s="12" t="s">
        <v>2282</v>
      </c>
      <c r="AA617" s="12"/>
      <c r="AB617" s="12"/>
      <c r="AC617" s="12"/>
      <c r="AD617" s="12"/>
      <c r="AE617" s="12"/>
      <c r="AF617" s="12"/>
      <c r="AG617" s="12"/>
      <c r="AH617" s="12" t="s">
        <v>53</v>
      </c>
      <c r="AI617" s="12" t="s">
        <v>71</v>
      </c>
      <c r="AJ617" s="12"/>
      <c r="AK617" s="12"/>
      <c r="AL617" s="12" t="s">
        <v>72</v>
      </c>
      <c r="AM617" s="12"/>
      <c r="AN617" s="12"/>
      <c r="AO617" s="12" t="s">
        <v>614</v>
      </c>
    </row>
    <row r="618" spans="1:41" ht="75">
      <c r="A618" s="12" t="s">
        <v>41</v>
      </c>
      <c r="B618" s="13" t="s">
        <v>2283</v>
      </c>
      <c r="C618" s="12" t="s">
        <v>2284</v>
      </c>
      <c r="D618" s="12" t="s">
        <v>44</v>
      </c>
      <c r="E618" s="12" t="s">
        <v>45</v>
      </c>
      <c r="F618" s="12" t="s">
        <v>66</v>
      </c>
      <c r="G618" s="14" t="s">
        <v>47</v>
      </c>
      <c r="H618" s="14" t="s">
        <v>48</v>
      </c>
      <c r="I618" s="12" t="s">
        <v>67</v>
      </c>
      <c r="J618" s="15">
        <v>41119.59652777778</v>
      </c>
      <c r="K618" s="15">
        <v>41121.756944444445</v>
      </c>
      <c r="L618" s="12"/>
      <c r="M618" s="12"/>
      <c r="N618" s="12"/>
      <c r="O618" s="12" t="s">
        <v>469</v>
      </c>
      <c r="P618" s="12"/>
      <c r="Q618" s="12">
        <v>0</v>
      </c>
      <c r="R618" s="12"/>
      <c r="S618" s="12"/>
      <c r="T618" s="12"/>
      <c r="U618" s="12"/>
      <c r="V618" s="12"/>
      <c r="W618" s="12"/>
      <c r="X618" s="12"/>
      <c r="Y618" s="12"/>
      <c r="Z618" s="12" t="s">
        <v>2285</v>
      </c>
      <c r="AA618" s="12"/>
      <c r="AB618" s="12"/>
      <c r="AC618" s="12"/>
      <c r="AD618" s="12"/>
      <c r="AE618" s="12"/>
      <c r="AF618" s="12"/>
      <c r="AG618" s="12"/>
      <c r="AH618" s="12" t="s">
        <v>53</v>
      </c>
      <c r="AI618" s="12" t="s">
        <v>71</v>
      </c>
      <c r="AJ618" s="12"/>
      <c r="AK618" s="12"/>
      <c r="AL618" s="12" t="s">
        <v>100</v>
      </c>
      <c r="AM618" s="12"/>
      <c r="AN618" s="12"/>
      <c r="AO618" s="12"/>
    </row>
    <row r="619" spans="1:41" ht="30">
      <c r="A619" s="12" t="s">
        <v>41</v>
      </c>
      <c r="B619" s="13" t="s">
        <v>2286</v>
      </c>
      <c r="C619" s="12" t="s">
        <v>2287</v>
      </c>
      <c r="D619" s="12" t="s">
        <v>44</v>
      </c>
      <c r="E619" s="12" t="s">
        <v>117</v>
      </c>
      <c r="F619" s="12" t="s">
        <v>66</v>
      </c>
      <c r="G619" s="12" t="s">
        <v>261</v>
      </c>
      <c r="H619" s="12" t="s">
        <v>67</v>
      </c>
      <c r="I619" s="12" t="s">
        <v>67</v>
      </c>
      <c r="J619" s="15">
        <v>41119.550000000003</v>
      </c>
      <c r="K619" s="15">
        <v>41124.466666666667</v>
      </c>
      <c r="L619" s="15">
        <v>41124.450694444444</v>
      </c>
      <c r="M619" s="12"/>
      <c r="N619" s="12"/>
      <c r="O619" s="12" t="s">
        <v>87</v>
      </c>
      <c r="P619" s="12"/>
      <c r="Q619" s="12">
        <v>0</v>
      </c>
      <c r="R619" s="12"/>
      <c r="S619" s="12"/>
      <c r="T619" s="12"/>
      <c r="U619" s="12"/>
      <c r="V619" s="12"/>
      <c r="W619" s="12"/>
      <c r="X619" s="12"/>
      <c r="Y619" s="12"/>
      <c r="Z619" s="12"/>
      <c r="AA619" s="12"/>
      <c r="AB619" s="12"/>
      <c r="AC619" s="12"/>
      <c r="AD619" s="12"/>
      <c r="AE619" s="12"/>
      <c r="AF619" s="12"/>
      <c r="AG619" s="12"/>
      <c r="AH619" s="12" t="s">
        <v>53</v>
      </c>
      <c r="AI619" s="12" t="s">
        <v>71</v>
      </c>
      <c r="AJ619" s="12"/>
      <c r="AK619" s="12"/>
      <c r="AL619" s="12" t="s">
        <v>100</v>
      </c>
      <c r="AM619" s="12"/>
      <c r="AN619" s="12"/>
      <c r="AO619" s="12"/>
    </row>
    <row r="620" spans="1:41" ht="75">
      <c r="A620" s="12" t="s">
        <v>41</v>
      </c>
      <c r="B620" s="13" t="s">
        <v>1807</v>
      </c>
      <c r="C620" s="12" t="s">
        <v>2288</v>
      </c>
      <c r="D620" s="12" t="s">
        <v>44</v>
      </c>
      <c r="E620" s="12" t="s">
        <v>117</v>
      </c>
      <c r="F620" s="12" t="s">
        <v>46</v>
      </c>
      <c r="G620" s="12" t="s">
        <v>261</v>
      </c>
      <c r="H620" s="12" t="s">
        <v>67</v>
      </c>
      <c r="I620" s="12" t="s">
        <v>67</v>
      </c>
      <c r="J620" s="15">
        <v>41119.526388888888</v>
      </c>
      <c r="K620" s="15">
        <v>41138.90347222222</v>
      </c>
      <c r="L620" s="15">
        <v>41130.680555555555</v>
      </c>
      <c r="M620" s="12"/>
      <c r="N620" s="12" t="s">
        <v>1340</v>
      </c>
      <c r="O620" s="12" t="s">
        <v>369</v>
      </c>
      <c r="P620" s="12"/>
      <c r="Q620" s="12">
        <v>0</v>
      </c>
      <c r="R620" s="13">
        <v>13119</v>
      </c>
      <c r="S620" s="12"/>
      <c r="T620" s="12"/>
      <c r="U620" s="12"/>
      <c r="V620" s="12"/>
      <c r="W620" s="12"/>
      <c r="X620" s="12" t="s">
        <v>1805</v>
      </c>
      <c r="Y620" s="12"/>
      <c r="Z620" s="12" t="s">
        <v>2289</v>
      </c>
      <c r="AA620" s="12"/>
      <c r="AB620" s="12"/>
      <c r="AC620" s="12"/>
      <c r="AD620" s="12"/>
      <c r="AE620" s="12"/>
      <c r="AF620" s="12"/>
      <c r="AG620" s="12"/>
      <c r="AH620" s="12" t="s">
        <v>53</v>
      </c>
      <c r="AI620" s="12" t="s">
        <v>71</v>
      </c>
      <c r="AJ620" s="12"/>
      <c r="AK620" s="12"/>
      <c r="AL620" s="12" t="s">
        <v>100</v>
      </c>
      <c r="AM620" s="12"/>
      <c r="AN620" s="12"/>
      <c r="AO620" s="12" t="s">
        <v>91</v>
      </c>
    </row>
    <row r="621" spans="1:41" ht="150">
      <c r="A621" s="12" t="s">
        <v>41</v>
      </c>
      <c r="B621" s="13" t="s">
        <v>2290</v>
      </c>
      <c r="C621" s="12" t="s">
        <v>2291</v>
      </c>
      <c r="D621" s="12" t="s">
        <v>44</v>
      </c>
      <c r="E621" s="12" t="s">
        <v>117</v>
      </c>
      <c r="F621" s="12" t="s">
        <v>46</v>
      </c>
      <c r="G621" s="12" t="s">
        <v>118</v>
      </c>
      <c r="H621" s="14" t="s">
        <v>48</v>
      </c>
      <c r="I621" s="12" t="s">
        <v>67</v>
      </c>
      <c r="J621" s="15">
        <v>41119.523611111108</v>
      </c>
      <c r="K621" s="15">
        <v>41124.990277777775</v>
      </c>
      <c r="L621" s="15">
        <v>41124.990277777775</v>
      </c>
      <c r="M621" s="12"/>
      <c r="N621" s="12"/>
      <c r="O621" s="12" t="s">
        <v>408</v>
      </c>
      <c r="P621" s="12"/>
      <c r="Q621" s="12">
        <v>0</v>
      </c>
      <c r="R621" s="13">
        <v>13118</v>
      </c>
      <c r="S621" s="12"/>
      <c r="T621" s="12"/>
      <c r="U621" s="12"/>
      <c r="V621" s="12"/>
      <c r="W621" s="12"/>
      <c r="X621" s="12"/>
      <c r="Y621" s="12"/>
      <c r="Z621" s="12" t="s">
        <v>2292</v>
      </c>
      <c r="AA621" s="12"/>
      <c r="AB621" s="12"/>
      <c r="AC621" s="12"/>
      <c r="AD621" s="12"/>
      <c r="AE621" s="12"/>
      <c r="AF621" s="12"/>
      <c r="AG621" s="12"/>
      <c r="AH621" s="12" t="s">
        <v>53</v>
      </c>
      <c r="AI621" s="12" t="s">
        <v>71</v>
      </c>
      <c r="AJ621" s="12"/>
      <c r="AK621" s="12"/>
      <c r="AL621" s="12" t="s">
        <v>100</v>
      </c>
      <c r="AM621" s="12"/>
      <c r="AN621" s="12"/>
      <c r="AO621" s="12"/>
    </row>
    <row r="622" spans="1:41" ht="75">
      <c r="A622" s="12" t="s">
        <v>41</v>
      </c>
      <c r="B622" s="13" t="s">
        <v>2293</v>
      </c>
      <c r="C622" s="12" t="s">
        <v>2294</v>
      </c>
      <c r="D622" s="12" t="s">
        <v>44</v>
      </c>
      <c r="E622" s="12" t="s">
        <v>117</v>
      </c>
      <c r="F622" s="12" t="s">
        <v>46</v>
      </c>
      <c r="G622" s="12" t="s">
        <v>261</v>
      </c>
      <c r="H622" s="12" t="s">
        <v>67</v>
      </c>
      <c r="I622" s="12" t="s">
        <v>67</v>
      </c>
      <c r="J622" s="15">
        <v>41119.518750000003</v>
      </c>
      <c r="K622" s="15">
        <v>41122.777777777781</v>
      </c>
      <c r="L622" s="15">
        <v>41122.396527777775</v>
      </c>
      <c r="M622" s="12"/>
      <c r="N622" s="12" t="s">
        <v>1340</v>
      </c>
      <c r="O622" s="12" t="s">
        <v>87</v>
      </c>
      <c r="P622" s="12"/>
      <c r="Q622" s="12">
        <v>0</v>
      </c>
      <c r="R622" s="12"/>
      <c r="S622" s="12"/>
      <c r="T622" s="12"/>
      <c r="U622" s="12"/>
      <c r="V622" s="12"/>
      <c r="W622" s="12"/>
      <c r="X622" s="12"/>
      <c r="Y622" s="12"/>
      <c r="Z622" s="12" t="s">
        <v>2295</v>
      </c>
      <c r="AA622" s="12"/>
      <c r="AB622" s="12"/>
      <c r="AC622" s="12"/>
      <c r="AD622" s="12"/>
      <c r="AE622" s="12"/>
      <c r="AF622" s="12"/>
      <c r="AG622" s="12"/>
      <c r="AH622" s="12" t="s">
        <v>53</v>
      </c>
      <c r="AI622" s="12" t="s">
        <v>71</v>
      </c>
      <c r="AJ622" s="12"/>
      <c r="AK622" s="12"/>
      <c r="AL622" s="12" t="s">
        <v>90</v>
      </c>
      <c r="AM622" s="12"/>
      <c r="AN622" s="12"/>
      <c r="AO622" s="12" t="s">
        <v>614</v>
      </c>
    </row>
    <row r="623" spans="1:41" ht="75">
      <c r="A623" s="12" t="s">
        <v>41</v>
      </c>
      <c r="B623" s="13" t="s">
        <v>2296</v>
      </c>
      <c r="C623" s="12" t="s">
        <v>2297</v>
      </c>
      <c r="D623" s="12" t="s">
        <v>44</v>
      </c>
      <c r="E623" s="12" t="s">
        <v>117</v>
      </c>
      <c r="F623" s="12" t="s">
        <v>46</v>
      </c>
      <c r="G623" s="12" t="s">
        <v>261</v>
      </c>
      <c r="H623" s="12" t="s">
        <v>67</v>
      </c>
      <c r="I623" s="12" t="s">
        <v>67</v>
      </c>
      <c r="J623" s="15">
        <v>41119.518055555556</v>
      </c>
      <c r="K623" s="15">
        <v>41121.531944444447</v>
      </c>
      <c r="L623" s="15">
        <v>41121.506249999999</v>
      </c>
      <c r="M623" s="12"/>
      <c r="N623" s="12" t="s">
        <v>1340</v>
      </c>
      <c r="O623" s="12" t="s">
        <v>87</v>
      </c>
      <c r="P623" s="12"/>
      <c r="Q623" s="12">
        <v>0</v>
      </c>
      <c r="R623" s="12"/>
      <c r="S623" s="12"/>
      <c r="T623" s="12"/>
      <c r="U623" s="12"/>
      <c r="V623" s="12"/>
      <c r="W623" s="12"/>
      <c r="X623" s="12"/>
      <c r="Y623" s="12"/>
      <c r="Z623" s="12" t="s">
        <v>2298</v>
      </c>
      <c r="AA623" s="12"/>
      <c r="AB623" s="12"/>
      <c r="AC623" s="12"/>
      <c r="AD623" s="12"/>
      <c r="AE623" s="12"/>
      <c r="AF623" s="12"/>
      <c r="AG623" s="12"/>
      <c r="AH623" s="12" t="s">
        <v>53</v>
      </c>
      <c r="AI623" s="12" t="s">
        <v>71</v>
      </c>
      <c r="AJ623" s="12"/>
      <c r="AK623" s="12"/>
      <c r="AL623" s="12" t="s">
        <v>100</v>
      </c>
      <c r="AM623" s="12"/>
      <c r="AN623" s="12"/>
      <c r="AO623" s="12" t="s">
        <v>614</v>
      </c>
    </row>
    <row r="624" spans="1:41" ht="105">
      <c r="A624" s="12" t="s">
        <v>41</v>
      </c>
      <c r="B624" s="13" t="s">
        <v>2299</v>
      </c>
      <c r="C624" s="12" t="s">
        <v>2300</v>
      </c>
      <c r="D624" s="12" t="s">
        <v>44</v>
      </c>
      <c r="E624" s="12" t="s">
        <v>45</v>
      </c>
      <c r="F624" s="12" t="s">
        <v>66</v>
      </c>
      <c r="G624" s="14" t="s">
        <v>47</v>
      </c>
      <c r="H624" s="14" t="s">
        <v>48</v>
      </c>
      <c r="I624" s="12" t="s">
        <v>67</v>
      </c>
      <c r="J624" s="15">
        <v>41119.501388888886</v>
      </c>
      <c r="K624" s="15">
        <v>41121.59375</v>
      </c>
      <c r="L624" s="12"/>
      <c r="M624" s="12"/>
      <c r="N624" s="12"/>
      <c r="O624" s="12" t="s">
        <v>87</v>
      </c>
      <c r="P624" s="12"/>
      <c r="Q624" s="12">
        <v>0</v>
      </c>
      <c r="R624" s="12"/>
      <c r="S624" s="12"/>
      <c r="T624" s="12"/>
      <c r="U624" s="12"/>
      <c r="V624" s="12"/>
      <c r="W624" s="12"/>
      <c r="X624" s="12"/>
      <c r="Y624" s="12"/>
      <c r="Z624" s="12" t="s">
        <v>2301</v>
      </c>
      <c r="AA624" s="12"/>
      <c r="AB624" s="12"/>
      <c r="AC624" s="12"/>
      <c r="AD624" s="12"/>
      <c r="AE624" s="12"/>
      <c r="AF624" s="12"/>
      <c r="AG624" s="12"/>
      <c r="AH624" s="12" t="s">
        <v>53</v>
      </c>
      <c r="AI624" s="12" t="s">
        <v>71</v>
      </c>
      <c r="AJ624" s="12"/>
      <c r="AK624" s="12"/>
      <c r="AL624" s="12" t="s">
        <v>100</v>
      </c>
      <c r="AM624" s="12"/>
      <c r="AN624" s="12"/>
      <c r="AO624" s="12"/>
    </row>
    <row r="625" spans="1:41" ht="105">
      <c r="A625" s="12" t="s">
        <v>41</v>
      </c>
      <c r="B625" s="13" t="s">
        <v>2302</v>
      </c>
      <c r="C625" s="12" t="s">
        <v>2303</v>
      </c>
      <c r="D625" s="12" t="s">
        <v>44</v>
      </c>
      <c r="E625" s="12" t="s">
        <v>117</v>
      </c>
      <c r="F625" s="12" t="s">
        <v>66</v>
      </c>
      <c r="G625" s="12" t="s">
        <v>261</v>
      </c>
      <c r="H625" s="12" t="s">
        <v>67</v>
      </c>
      <c r="I625" s="12" t="s">
        <v>67</v>
      </c>
      <c r="J625" s="15">
        <v>41119.494444444441</v>
      </c>
      <c r="K625" s="15">
        <v>41122.775694444441</v>
      </c>
      <c r="L625" s="15">
        <v>41122.729861111111</v>
      </c>
      <c r="M625" s="12"/>
      <c r="N625" s="12"/>
      <c r="O625" s="12" t="s">
        <v>87</v>
      </c>
      <c r="P625" s="12"/>
      <c r="Q625" s="12">
        <v>0</v>
      </c>
      <c r="R625" s="13">
        <v>13117</v>
      </c>
      <c r="S625" s="12"/>
      <c r="T625" s="12"/>
      <c r="U625" s="12"/>
      <c r="V625" s="12"/>
      <c r="W625" s="12"/>
      <c r="X625" s="12"/>
      <c r="Y625" s="12"/>
      <c r="Z625" s="12" t="s">
        <v>2304</v>
      </c>
      <c r="AA625" s="12"/>
      <c r="AB625" s="12"/>
      <c r="AC625" s="12"/>
      <c r="AD625" s="12"/>
      <c r="AE625" s="12"/>
      <c r="AF625" s="12"/>
      <c r="AG625" s="12"/>
      <c r="AH625" s="12" t="s">
        <v>53</v>
      </c>
      <c r="AI625" s="12" t="s">
        <v>71</v>
      </c>
      <c r="AJ625" s="12"/>
      <c r="AK625" s="12"/>
      <c r="AL625" s="12" t="s">
        <v>100</v>
      </c>
      <c r="AM625" s="12"/>
      <c r="AN625" s="12"/>
      <c r="AO625" s="12"/>
    </row>
    <row r="626" spans="1:41" ht="150">
      <c r="A626" s="12" t="s">
        <v>41</v>
      </c>
      <c r="B626" s="13" t="s">
        <v>2305</v>
      </c>
      <c r="C626" s="12" t="s">
        <v>2306</v>
      </c>
      <c r="D626" s="12" t="s">
        <v>44</v>
      </c>
      <c r="E626" s="12" t="s">
        <v>45</v>
      </c>
      <c r="F626" s="12" t="s">
        <v>66</v>
      </c>
      <c r="G626" s="14" t="s">
        <v>47</v>
      </c>
      <c r="H626" s="14" t="s">
        <v>48</v>
      </c>
      <c r="I626" s="12" t="s">
        <v>67</v>
      </c>
      <c r="J626" s="15">
        <v>41119.474999999999</v>
      </c>
      <c r="K626" s="15">
        <v>41122.484722222223</v>
      </c>
      <c r="L626" s="12"/>
      <c r="M626" s="12"/>
      <c r="N626" s="12"/>
      <c r="O626" s="12" t="s">
        <v>423</v>
      </c>
      <c r="P626" s="12"/>
      <c r="Q626" s="12">
        <v>0</v>
      </c>
      <c r="R626" s="12" t="s">
        <v>2307</v>
      </c>
      <c r="S626" s="12"/>
      <c r="T626" s="12"/>
      <c r="U626" s="12"/>
      <c r="V626" s="12"/>
      <c r="W626" s="12"/>
      <c r="X626" s="12"/>
      <c r="Y626" s="12"/>
      <c r="Z626" s="12" t="s">
        <v>2308</v>
      </c>
      <c r="AA626" s="12"/>
      <c r="AB626" s="12"/>
      <c r="AC626" s="12"/>
      <c r="AD626" s="12"/>
      <c r="AE626" s="12"/>
      <c r="AF626" s="12"/>
      <c r="AG626" s="12"/>
      <c r="AH626" s="12" t="s">
        <v>53</v>
      </c>
      <c r="AI626" s="12" t="s">
        <v>71</v>
      </c>
      <c r="AJ626" s="12"/>
      <c r="AK626" s="12"/>
      <c r="AL626" s="12" t="s">
        <v>100</v>
      </c>
      <c r="AM626" s="12"/>
      <c r="AN626" s="12"/>
      <c r="AO626" s="12"/>
    </row>
    <row r="627" spans="1:41" ht="30">
      <c r="A627" s="12" t="s">
        <v>41</v>
      </c>
      <c r="B627" s="13" t="s">
        <v>2309</v>
      </c>
      <c r="C627" s="12" t="s">
        <v>2310</v>
      </c>
      <c r="D627" s="12" t="s">
        <v>44</v>
      </c>
      <c r="E627" s="12" t="s">
        <v>117</v>
      </c>
      <c r="F627" s="12" t="s">
        <v>46</v>
      </c>
      <c r="G627" s="12" t="s">
        <v>13</v>
      </c>
      <c r="H627" s="12" t="s">
        <v>127</v>
      </c>
      <c r="I627" s="12" t="s">
        <v>67</v>
      </c>
      <c r="J627" s="15">
        <v>41118.761805555558</v>
      </c>
      <c r="K627" s="15">
        <v>41129.806944444441</v>
      </c>
      <c r="L627" s="15">
        <v>41124.85833333333</v>
      </c>
      <c r="M627" s="12"/>
      <c r="N627" s="12"/>
      <c r="O627" s="12" t="s">
        <v>369</v>
      </c>
      <c r="P627" s="12"/>
      <c r="Q627" s="12">
        <v>0</v>
      </c>
      <c r="R627" s="13">
        <v>13115</v>
      </c>
      <c r="S627" s="12"/>
      <c r="T627" s="12"/>
      <c r="U627" s="12"/>
      <c r="V627" s="12"/>
      <c r="W627" s="12"/>
      <c r="X627" s="12"/>
      <c r="Y627" s="12"/>
      <c r="Z627" s="12" t="s">
        <v>553</v>
      </c>
      <c r="AA627" s="12"/>
      <c r="AB627" s="12"/>
      <c r="AC627" s="12"/>
      <c r="AD627" s="12"/>
      <c r="AE627" s="12"/>
      <c r="AF627" s="12"/>
      <c r="AG627" s="12"/>
      <c r="AH627" s="12" t="s">
        <v>53</v>
      </c>
      <c r="AI627" s="12" t="s">
        <v>71</v>
      </c>
      <c r="AJ627" s="12"/>
      <c r="AK627" s="12"/>
      <c r="AL627" s="12" t="s">
        <v>1958</v>
      </c>
      <c r="AM627" s="12"/>
      <c r="AN627" s="12"/>
      <c r="AO627" s="12"/>
    </row>
    <row r="628" spans="1:41" ht="30">
      <c r="A628" s="12" t="s">
        <v>41</v>
      </c>
      <c r="B628" s="13" t="s">
        <v>2311</v>
      </c>
      <c r="C628" s="12" t="s">
        <v>2312</v>
      </c>
      <c r="D628" s="12" t="s">
        <v>44</v>
      </c>
      <c r="E628" s="12" t="s">
        <v>117</v>
      </c>
      <c r="F628" s="12" t="s">
        <v>46</v>
      </c>
      <c r="G628" s="12" t="s">
        <v>118</v>
      </c>
      <c r="H628" s="14" t="s">
        <v>48</v>
      </c>
      <c r="I628" s="12" t="s">
        <v>67</v>
      </c>
      <c r="J628" s="15">
        <v>41118.758333333331</v>
      </c>
      <c r="K628" s="15">
        <v>41121.587500000001</v>
      </c>
      <c r="L628" s="15">
        <v>41121.587500000001</v>
      </c>
      <c r="M628" s="12"/>
      <c r="N628" s="12"/>
      <c r="O628" s="12" t="s">
        <v>2313</v>
      </c>
      <c r="P628" s="12"/>
      <c r="Q628" s="12">
        <v>0</v>
      </c>
      <c r="R628" s="13">
        <v>13114</v>
      </c>
      <c r="S628" s="12"/>
      <c r="T628" s="12"/>
      <c r="U628" s="12"/>
      <c r="V628" s="12"/>
      <c r="W628" s="12"/>
      <c r="X628" s="12"/>
      <c r="Y628" s="12"/>
      <c r="Z628" s="12" t="s">
        <v>553</v>
      </c>
      <c r="AA628" s="12"/>
      <c r="AB628" s="12"/>
      <c r="AC628" s="12"/>
      <c r="AD628" s="12"/>
      <c r="AE628" s="12"/>
      <c r="AF628" s="12"/>
      <c r="AG628" s="12"/>
      <c r="AH628" s="12" t="s">
        <v>53</v>
      </c>
      <c r="AI628" s="12" t="s">
        <v>71</v>
      </c>
      <c r="AJ628" s="12"/>
      <c r="AK628" s="12"/>
      <c r="AL628" s="12" t="s">
        <v>72</v>
      </c>
      <c r="AM628" s="12"/>
      <c r="AN628" s="12"/>
      <c r="AO628" s="12"/>
    </row>
    <row r="629" spans="1:41" ht="30">
      <c r="A629" s="12" t="s">
        <v>41</v>
      </c>
      <c r="B629" s="13" t="s">
        <v>2314</v>
      </c>
      <c r="C629" s="12" t="s">
        <v>2315</v>
      </c>
      <c r="D629" s="12" t="s">
        <v>44</v>
      </c>
      <c r="E629" s="12" t="s">
        <v>117</v>
      </c>
      <c r="F629" s="12" t="s">
        <v>46</v>
      </c>
      <c r="G629" s="12" t="s">
        <v>242</v>
      </c>
      <c r="H629" s="12" t="s">
        <v>67</v>
      </c>
      <c r="I629" s="12" t="s">
        <v>67</v>
      </c>
      <c r="J629" s="15">
        <v>41118.746527777781</v>
      </c>
      <c r="K629" s="15">
        <v>41123.642361111109</v>
      </c>
      <c r="L629" s="15">
        <v>41122.532638888886</v>
      </c>
      <c r="M629" s="12"/>
      <c r="N629" s="12"/>
      <c r="O629" s="12" t="s">
        <v>369</v>
      </c>
      <c r="P629" s="12"/>
      <c r="Q629" s="12">
        <v>0</v>
      </c>
      <c r="R629" s="12"/>
      <c r="S629" s="12"/>
      <c r="T629" s="12"/>
      <c r="U629" s="12"/>
      <c r="V629" s="12"/>
      <c r="W629" s="12"/>
      <c r="X629" s="12"/>
      <c r="Y629" s="12"/>
      <c r="Z629" s="12" t="s">
        <v>2316</v>
      </c>
      <c r="AA629" s="12"/>
      <c r="AB629" s="12"/>
      <c r="AC629" s="12"/>
      <c r="AD629" s="12"/>
      <c r="AE629" s="12"/>
      <c r="AF629" s="12"/>
      <c r="AG629" s="12"/>
      <c r="AH629" s="12" t="s">
        <v>53</v>
      </c>
      <c r="AI629" s="12" t="s">
        <v>71</v>
      </c>
      <c r="AJ629" s="12"/>
      <c r="AK629" s="12"/>
      <c r="AL629" s="12" t="s">
        <v>2317</v>
      </c>
      <c r="AM629" s="12"/>
      <c r="AN629" s="12"/>
      <c r="AO629" s="12" t="s">
        <v>614</v>
      </c>
    </row>
    <row r="630" spans="1:41" ht="60">
      <c r="A630" s="12" t="s">
        <v>41</v>
      </c>
      <c r="B630" s="13" t="s">
        <v>2318</v>
      </c>
      <c r="C630" s="12" t="s">
        <v>2319</v>
      </c>
      <c r="D630" s="12" t="s">
        <v>44</v>
      </c>
      <c r="E630" s="12" t="s">
        <v>117</v>
      </c>
      <c r="F630" s="12" t="s">
        <v>46</v>
      </c>
      <c r="G630" s="12" t="s">
        <v>242</v>
      </c>
      <c r="H630" s="12" t="s">
        <v>67</v>
      </c>
      <c r="I630" s="12" t="s">
        <v>67</v>
      </c>
      <c r="J630" s="15">
        <v>41118.744444444441</v>
      </c>
      <c r="K630" s="15">
        <v>41138.652083333334</v>
      </c>
      <c r="L630" s="15">
        <v>41122.765277777777</v>
      </c>
      <c r="M630" s="12"/>
      <c r="N630" s="12" t="s">
        <v>1340</v>
      </c>
      <c r="O630" s="12" t="s">
        <v>87</v>
      </c>
      <c r="P630" s="12"/>
      <c r="Q630" s="12">
        <v>0</v>
      </c>
      <c r="R630" s="12"/>
      <c r="S630" s="12"/>
      <c r="T630" s="12"/>
      <c r="U630" s="12"/>
      <c r="V630" s="12"/>
      <c r="W630" s="12"/>
      <c r="X630" s="12"/>
      <c r="Y630" s="12"/>
      <c r="Z630" s="12" t="s">
        <v>2320</v>
      </c>
      <c r="AA630" s="12"/>
      <c r="AB630" s="12"/>
      <c r="AC630" s="12"/>
      <c r="AD630" s="12"/>
      <c r="AE630" s="12"/>
      <c r="AF630" s="12"/>
      <c r="AG630" s="12"/>
      <c r="AH630" s="12" t="s">
        <v>53</v>
      </c>
      <c r="AI630" s="12" t="s">
        <v>71</v>
      </c>
      <c r="AJ630" s="12"/>
      <c r="AK630" s="12"/>
      <c r="AL630" s="12" t="s">
        <v>180</v>
      </c>
      <c r="AM630" s="12"/>
      <c r="AN630" s="12"/>
      <c r="AO630" s="12"/>
    </row>
    <row r="631" spans="1:41" ht="75">
      <c r="A631" s="12" t="s">
        <v>41</v>
      </c>
      <c r="B631" s="13" t="s">
        <v>2321</v>
      </c>
      <c r="C631" s="12" t="s">
        <v>2322</v>
      </c>
      <c r="D631" s="12" t="s">
        <v>44</v>
      </c>
      <c r="E631" s="12" t="s">
        <v>117</v>
      </c>
      <c r="F631" s="12" t="s">
        <v>46</v>
      </c>
      <c r="G631" s="12" t="s">
        <v>261</v>
      </c>
      <c r="H631" s="12" t="s">
        <v>67</v>
      </c>
      <c r="I631" s="12" t="s">
        <v>67</v>
      </c>
      <c r="J631" s="15">
        <v>41118.736805555556</v>
      </c>
      <c r="K631" s="15">
        <v>41122.776388888888</v>
      </c>
      <c r="L631" s="15">
        <v>41122.704861111109</v>
      </c>
      <c r="M631" s="12"/>
      <c r="N631" s="12"/>
      <c r="O631" s="12" t="s">
        <v>87</v>
      </c>
      <c r="P631" s="12"/>
      <c r="Q631" s="12">
        <v>0</v>
      </c>
      <c r="R631" s="12"/>
      <c r="S631" s="12"/>
      <c r="T631" s="12"/>
      <c r="U631" s="12"/>
      <c r="V631" s="12"/>
      <c r="W631" s="12"/>
      <c r="X631" s="12"/>
      <c r="Y631" s="12"/>
      <c r="Z631" s="12" t="s">
        <v>2323</v>
      </c>
      <c r="AA631" s="12"/>
      <c r="AB631" s="12"/>
      <c r="AC631" s="12"/>
      <c r="AD631" s="12"/>
      <c r="AE631" s="12"/>
      <c r="AF631" s="12"/>
      <c r="AG631" s="12"/>
      <c r="AH631" s="12" t="s">
        <v>53</v>
      </c>
      <c r="AI631" s="12" t="s">
        <v>71</v>
      </c>
      <c r="AJ631" s="12"/>
      <c r="AK631" s="12"/>
      <c r="AL631" s="12" t="s">
        <v>1958</v>
      </c>
      <c r="AM631" s="12"/>
      <c r="AN631" s="12"/>
      <c r="AO631" s="12" t="s">
        <v>614</v>
      </c>
    </row>
    <row r="632" spans="1:41" ht="60">
      <c r="A632" s="12" t="s">
        <v>41</v>
      </c>
      <c r="B632" s="13" t="s">
        <v>2324</v>
      </c>
      <c r="C632" s="12" t="s">
        <v>2325</v>
      </c>
      <c r="D632" s="12" t="s">
        <v>44</v>
      </c>
      <c r="E632" s="12" t="s">
        <v>117</v>
      </c>
      <c r="F632" s="12" t="s">
        <v>46</v>
      </c>
      <c r="G632" s="12" t="s">
        <v>118</v>
      </c>
      <c r="H632" s="14" t="s">
        <v>48</v>
      </c>
      <c r="I632" s="12" t="s">
        <v>67</v>
      </c>
      <c r="J632" s="15">
        <v>41118.73333333333</v>
      </c>
      <c r="K632" s="15">
        <v>41128.432638888888</v>
      </c>
      <c r="L632" s="15">
        <v>41128.432638888888</v>
      </c>
      <c r="M632" s="12"/>
      <c r="N632" s="12"/>
      <c r="O632" s="12" t="s">
        <v>369</v>
      </c>
      <c r="P632" s="12"/>
      <c r="Q632" s="12">
        <v>0</v>
      </c>
      <c r="R632" s="13">
        <v>13113</v>
      </c>
      <c r="S632" s="12"/>
      <c r="T632" s="12"/>
      <c r="U632" s="12"/>
      <c r="V632" s="12"/>
      <c r="W632" s="12"/>
      <c r="X632" s="12"/>
      <c r="Y632" s="12"/>
      <c r="Z632" s="12" t="s">
        <v>2326</v>
      </c>
      <c r="AA632" s="12"/>
      <c r="AB632" s="12"/>
      <c r="AC632" s="12"/>
      <c r="AD632" s="12"/>
      <c r="AE632" s="12"/>
      <c r="AF632" s="12"/>
      <c r="AG632" s="12"/>
      <c r="AH632" s="12" t="s">
        <v>53</v>
      </c>
      <c r="AI632" s="12" t="s">
        <v>71</v>
      </c>
      <c r="AJ632" s="12"/>
      <c r="AK632" s="12"/>
      <c r="AL632" s="12" t="s">
        <v>83</v>
      </c>
      <c r="AM632" s="12"/>
      <c r="AN632" s="12"/>
      <c r="AO632" s="12"/>
    </row>
    <row r="633" spans="1:41" ht="75">
      <c r="A633" s="12" t="s">
        <v>41</v>
      </c>
      <c r="B633" s="13" t="s">
        <v>2327</v>
      </c>
      <c r="C633" s="12" t="s">
        <v>2328</v>
      </c>
      <c r="D633" s="12" t="s">
        <v>44</v>
      </c>
      <c r="E633" s="12" t="s">
        <v>117</v>
      </c>
      <c r="F633" s="12" t="s">
        <v>46</v>
      </c>
      <c r="G633" s="12" t="s">
        <v>118</v>
      </c>
      <c r="H633" s="14" t="s">
        <v>48</v>
      </c>
      <c r="I633" s="12" t="s">
        <v>67</v>
      </c>
      <c r="J633" s="15">
        <v>41118.729861111111</v>
      </c>
      <c r="K633" s="15">
        <v>41121.59097222222</v>
      </c>
      <c r="L633" s="15">
        <v>41121.59097222222</v>
      </c>
      <c r="M633" s="12"/>
      <c r="N633" s="12"/>
      <c r="O633" s="12" t="s">
        <v>2329</v>
      </c>
      <c r="P633" s="12"/>
      <c r="Q633" s="12">
        <v>0</v>
      </c>
      <c r="R633" s="13">
        <v>13112</v>
      </c>
      <c r="S633" s="12"/>
      <c r="T633" s="12"/>
      <c r="U633" s="12"/>
      <c r="V633" s="12"/>
      <c r="W633" s="12"/>
      <c r="X633" s="12"/>
      <c r="Y633" s="12"/>
      <c r="Z633" s="12" t="s">
        <v>2330</v>
      </c>
      <c r="AA633" s="12"/>
      <c r="AB633" s="12"/>
      <c r="AC633" s="12"/>
      <c r="AD633" s="12"/>
      <c r="AE633" s="12"/>
      <c r="AF633" s="12"/>
      <c r="AG633" s="12"/>
      <c r="AH633" s="12" t="s">
        <v>53</v>
      </c>
      <c r="AI633" s="12" t="s">
        <v>71</v>
      </c>
      <c r="AJ633" s="12"/>
      <c r="AK633" s="12"/>
      <c r="AL633" s="12" t="s">
        <v>1958</v>
      </c>
      <c r="AM633" s="12"/>
      <c r="AN633" s="12"/>
      <c r="AO633" s="12"/>
    </row>
    <row r="634" spans="1:41" ht="120">
      <c r="A634" s="12" t="s">
        <v>41</v>
      </c>
      <c r="B634" s="13" t="s">
        <v>2331</v>
      </c>
      <c r="C634" s="12" t="s">
        <v>2332</v>
      </c>
      <c r="D634" s="12" t="s">
        <v>44</v>
      </c>
      <c r="E634" s="12" t="s">
        <v>117</v>
      </c>
      <c r="F634" s="12" t="s">
        <v>46</v>
      </c>
      <c r="G634" s="12" t="s">
        <v>261</v>
      </c>
      <c r="H634" s="12" t="s">
        <v>67</v>
      </c>
      <c r="I634" s="12" t="s">
        <v>67</v>
      </c>
      <c r="J634" s="15">
        <v>41118.691666666666</v>
      </c>
      <c r="K634" s="15">
        <v>41125.01666666667</v>
      </c>
      <c r="L634" s="15">
        <v>41122.551388888889</v>
      </c>
      <c r="M634" s="12"/>
      <c r="N634" s="12"/>
      <c r="O634" s="12" t="s">
        <v>755</v>
      </c>
      <c r="P634" s="12"/>
      <c r="Q634" s="12">
        <v>0</v>
      </c>
      <c r="R634" s="13">
        <v>13111</v>
      </c>
      <c r="S634" s="12"/>
      <c r="T634" s="12"/>
      <c r="U634" s="12"/>
      <c r="V634" s="12"/>
      <c r="W634" s="12"/>
      <c r="X634" s="12"/>
      <c r="Y634" s="12"/>
      <c r="Z634" s="12" t="s">
        <v>2333</v>
      </c>
      <c r="AA634" s="12"/>
      <c r="AB634" s="12"/>
      <c r="AC634" s="12"/>
      <c r="AD634" s="12"/>
      <c r="AE634" s="12"/>
      <c r="AF634" s="12"/>
      <c r="AG634" s="12"/>
      <c r="AH634" s="12" t="s">
        <v>53</v>
      </c>
      <c r="AI634" s="12" t="s">
        <v>71</v>
      </c>
      <c r="AJ634" s="12"/>
      <c r="AK634" s="12"/>
      <c r="AL634" s="12" t="s">
        <v>100</v>
      </c>
      <c r="AM634" s="12"/>
      <c r="AN634" s="12"/>
      <c r="AO634" s="12"/>
    </row>
    <row r="635" spans="1:41" ht="105">
      <c r="A635" s="12" t="s">
        <v>41</v>
      </c>
      <c r="B635" s="13" t="s">
        <v>2334</v>
      </c>
      <c r="C635" s="12" t="s">
        <v>2335</v>
      </c>
      <c r="D635" s="12" t="s">
        <v>44</v>
      </c>
      <c r="E635" s="12" t="s">
        <v>117</v>
      </c>
      <c r="F635" s="12" t="s">
        <v>46</v>
      </c>
      <c r="G635" s="12" t="s">
        <v>118</v>
      </c>
      <c r="H635" s="12" t="s">
        <v>496</v>
      </c>
      <c r="I635" s="12" t="s">
        <v>148</v>
      </c>
      <c r="J635" s="15">
        <v>41117.71875</v>
      </c>
      <c r="K635" s="15">
        <v>41118.574999999997</v>
      </c>
      <c r="L635" s="15">
        <v>41118.574999999997</v>
      </c>
      <c r="M635" s="12"/>
      <c r="N635" s="12"/>
      <c r="O635" s="12" t="s">
        <v>389</v>
      </c>
      <c r="P635" s="12"/>
      <c r="Q635" s="12">
        <v>0</v>
      </c>
      <c r="R635" s="13">
        <v>13110</v>
      </c>
      <c r="S635" s="12"/>
      <c r="T635" s="12"/>
      <c r="U635" s="12"/>
      <c r="V635" s="12"/>
      <c r="W635" s="12"/>
      <c r="X635" s="12"/>
      <c r="Y635" s="12"/>
      <c r="Z635" s="12" t="s">
        <v>2336</v>
      </c>
      <c r="AA635" s="12"/>
      <c r="AB635" s="12"/>
      <c r="AC635" s="12"/>
      <c r="AD635" s="12"/>
      <c r="AE635" s="12"/>
      <c r="AF635" s="12"/>
      <c r="AG635" s="12"/>
      <c r="AH635" s="12" t="s">
        <v>53</v>
      </c>
      <c r="AI635" s="12" t="s">
        <v>62</v>
      </c>
      <c r="AJ635" s="12"/>
      <c r="AK635" s="12"/>
      <c r="AL635" s="12" t="s">
        <v>2337</v>
      </c>
      <c r="AM635" s="12"/>
      <c r="AN635" s="12"/>
      <c r="AO635" s="12" t="s">
        <v>614</v>
      </c>
    </row>
    <row r="636" spans="1:41" ht="330">
      <c r="A636" s="12" t="s">
        <v>41</v>
      </c>
      <c r="B636" s="13" t="s">
        <v>2268</v>
      </c>
      <c r="C636" s="12" t="s">
        <v>2338</v>
      </c>
      <c r="D636" s="12" t="s">
        <v>44</v>
      </c>
      <c r="E636" s="12" t="s">
        <v>45</v>
      </c>
      <c r="F636" s="12" t="s">
        <v>143</v>
      </c>
      <c r="G636" s="14" t="s">
        <v>47</v>
      </c>
      <c r="H636" s="14" t="s">
        <v>48</v>
      </c>
      <c r="I636" s="12" t="s">
        <v>127</v>
      </c>
      <c r="J636" s="15">
        <v>41117.715277777781</v>
      </c>
      <c r="K636" s="15">
        <v>41122.759027777778</v>
      </c>
      <c r="L636" s="12"/>
      <c r="M636" s="12"/>
      <c r="N636" s="12"/>
      <c r="O636" s="12" t="s">
        <v>87</v>
      </c>
      <c r="P636" s="12"/>
      <c r="Q636" s="12">
        <v>0</v>
      </c>
      <c r="R636" s="12"/>
      <c r="S636" s="12"/>
      <c r="T636" s="12"/>
      <c r="U636" s="12"/>
      <c r="V636" s="12"/>
      <c r="W636" s="12"/>
      <c r="X636" s="12" t="s">
        <v>2266</v>
      </c>
      <c r="Y636" s="12"/>
      <c r="Z636" s="12" t="s">
        <v>2339</v>
      </c>
      <c r="AA636" s="12"/>
      <c r="AB636" s="12"/>
      <c r="AC636" s="12"/>
      <c r="AD636" s="12"/>
      <c r="AE636" s="12"/>
      <c r="AF636" s="12"/>
      <c r="AG636" s="12" t="s">
        <v>757</v>
      </c>
      <c r="AH636" s="12" t="s">
        <v>53</v>
      </c>
      <c r="AI636" s="12" t="s">
        <v>62</v>
      </c>
      <c r="AJ636" s="12"/>
      <c r="AK636" s="12"/>
      <c r="AL636" s="12" t="s">
        <v>1995</v>
      </c>
      <c r="AM636" s="12"/>
      <c r="AN636" s="12"/>
      <c r="AO636" s="12"/>
    </row>
    <row r="637" spans="1:41" ht="45">
      <c r="A637" s="12" t="s">
        <v>41</v>
      </c>
      <c r="B637" s="13" t="s">
        <v>2340</v>
      </c>
      <c r="C637" s="12" t="s">
        <v>2341</v>
      </c>
      <c r="D637" s="12" t="s">
        <v>44</v>
      </c>
      <c r="E637" s="12" t="s">
        <v>45</v>
      </c>
      <c r="F637" s="12" t="s">
        <v>143</v>
      </c>
      <c r="G637" s="14" t="s">
        <v>47</v>
      </c>
      <c r="H637" s="14" t="s">
        <v>48</v>
      </c>
      <c r="I637" s="12" t="s">
        <v>148</v>
      </c>
      <c r="J637" s="15">
        <v>41117.696527777778</v>
      </c>
      <c r="K637" s="15">
        <v>41117.696527777778</v>
      </c>
      <c r="L637" s="12"/>
      <c r="M637" s="12"/>
      <c r="N637" s="12"/>
      <c r="O637" s="12" t="s">
        <v>389</v>
      </c>
      <c r="P637" s="12"/>
      <c r="Q637" s="12">
        <v>0</v>
      </c>
      <c r="R637" s="12"/>
      <c r="S637" s="12"/>
      <c r="T637" s="12"/>
      <c r="U637" s="12"/>
      <c r="V637" s="12"/>
      <c r="W637" s="12"/>
      <c r="X637" s="12"/>
      <c r="Y637" s="12"/>
      <c r="Z637" s="12" t="s">
        <v>2342</v>
      </c>
      <c r="AA637" s="12"/>
      <c r="AB637" s="12"/>
      <c r="AC637" s="12"/>
      <c r="AD637" s="12"/>
      <c r="AE637" s="12"/>
      <c r="AF637" s="12"/>
      <c r="AG637" s="12"/>
      <c r="AH637" s="12" t="s">
        <v>53</v>
      </c>
      <c r="AI637" s="12" t="s">
        <v>54</v>
      </c>
      <c r="AJ637" s="12"/>
      <c r="AK637" s="12"/>
      <c r="AL637" s="12" t="s">
        <v>100</v>
      </c>
      <c r="AM637" s="12"/>
      <c r="AN637" s="12"/>
      <c r="AO637" s="12" t="s">
        <v>614</v>
      </c>
    </row>
    <row r="638" spans="1:41" ht="165">
      <c r="A638" s="12" t="s">
        <v>41</v>
      </c>
      <c r="B638" s="13" t="s">
        <v>2343</v>
      </c>
      <c r="C638" s="12" t="s">
        <v>2344</v>
      </c>
      <c r="D638" s="12" t="s">
        <v>44</v>
      </c>
      <c r="E638" s="12" t="s">
        <v>117</v>
      </c>
      <c r="F638" s="12" t="s">
        <v>46</v>
      </c>
      <c r="G638" s="12" t="s">
        <v>617</v>
      </c>
      <c r="H638" s="12" t="s">
        <v>148</v>
      </c>
      <c r="I638" s="12" t="s">
        <v>148</v>
      </c>
      <c r="J638" s="15">
        <v>41117.690972222219</v>
      </c>
      <c r="K638" s="15">
        <v>41117.749305555553</v>
      </c>
      <c r="L638" s="15">
        <v>41117.74722222222</v>
      </c>
      <c r="M638" s="12"/>
      <c r="N638" s="12"/>
      <c r="O638" s="12"/>
      <c r="P638" s="12"/>
      <c r="Q638" s="12">
        <v>0</v>
      </c>
      <c r="R638" s="13">
        <v>13109</v>
      </c>
      <c r="S638" s="12"/>
      <c r="T638" s="12"/>
      <c r="U638" s="12"/>
      <c r="V638" s="12"/>
      <c r="W638" s="12"/>
      <c r="X638" s="12"/>
      <c r="Y638" s="12"/>
      <c r="Z638" s="12" t="s">
        <v>2345</v>
      </c>
      <c r="AA638" s="12"/>
      <c r="AB638" s="12"/>
      <c r="AC638" s="12"/>
      <c r="AD638" s="12"/>
      <c r="AE638" s="12"/>
      <c r="AF638" s="12"/>
      <c r="AG638" s="12"/>
      <c r="AH638" s="12" t="s">
        <v>53</v>
      </c>
      <c r="AI638" s="12" t="s">
        <v>62</v>
      </c>
      <c r="AJ638" s="12"/>
      <c r="AK638" s="12"/>
      <c r="AL638" s="12" t="s">
        <v>340</v>
      </c>
      <c r="AM638" s="12"/>
      <c r="AN638" s="12"/>
      <c r="AO638" s="12" t="s">
        <v>614</v>
      </c>
    </row>
    <row r="639" spans="1:41" ht="45">
      <c r="A639" s="12" t="s">
        <v>41</v>
      </c>
      <c r="B639" s="13" t="s">
        <v>2346</v>
      </c>
      <c r="C639" s="12" t="s">
        <v>2347</v>
      </c>
      <c r="D639" s="12" t="s">
        <v>44</v>
      </c>
      <c r="E639" s="12" t="s">
        <v>117</v>
      </c>
      <c r="F639" s="12" t="s">
        <v>46</v>
      </c>
      <c r="G639" s="12" t="s">
        <v>261</v>
      </c>
      <c r="H639" s="12" t="s">
        <v>148</v>
      </c>
      <c r="I639" s="12" t="s">
        <v>148</v>
      </c>
      <c r="J639" s="15">
        <v>41117.682638888888</v>
      </c>
      <c r="K639" s="15">
        <v>41117.697916666664</v>
      </c>
      <c r="L639" s="15">
        <v>41117.695138888892</v>
      </c>
      <c r="M639" s="12"/>
      <c r="N639" s="12"/>
      <c r="O639" s="12" t="s">
        <v>389</v>
      </c>
      <c r="P639" s="12"/>
      <c r="Q639" s="12">
        <v>0</v>
      </c>
      <c r="R639" s="13">
        <v>13108</v>
      </c>
      <c r="S639" s="12"/>
      <c r="T639" s="12"/>
      <c r="U639" s="12"/>
      <c r="V639" s="12"/>
      <c r="W639" s="12"/>
      <c r="X639" s="12"/>
      <c r="Y639" s="12"/>
      <c r="Z639" s="12" t="s">
        <v>2348</v>
      </c>
      <c r="AA639" s="12"/>
      <c r="AB639" s="12"/>
      <c r="AC639" s="12"/>
      <c r="AD639" s="12"/>
      <c r="AE639" s="12"/>
      <c r="AF639" s="12"/>
      <c r="AG639" s="12"/>
      <c r="AH639" s="12" t="s">
        <v>53</v>
      </c>
      <c r="AI639" s="12" t="s">
        <v>62</v>
      </c>
      <c r="AJ639" s="12"/>
      <c r="AK639" s="12"/>
      <c r="AL639" s="12" t="s">
        <v>1968</v>
      </c>
      <c r="AM639" s="12"/>
      <c r="AN639" s="12"/>
      <c r="AO639" s="12" t="s">
        <v>614</v>
      </c>
    </row>
    <row r="640" spans="1:41" ht="75">
      <c r="A640" s="12" t="s">
        <v>41</v>
      </c>
      <c r="B640" s="13" t="s">
        <v>2349</v>
      </c>
      <c r="C640" s="12" t="s">
        <v>2350</v>
      </c>
      <c r="D640" s="12" t="s">
        <v>44</v>
      </c>
      <c r="E640" s="12" t="s">
        <v>45</v>
      </c>
      <c r="F640" s="12" t="s">
        <v>143</v>
      </c>
      <c r="G640" s="14" t="s">
        <v>47</v>
      </c>
      <c r="H640" s="14" t="s">
        <v>48</v>
      </c>
      <c r="I640" s="12" t="s">
        <v>148</v>
      </c>
      <c r="J640" s="15">
        <v>41117.679166666669</v>
      </c>
      <c r="K640" s="15">
        <v>41117.679166666669</v>
      </c>
      <c r="L640" s="12"/>
      <c r="M640" s="12"/>
      <c r="N640" s="12"/>
      <c r="O640" s="12" t="s">
        <v>389</v>
      </c>
      <c r="P640" s="12"/>
      <c r="Q640" s="12">
        <v>0</v>
      </c>
      <c r="R640" s="12" t="s">
        <v>2351</v>
      </c>
      <c r="S640" s="12"/>
      <c r="T640" s="12"/>
      <c r="U640" s="12"/>
      <c r="V640" s="12"/>
      <c r="W640" s="12"/>
      <c r="X640" s="12"/>
      <c r="Y640" s="12"/>
      <c r="Z640" s="12" t="s">
        <v>2352</v>
      </c>
      <c r="AA640" s="12"/>
      <c r="AB640" s="12"/>
      <c r="AC640" s="12"/>
      <c r="AD640" s="12"/>
      <c r="AE640" s="12"/>
      <c r="AF640" s="12"/>
      <c r="AG640" s="12"/>
      <c r="AH640" s="12" t="s">
        <v>53</v>
      </c>
      <c r="AI640" s="12" t="s">
        <v>62</v>
      </c>
      <c r="AJ640" s="12"/>
      <c r="AK640" s="12"/>
      <c r="AL640" s="12" t="s">
        <v>1968</v>
      </c>
      <c r="AM640" s="12"/>
      <c r="AN640" s="12"/>
      <c r="AO640" s="12" t="s">
        <v>614</v>
      </c>
    </row>
    <row r="641" spans="1:41" ht="30">
      <c r="A641" s="12" t="s">
        <v>41</v>
      </c>
      <c r="B641" s="13" t="s">
        <v>2353</v>
      </c>
      <c r="C641" s="12" t="s">
        <v>2354</v>
      </c>
      <c r="D641" s="12" t="s">
        <v>44</v>
      </c>
      <c r="E641" s="12" t="s">
        <v>45</v>
      </c>
      <c r="F641" s="12" t="s">
        <v>66</v>
      </c>
      <c r="G641" s="14" t="s">
        <v>47</v>
      </c>
      <c r="H641" s="14" t="s">
        <v>48</v>
      </c>
      <c r="I641" s="12" t="s">
        <v>49</v>
      </c>
      <c r="J641" s="15">
        <v>41117.677777777775</v>
      </c>
      <c r="K641" s="15">
        <v>41117.677777777775</v>
      </c>
      <c r="L641" s="12"/>
      <c r="M641" s="12"/>
      <c r="N641" s="12"/>
      <c r="O641" s="12" t="s">
        <v>628</v>
      </c>
      <c r="P641" s="12"/>
      <c r="Q641" s="12">
        <v>0</v>
      </c>
      <c r="R641" s="12"/>
      <c r="S641" s="12"/>
      <c r="T641" s="12"/>
      <c r="U641" s="12"/>
      <c r="V641" s="12"/>
      <c r="W641" s="12"/>
      <c r="X641" s="12"/>
      <c r="Y641" s="12"/>
      <c r="Z641" s="12" t="s">
        <v>2355</v>
      </c>
      <c r="AA641" s="12"/>
      <c r="AB641" s="12"/>
      <c r="AC641" s="12"/>
      <c r="AD641" s="12"/>
      <c r="AE641" s="12"/>
      <c r="AF641" s="12"/>
      <c r="AG641" s="12" t="s">
        <v>52</v>
      </c>
      <c r="AH641" s="12" t="s">
        <v>53</v>
      </c>
      <c r="AI641" s="12" t="s">
        <v>54</v>
      </c>
      <c r="AJ641" s="12"/>
      <c r="AK641" s="12"/>
      <c r="AL641" s="12" t="s">
        <v>55</v>
      </c>
      <c r="AM641" s="12"/>
      <c r="AN641" s="12"/>
      <c r="AO641" s="12"/>
    </row>
    <row r="642" spans="1:41">
      <c r="A642" s="12" t="s">
        <v>41</v>
      </c>
      <c r="B642" s="13" t="s">
        <v>2356</v>
      </c>
      <c r="C642" s="12" t="s">
        <v>2357</v>
      </c>
      <c r="D642" s="12" t="s">
        <v>44</v>
      </c>
      <c r="E642" s="12" t="s">
        <v>45</v>
      </c>
      <c r="F642" s="12" t="s">
        <v>66</v>
      </c>
      <c r="G642" s="14" t="s">
        <v>47</v>
      </c>
      <c r="H642" s="14" t="s">
        <v>48</v>
      </c>
      <c r="I642" s="12" t="s">
        <v>49</v>
      </c>
      <c r="J642" s="15">
        <v>41117.676388888889</v>
      </c>
      <c r="K642" s="15">
        <v>41121.716666666667</v>
      </c>
      <c r="L642" s="12"/>
      <c r="M642" s="12"/>
      <c r="N642" s="12"/>
      <c r="O642" s="12" t="s">
        <v>369</v>
      </c>
      <c r="P642" s="12"/>
      <c r="Q642" s="12">
        <v>0</v>
      </c>
      <c r="R642" s="12"/>
      <c r="S642" s="12"/>
      <c r="T642" s="12"/>
      <c r="U642" s="12"/>
      <c r="V642" s="12"/>
      <c r="W642" s="12"/>
      <c r="X642" s="12"/>
      <c r="Y642" s="12"/>
      <c r="Z642" s="12" t="s">
        <v>2358</v>
      </c>
      <c r="AA642" s="12"/>
      <c r="AB642" s="12"/>
      <c r="AC642" s="12"/>
      <c r="AD642" s="12"/>
      <c r="AE642" s="12"/>
      <c r="AF642" s="12"/>
      <c r="AG642" s="12" t="s">
        <v>52</v>
      </c>
      <c r="AH642" s="12" t="s">
        <v>53</v>
      </c>
      <c r="AI642" s="12" t="s">
        <v>54</v>
      </c>
      <c r="AJ642" s="12"/>
      <c r="AK642" s="12"/>
      <c r="AL642" s="12" t="s">
        <v>55</v>
      </c>
      <c r="AM642" s="12"/>
      <c r="AN642" s="12"/>
      <c r="AO642" s="12"/>
    </row>
    <row r="643" spans="1:41" ht="45">
      <c r="A643" s="12" t="s">
        <v>41</v>
      </c>
      <c r="B643" s="13" t="s">
        <v>2359</v>
      </c>
      <c r="C643" s="12" t="s">
        <v>2360</v>
      </c>
      <c r="D643" s="12" t="s">
        <v>44</v>
      </c>
      <c r="E643" s="12" t="s">
        <v>117</v>
      </c>
      <c r="F643" s="12" t="s">
        <v>46</v>
      </c>
      <c r="G643" s="12" t="s">
        <v>117</v>
      </c>
      <c r="H643" s="14" t="s">
        <v>48</v>
      </c>
      <c r="I643" s="12" t="s">
        <v>49</v>
      </c>
      <c r="J643" s="15">
        <v>41117.675694444442</v>
      </c>
      <c r="K643" s="15">
        <v>41121.669444444444</v>
      </c>
      <c r="L643" s="15">
        <v>41121.669444444444</v>
      </c>
      <c r="M643" s="12"/>
      <c r="N643" s="12"/>
      <c r="O643" s="12" t="s">
        <v>389</v>
      </c>
      <c r="P643" s="12"/>
      <c r="Q643" s="12">
        <v>0</v>
      </c>
      <c r="R643" s="12"/>
      <c r="S643" s="12"/>
      <c r="T643" s="12"/>
      <c r="U643" s="12"/>
      <c r="V643" s="12"/>
      <c r="W643" s="12"/>
      <c r="X643" s="12"/>
      <c r="Y643" s="12"/>
      <c r="Z643" s="12" t="s">
        <v>2361</v>
      </c>
      <c r="AA643" s="12"/>
      <c r="AB643" s="12"/>
      <c r="AC643" s="12"/>
      <c r="AD643" s="12"/>
      <c r="AE643" s="12"/>
      <c r="AF643" s="12"/>
      <c r="AG643" s="12" t="s">
        <v>52</v>
      </c>
      <c r="AH643" s="12" t="s">
        <v>53</v>
      </c>
      <c r="AI643" s="12" t="s">
        <v>54</v>
      </c>
      <c r="AJ643" s="12"/>
      <c r="AK643" s="12"/>
      <c r="AL643" s="12" t="s">
        <v>55</v>
      </c>
      <c r="AM643" s="12"/>
      <c r="AN643" s="12"/>
      <c r="AO643" s="12"/>
    </row>
    <row r="644" spans="1:41" ht="120">
      <c r="A644" s="12" t="s">
        <v>41</v>
      </c>
      <c r="B644" s="13" t="s">
        <v>2362</v>
      </c>
      <c r="C644" s="12" t="s">
        <v>2363</v>
      </c>
      <c r="D644" s="12" t="s">
        <v>44</v>
      </c>
      <c r="E644" s="12" t="s">
        <v>117</v>
      </c>
      <c r="F644" s="12" t="s">
        <v>66</v>
      </c>
      <c r="G644" s="12" t="s">
        <v>118</v>
      </c>
      <c r="H644" s="12" t="s">
        <v>67</v>
      </c>
      <c r="I644" s="12" t="s">
        <v>67</v>
      </c>
      <c r="J644" s="15">
        <v>41117.572222222225</v>
      </c>
      <c r="K644" s="15">
        <v>41141.522222222222</v>
      </c>
      <c r="L644" s="15">
        <v>41135.686111111114</v>
      </c>
      <c r="M644" s="12"/>
      <c r="N644" s="12"/>
      <c r="O644" s="12" t="s">
        <v>369</v>
      </c>
      <c r="P644" s="12"/>
      <c r="Q644" s="12">
        <v>0</v>
      </c>
      <c r="R644" s="13">
        <v>13103</v>
      </c>
      <c r="S644" s="12"/>
      <c r="T644" s="12"/>
      <c r="U644" s="12"/>
      <c r="V644" s="12"/>
      <c r="W644" s="12"/>
      <c r="X644" s="12"/>
      <c r="Y644" s="12"/>
      <c r="Z644" s="12" t="s">
        <v>2364</v>
      </c>
      <c r="AA644" s="12"/>
      <c r="AB644" s="12"/>
      <c r="AC644" s="12"/>
      <c r="AD644" s="12"/>
      <c r="AE644" s="12"/>
      <c r="AF644" s="12"/>
      <c r="AG644" s="12"/>
      <c r="AH644" s="12" t="s">
        <v>53</v>
      </c>
      <c r="AI644" s="12" t="s">
        <v>71</v>
      </c>
      <c r="AJ644" s="12"/>
      <c r="AK644" s="12"/>
      <c r="AL644" s="12" t="s">
        <v>100</v>
      </c>
      <c r="AM644" s="12"/>
      <c r="AN644" s="12"/>
      <c r="AO644" s="12" t="s">
        <v>91</v>
      </c>
    </row>
    <row r="645" spans="1:41" ht="60">
      <c r="A645" s="12" t="s">
        <v>41</v>
      </c>
      <c r="B645" s="13" t="s">
        <v>2365</v>
      </c>
      <c r="C645" s="12" t="s">
        <v>2366</v>
      </c>
      <c r="D645" s="12" t="s">
        <v>44</v>
      </c>
      <c r="E645" s="12" t="s">
        <v>45</v>
      </c>
      <c r="F645" s="12" t="s">
        <v>66</v>
      </c>
      <c r="G645" s="14" t="s">
        <v>47</v>
      </c>
      <c r="H645" s="14" t="s">
        <v>48</v>
      </c>
      <c r="I645" s="12" t="s">
        <v>436</v>
      </c>
      <c r="J645" s="15">
        <v>41117.554166666669</v>
      </c>
      <c r="K645" s="15">
        <v>41117.554166666669</v>
      </c>
      <c r="L645" s="12"/>
      <c r="M645" s="12"/>
      <c r="N645" s="12"/>
      <c r="O645" s="12"/>
      <c r="P645" s="12"/>
      <c r="Q645" s="12">
        <v>0</v>
      </c>
      <c r="R645" s="12"/>
      <c r="S645" s="12"/>
      <c r="T645" s="12"/>
      <c r="U645" s="12"/>
      <c r="V645" s="12"/>
      <c r="W645" s="12"/>
      <c r="X645" s="12"/>
      <c r="Y645" s="12"/>
      <c r="Z645" s="12" t="s">
        <v>2367</v>
      </c>
      <c r="AA645" s="12"/>
      <c r="AB645" s="12"/>
      <c r="AC645" s="12"/>
      <c r="AD645" s="12"/>
      <c r="AE645" s="12"/>
      <c r="AF645" s="12"/>
      <c r="AG645" s="12"/>
      <c r="AH645" s="12" t="s">
        <v>53</v>
      </c>
      <c r="AI645" s="12" t="s">
        <v>62</v>
      </c>
      <c r="AJ645" s="12"/>
      <c r="AK645" s="12"/>
      <c r="AL645" s="12"/>
      <c r="AM645" s="12"/>
      <c r="AN645" s="12"/>
      <c r="AO645" s="12"/>
    </row>
    <row r="646" spans="1:41" ht="105">
      <c r="A646" s="12" t="s">
        <v>41</v>
      </c>
      <c r="B646" s="13" t="s">
        <v>2368</v>
      </c>
      <c r="C646" s="12" t="s">
        <v>2369</v>
      </c>
      <c r="D646" s="12" t="s">
        <v>44</v>
      </c>
      <c r="E646" s="12" t="s">
        <v>45</v>
      </c>
      <c r="F646" s="12" t="s">
        <v>66</v>
      </c>
      <c r="G646" s="14" t="s">
        <v>47</v>
      </c>
      <c r="H646" s="14" t="s">
        <v>48</v>
      </c>
      <c r="I646" s="12" t="s">
        <v>436</v>
      </c>
      <c r="J646" s="15">
        <v>41117.553472222222</v>
      </c>
      <c r="K646" s="15">
        <v>41120.504861111112</v>
      </c>
      <c r="L646" s="12"/>
      <c r="M646" s="12"/>
      <c r="N646" s="12"/>
      <c r="O646" s="12"/>
      <c r="P646" s="12"/>
      <c r="Q646" s="12">
        <v>0</v>
      </c>
      <c r="R646" s="12"/>
      <c r="S646" s="12"/>
      <c r="T646" s="12"/>
      <c r="U646" s="12"/>
      <c r="V646" s="12"/>
      <c r="W646" s="12"/>
      <c r="X646" s="12"/>
      <c r="Y646" s="12"/>
      <c r="Z646" s="12" t="s">
        <v>2370</v>
      </c>
      <c r="AA646" s="12"/>
      <c r="AB646" s="12"/>
      <c r="AC646" s="12"/>
      <c r="AD646" s="12"/>
      <c r="AE646" s="12"/>
      <c r="AF646" s="12"/>
      <c r="AG646" s="12"/>
      <c r="AH646" s="12" t="s">
        <v>53</v>
      </c>
      <c r="AI646" s="12" t="s">
        <v>62</v>
      </c>
      <c r="AJ646" s="12"/>
      <c r="AK646" s="12"/>
      <c r="AL646" s="12" t="s">
        <v>100</v>
      </c>
      <c r="AM646" s="12"/>
      <c r="AN646" s="12"/>
      <c r="AO646" s="12"/>
    </row>
    <row r="647" spans="1:41" ht="30">
      <c r="A647" s="12" t="s">
        <v>41</v>
      </c>
      <c r="B647" s="13" t="s">
        <v>2371</v>
      </c>
      <c r="C647" s="12" t="s">
        <v>2372</v>
      </c>
      <c r="D647" s="12" t="s">
        <v>44</v>
      </c>
      <c r="E647" s="12" t="s">
        <v>45</v>
      </c>
      <c r="F647" s="12" t="s">
        <v>66</v>
      </c>
      <c r="G647" s="14" t="s">
        <v>47</v>
      </c>
      <c r="H647" s="14" t="s">
        <v>48</v>
      </c>
      <c r="I647" s="12" t="s">
        <v>436</v>
      </c>
      <c r="J647" s="15">
        <v>41117.550000000003</v>
      </c>
      <c r="K647" s="15">
        <v>41120.504861111112</v>
      </c>
      <c r="L647" s="12"/>
      <c r="M647" s="12"/>
      <c r="N647" s="12"/>
      <c r="O647" s="12"/>
      <c r="P647" s="12"/>
      <c r="Q647" s="12">
        <v>0</v>
      </c>
      <c r="R647" s="12"/>
      <c r="S647" s="12"/>
      <c r="T647" s="12"/>
      <c r="U647" s="12"/>
      <c r="V647" s="12"/>
      <c r="W647" s="12"/>
      <c r="X647" s="12"/>
      <c r="Y647" s="12"/>
      <c r="Z647" s="12" t="s">
        <v>2373</v>
      </c>
      <c r="AA647" s="12"/>
      <c r="AB647" s="12"/>
      <c r="AC647" s="12"/>
      <c r="AD647" s="12"/>
      <c r="AE647" s="12"/>
      <c r="AF647" s="12"/>
      <c r="AG647" s="12"/>
      <c r="AH647" s="12" t="s">
        <v>53</v>
      </c>
      <c r="AI647" s="12" t="s">
        <v>62</v>
      </c>
      <c r="AJ647" s="12"/>
      <c r="AK647" s="12"/>
      <c r="AL647" s="12"/>
      <c r="AM647" s="12"/>
      <c r="AN647" s="12"/>
      <c r="AO647" s="12"/>
    </row>
    <row r="648" spans="1:41" ht="60">
      <c r="A648" s="12" t="s">
        <v>41</v>
      </c>
      <c r="B648" s="13" t="s">
        <v>2374</v>
      </c>
      <c r="C648" s="12" t="s">
        <v>2375</v>
      </c>
      <c r="D648" s="12" t="s">
        <v>44</v>
      </c>
      <c r="E648" s="12" t="s">
        <v>45</v>
      </c>
      <c r="F648" s="12" t="s">
        <v>143</v>
      </c>
      <c r="G648" s="14" t="s">
        <v>47</v>
      </c>
      <c r="H648" s="14" t="s">
        <v>48</v>
      </c>
      <c r="I648" s="12" t="s">
        <v>436</v>
      </c>
      <c r="J648" s="15">
        <v>41117.546527777777</v>
      </c>
      <c r="K648" s="15">
        <v>41120.416666666664</v>
      </c>
      <c r="L648" s="12"/>
      <c r="M648" s="12"/>
      <c r="N648" s="12"/>
      <c r="O648" s="12" t="s">
        <v>369</v>
      </c>
      <c r="P648" s="12"/>
      <c r="Q648" s="12">
        <v>0</v>
      </c>
      <c r="R648" s="12"/>
      <c r="S648" s="12"/>
      <c r="T648" s="12"/>
      <c r="U648" s="12"/>
      <c r="V648" s="12"/>
      <c r="W648" s="12"/>
      <c r="X648" s="12"/>
      <c r="Y648" s="12"/>
      <c r="Z648" s="12" t="s">
        <v>2376</v>
      </c>
      <c r="AA648" s="12"/>
      <c r="AB648" s="12"/>
      <c r="AC648" s="12"/>
      <c r="AD648" s="12"/>
      <c r="AE648" s="12"/>
      <c r="AF648" s="12"/>
      <c r="AG648" s="12"/>
      <c r="AH648" s="12" t="s">
        <v>53</v>
      </c>
      <c r="AI648" s="12" t="s">
        <v>62</v>
      </c>
      <c r="AJ648" s="12"/>
      <c r="AK648" s="12"/>
      <c r="AL648" s="12" t="s">
        <v>290</v>
      </c>
      <c r="AM648" s="12"/>
      <c r="AN648" s="12"/>
      <c r="AO648" s="12"/>
    </row>
    <row r="649" spans="1:41" ht="60">
      <c r="A649" s="12" t="s">
        <v>41</v>
      </c>
      <c r="B649" s="13" t="s">
        <v>2377</v>
      </c>
      <c r="C649" s="12" t="s">
        <v>2378</v>
      </c>
      <c r="D649" s="12" t="s">
        <v>44</v>
      </c>
      <c r="E649" s="12" t="s">
        <v>45</v>
      </c>
      <c r="F649" s="12" t="s">
        <v>143</v>
      </c>
      <c r="G649" s="14" t="s">
        <v>47</v>
      </c>
      <c r="H649" s="14" t="s">
        <v>48</v>
      </c>
      <c r="I649" s="12" t="s">
        <v>436</v>
      </c>
      <c r="J649" s="15">
        <v>41117.545138888891</v>
      </c>
      <c r="K649" s="15">
        <v>41120.505555555559</v>
      </c>
      <c r="L649" s="12"/>
      <c r="M649" s="12"/>
      <c r="N649" s="12"/>
      <c r="O649" s="12"/>
      <c r="P649" s="12"/>
      <c r="Q649" s="12">
        <v>0</v>
      </c>
      <c r="R649" s="12"/>
      <c r="S649" s="12"/>
      <c r="T649" s="12"/>
      <c r="U649" s="12"/>
      <c r="V649" s="12"/>
      <c r="W649" s="12"/>
      <c r="X649" s="12"/>
      <c r="Y649" s="12"/>
      <c r="Z649" s="12" t="s">
        <v>2379</v>
      </c>
      <c r="AA649" s="12"/>
      <c r="AB649" s="12"/>
      <c r="AC649" s="12"/>
      <c r="AD649" s="12"/>
      <c r="AE649" s="12"/>
      <c r="AF649" s="12"/>
      <c r="AG649" s="12"/>
      <c r="AH649" s="12" t="s">
        <v>53</v>
      </c>
      <c r="AI649" s="12" t="s">
        <v>62</v>
      </c>
      <c r="AJ649" s="12"/>
      <c r="AK649" s="12"/>
      <c r="AL649" s="12"/>
      <c r="AM649" s="12"/>
      <c r="AN649" s="12"/>
      <c r="AO649" s="12"/>
    </row>
    <row r="650" spans="1:41" ht="45">
      <c r="A650" s="12" t="s">
        <v>41</v>
      </c>
      <c r="B650" s="13" t="s">
        <v>2380</v>
      </c>
      <c r="C650" s="12" t="s">
        <v>2381</v>
      </c>
      <c r="D650" s="12" t="s">
        <v>44</v>
      </c>
      <c r="E650" s="12" t="s">
        <v>117</v>
      </c>
      <c r="F650" s="12" t="s">
        <v>46</v>
      </c>
      <c r="G650" s="12" t="s">
        <v>242</v>
      </c>
      <c r="H650" s="12" t="s">
        <v>67</v>
      </c>
      <c r="I650" s="12" t="s">
        <v>67</v>
      </c>
      <c r="J650" s="15">
        <v>41117.543749999997</v>
      </c>
      <c r="K650" s="15">
        <v>41143.823611111111</v>
      </c>
      <c r="L650" s="15">
        <v>41129.527777777781</v>
      </c>
      <c r="M650" s="12"/>
      <c r="N650" s="12"/>
      <c r="O650" s="12" t="s">
        <v>369</v>
      </c>
      <c r="P650" s="12"/>
      <c r="Q650" s="12">
        <v>0</v>
      </c>
      <c r="R650" s="13">
        <v>13101</v>
      </c>
      <c r="S650" s="12"/>
      <c r="T650" s="12"/>
      <c r="U650" s="12"/>
      <c r="V650" s="12"/>
      <c r="W650" s="12"/>
      <c r="X650" s="12"/>
      <c r="Y650" s="12"/>
      <c r="Z650" s="12" t="s">
        <v>2382</v>
      </c>
      <c r="AA650" s="12"/>
      <c r="AB650" s="12"/>
      <c r="AC650" s="12"/>
      <c r="AD650" s="12"/>
      <c r="AE650" s="12"/>
      <c r="AF650" s="12"/>
      <c r="AG650" s="12"/>
      <c r="AH650" s="12" t="s">
        <v>53</v>
      </c>
      <c r="AI650" s="12" t="s">
        <v>71</v>
      </c>
      <c r="AJ650" s="12"/>
      <c r="AK650" s="12"/>
      <c r="AL650" s="12" t="s">
        <v>100</v>
      </c>
      <c r="AM650" s="12"/>
      <c r="AN650" s="12"/>
      <c r="AO650" s="12" t="s">
        <v>91</v>
      </c>
    </row>
    <row r="651" spans="1:41" ht="135">
      <c r="A651" s="12" t="s">
        <v>41</v>
      </c>
      <c r="B651" s="13" t="s">
        <v>2383</v>
      </c>
      <c r="C651" s="12" t="s">
        <v>2384</v>
      </c>
      <c r="D651" s="12" t="s">
        <v>44</v>
      </c>
      <c r="E651" s="12" t="s">
        <v>117</v>
      </c>
      <c r="F651" s="12" t="s">
        <v>46</v>
      </c>
      <c r="G651" s="12" t="s">
        <v>261</v>
      </c>
      <c r="H651" s="12" t="s">
        <v>496</v>
      </c>
      <c r="I651" s="12" t="s">
        <v>67</v>
      </c>
      <c r="J651" s="15">
        <v>41117.537499999999</v>
      </c>
      <c r="K651" s="15">
        <v>41128.568055555559</v>
      </c>
      <c r="L651" s="15">
        <v>41128.568055555559</v>
      </c>
      <c r="M651" s="12"/>
      <c r="N651" s="12"/>
      <c r="O651" s="12" t="s">
        <v>423</v>
      </c>
      <c r="P651" s="12"/>
      <c r="Q651" s="12">
        <v>0</v>
      </c>
      <c r="R651" s="12"/>
      <c r="S651" s="12"/>
      <c r="T651" s="12"/>
      <c r="U651" s="12"/>
      <c r="V651" s="12"/>
      <c r="W651" s="12"/>
      <c r="X651" s="12"/>
      <c r="Y651" s="12"/>
      <c r="Z651" s="12" t="s">
        <v>2385</v>
      </c>
      <c r="AA651" s="12"/>
      <c r="AB651" s="12"/>
      <c r="AC651" s="12"/>
      <c r="AD651" s="12"/>
      <c r="AE651" s="12"/>
      <c r="AF651" s="12"/>
      <c r="AG651" s="12"/>
      <c r="AH651" s="12" t="s">
        <v>53</v>
      </c>
      <c r="AI651" s="12" t="s">
        <v>71</v>
      </c>
      <c r="AJ651" s="12"/>
      <c r="AK651" s="12"/>
      <c r="AL651" s="12" t="s">
        <v>100</v>
      </c>
      <c r="AM651" s="12"/>
      <c r="AN651" s="12"/>
      <c r="AO651" s="12"/>
    </row>
    <row r="652" spans="1:41" ht="180">
      <c r="A652" s="12" t="s">
        <v>41</v>
      </c>
      <c r="B652" s="13" t="s">
        <v>2386</v>
      </c>
      <c r="C652" s="12" t="s">
        <v>2387</v>
      </c>
      <c r="D652" s="12" t="s">
        <v>44</v>
      </c>
      <c r="E652" s="12" t="s">
        <v>696</v>
      </c>
      <c r="F652" s="12" t="s">
        <v>66</v>
      </c>
      <c r="G652" s="14" t="s">
        <v>47</v>
      </c>
      <c r="H652" s="14" t="s">
        <v>48</v>
      </c>
      <c r="I652" s="12" t="s">
        <v>436</v>
      </c>
      <c r="J652" s="15">
        <v>41117.46875</v>
      </c>
      <c r="K652" s="15">
        <v>41120.70416666667</v>
      </c>
      <c r="L652" s="12"/>
      <c r="M652" s="12"/>
      <c r="N652" s="12"/>
      <c r="O652" s="12" t="s">
        <v>87</v>
      </c>
      <c r="P652" s="12"/>
      <c r="Q652" s="12">
        <v>0</v>
      </c>
      <c r="R652" s="12"/>
      <c r="S652" s="12"/>
      <c r="T652" s="12"/>
      <c r="U652" s="12"/>
      <c r="V652" s="12"/>
      <c r="W652" s="12"/>
      <c r="X652" s="12"/>
      <c r="Y652" s="12"/>
      <c r="Z652" s="12" t="s">
        <v>2388</v>
      </c>
      <c r="AA652" s="12"/>
      <c r="AB652" s="12"/>
      <c r="AC652" s="12"/>
      <c r="AD652" s="12"/>
      <c r="AE652" s="12"/>
      <c r="AF652" s="12"/>
      <c r="AG652" s="12"/>
      <c r="AH652" s="12" t="s">
        <v>53</v>
      </c>
      <c r="AI652" s="12" t="s">
        <v>71</v>
      </c>
      <c r="AJ652" s="12"/>
      <c r="AK652" s="12"/>
      <c r="AL652" s="12" t="s">
        <v>72</v>
      </c>
      <c r="AM652" s="12"/>
      <c r="AN652" s="12"/>
      <c r="AO652" s="12"/>
    </row>
    <row r="653" spans="1:41" ht="75">
      <c r="A653" s="12" t="s">
        <v>41</v>
      </c>
      <c r="B653" s="13" t="s">
        <v>2389</v>
      </c>
      <c r="C653" s="12" t="s">
        <v>2390</v>
      </c>
      <c r="D653" s="12" t="s">
        <v>44</v>
      </c>
      <c r="E653" s="12" t="s">
        <v>117</v>
      </c>
      <c r="F653" s="12" t="s">
        <v>46</v>
      </c>
      <c r="G653" s="12" t="s">
        <v>242</v>
      </c>
      <c r="H653" s="12" t="s">
        <v>148</v>
      </c>
      <c r="I653" s="12" t="s">
        <v>148</v>
      </c>
      <c r="J653" s="15">
        <v>41117.46597222222</v>
      </c>
      <c r="K653" s="15">
        <v>41127.749305555553</v>
      </c>
      <c r="L653" s="15">
        <v>41122.561111111114</v>
      </c>
      <c r="M653" s="12"/>
      <c r="N653" s="12"/>
      <c r="O653" s="12" t="s">
        <v>369</v>
      </c>
      <c r="P653" s="12"/>
      <c r="Q653" s="12">
        <v>0</v>
      </c>
      <c r="R653" s="12" t="s">
        <v>2391</v>
      </c>
      <c r="S653" s="12"/>
      <c r="T653" s="12"/>
      <c r="U653" s="12"/>
      <c r="V653" s="12"/>
      <c r="W653" s="12"/>
      <c r="X653" s="12"/>
      <c r="Y653" s="12"/>
      <c r="Z653" s="12" t="s">
        <v>2392</v>
      </c>
      <c r="AA653" s="12"/>
      <c r="AB653" s="12"/>
      <c r="AC653" s="12"/>
      <c r="AD653" s="12"/>
      <c r="AE653" s="12"/>
      <c r="AF653" s="12"/>
      <c r="AG653" s="12"/>
      <c r="AH653" s="12" t="s">
        <v>53</v>
      </c>
      <c r="AI653" s="12" t="s">
        <v>62</v>
      </c>
      <c r="AJ653" s="12"/>
      <c r="AK653" s="12"/>
      <c r="AL653" s="12" t="s">
        <v>340</v>
      </c>
      <c r="AM653" s="12"/>
      <c r="AN653" s="12"/>
      <c r="AO653" s="12" t="s">
        <v>614</v>
      </c>
    </row>
    <row r="654" spans="1:41" ht="135">
      <c r="A654" s="12" t="s">
        <v>41</v>
      </c>
      <c r="B654" s="13" t="s">
        <v>2393</v>
      </c>
      <c r="C654" s="12" t="s">
        <v>2394</v>
      </c>
      <c r="D654" s="12" t="s">
        <v>44</v>
      </c>
      <c r="E654" s="12" t="s">
        <v>117</v>
      </c>
      <c r="F654" s="12" t="s">
        <v>46</v>
      </c>
      <c r="G654" s="12" t="s">
        <v>242</v>
      </c>
      <c r="H654" s="12" t="s">
        <v>436</v>
      </c>
      <c r="I654" s="12" t="s">
        <v>436</v>
      </c>
      <c r="J654" s="15">
        <v>41117.460416666669</v>
      </c>
      <c r="K654" s="15">
        <v>41127.631249999999</v>
      </c>
      <c r="L654" s="15">
        <v>41117.590277777781</v>
      </c>
      <c r="M654" s="12"/>
      <c r="N654" s="12"/>
      <c r="O654" s="12"/>
      <c r="P654" s="12"/>
      <c r="Q654" s="12">
        <v>0</v>
      </c>
      <c r="R654" s="12" t="s">
        <v>2395</v>
      </c>
      <c r="S654" s="12"/>
      <c r="T654" s="12"/>
      <c r="U654" s="12"/>
      <c r="V654" s="12"/>
      <c r="W654" s="12"/>
      <c r="X654" s="12"/>
      <c r="Y654" s="12"/>
      <c r="Z654" s="12" t="s">
        <v>2396</v>
      </c>
      <c r="AA654" s="12"/>
      <c r="AB654" s="12"/>
      <c r="AC654" s="12"/>
      <c r="AD654" s="12"/>
      <c r="AE654" s="12"/>
      <c r="AF654" s="12"/>
      <c r="AG654" s="12"/>
      <c r="AH654" s="12" t="s">
        <v>53</v>
      </c>
      <c r="AI654" s="12" t="s">
        <v>71</v>
      </c>
      <c r="AJ654" s="12"/>
      <c r="AK654" s="12"/>
      <c r="AL654" s="12"/>
      <c r="AM654" s="12"/>
      <c r="AN654" s="12"/>
      <c r="AO654" s="12"/>
    </row>
    <row r="655" spans="1:41" ht="90">
      <c r="A655" s="12" t="s">
        <v>41</v>
      </c>
      <c r="B655" s="13" t="s">
        <v>2397</v>
      </c>
      <c r="C655" s="12" t="s">
        <v>2398</v>
      </c>
      <c r="D655" s="12" t="s">
        <v>44</v>
      </c>
      <c r="E655" s="12" t="s">
        <v>117</v>
      </c>
      <c r="F655" s="12" t="s">
        <v>46</v>
      </c>
      <c r="G655" s="12" t="s">
        <v>104</v>
      </c>
      <c r="H655" s="14" t="s">
        <v>48</v>
      </c>
      <c r="I655" s="12" t="s">
        <v>436</v>
      </c>
      <c r="J655" s="15">
        <v>41117.455555555556</v>
      </c>
      <c r="K655" s="15">
        <v>41117.574305555558</v>
      </c>
      <c r="L655" s="15">
        <v>41117.574305555558</v>
      </c>
      <c r="M655" s="12"/>
      <c r="N655" s="12"/>
      <c r="O655" s="12"/>
      <c r="P655" s="12"/>
      <c r="Q655" s="12">
        <v>0</v>
      </c>
      <c r="R655" s="13">
        <v>13100</v>
      </c>
      <c r="S655" s="12"/>
      <c r="T655" s="12"/>
      <c r="U655" s="12"/>
      <c r="V655" s="12"/>
      <c r="W655" s="12"/>
      <c r="X655" s="12"/>
      <c r="Y655" s="12"/>
      <c r="Z655" s="12" t="s">
        <v>2399</v>
      </c>
      <c r="AA655" s="12"/>
      <c r="AB655" s="12"/>
      <c r="AC655" s="12"/>
      <c r="AD655" s="12"/>
      <c r="AE655" s="12"/>
      <c r="AF655" s="12"/>
      <c r="AG655" s="12"/>
      <c r="AH655" s="12" t="s">
        <v>53</v>
      </c>
      <c r="AI655" s="12" t="s">
        <v>71</v>
      </c>
      <c r="AJ655" s="12"/>
      <c r="AK655" s="12"/>
      <c r="AL655" s="12"/>
      <c r="AM655" s="12"/>
      <c r="AN655" s="12"/>
      <c r="AO655" s="12"/>
    </row>
    <row r="656" spans="1:41" ht="105">
      <c r="A656" s="12" t="s">
        <v>41</v>
      </c>
      <c r="B656" s="13" t="s">
        <v>2400</v>
      </c>
      <c r="C656" s="12" t="s">
        <v>2401</v>
      </c>
      <c r="D656" s="12" t="s">
        <v>44</v>
      </c>
      <c r="E656" s="12" t="s">
        <v>117</v>
      </c>
      <c r="F656" s="12" t="s">
        <v>46</v>
      </c>
      <c r="G656" s="12" t="s">
        <v>118</v>
      </c>
      <c r="H656" s="14" t="s">
        <v>48</v>
      </c>
      <c r="I656" s="12" t="s">
        <v>436</v>
      </c>
      <c r="J656" s="15">
        <v>41117.443749999999</v>
      </c>
      <c r="K656" s="15">
        <v>41128.429166666669</v>
      </c>
      <c r="L656" s="15">
        <v>41128.429166666669</v>
      </c>
      <c r="M656" s="12"/>
      <c r="N656" s="12"/>
      <c r="O656" s="12"/>
      <c r="P656" s="12"/>
      <c r="Q656" s="12">
        <v>0</v>
      </c>
      <c r="R656" s="13">
        <v>13095</v>
      </c>
      <c r="S656" s="12"/>
      <c r="T656" s="12"/>
      <c r="U656" s="12"/>
      <c r="V656" s="12"/>
      <c r="W656" s="12"/>
      <c r="X656" s="12"/>
      <c r="Y656" s="12"/>
      <c r="Z656" s="12" t="s">
        <v>2402</v>
      </c>
      <c r="AA656" s="12"/>
      <c r="AB656" s="12"/>
      <c r="AC656" s="12"/>
      <c r="AD656" s="12"/>
      <c r="AE656" s="12"/>
      <c r="AF656" s="12"/>
      <c r="AG656" s="12"/>
      <c r="AH656" s="12" t="s">
        <v>53</v>
      </c>
      <c r="AI656" s="12" t="s">
        <v>71</v>
      </c>
      <c r="AJ656" s="12"/>
      <c r="AK656" s="12"/>
      <c r="AL656" s="12"/>
      <c r="AM656" s="12"/>
      <c r="AN656" s="12"/>
      <c r="AO656" s="12"/>
    </row>
    <row r="657" spans="1:41" ht="195">
      <c r="A657" s="12" t="s">
        <v>41</v>
      </c>
      <c r="B657" s="13" t="s">
        <v>2403</v>
      </c>
      <c r="C657" s="12" t="s">
        <v>2404</v>
      </c>
      <c r="D657" s="12" t="s">
        <v>44</v>
      </c>
      <c r="E657" s="12" t="s">
        <v>117</v>
      </c>
      <c r="F657" s="12" t="s">
        <v>46</v>
      </c>
      <c r="G657" s="12" t="s">
        <v>617</v>
      </c>
      <c r="H657" s="12" t="s">
        <v>436</v>
      </c>
      <c r="I657" s="12" t="s">
        <v>436</v>
      </c>
      <c r="J657" s="15">
        <v>41117.441666666666</v>
      </c>
      <c r="K657" s="15">
        <v>41127.746527777781</v>
      </c>
      <c r="L657" s="15">
        <v>41117.563888888886</v>
      </c>
      <c r="M657" s="12"/>
      <c r="N657" s="12"/>
      <c r="O657" s="12"/>
      <c r="P657" s="12"/>
      <c r="Q657" s="12">
        <v>0</v>
      </c>
      <c r="R657" s="13">
        <v>13094</v>
      </c>
      <c r="S657" s="12"/>
      <c r="T657" s="12"/>
      <c r="U657" s="12"/>
      <c r="V657" s="12"/>
      <c r="W657" s="12"/>
      <c r="X657" s="12"/>
      <c r="Y657" s="12"/>
      <c r="Z657" s="12" t="s">
        <v>2405</v>
      </c>
      <c r="AA657" s="12"/>
      <c r="AB657" s="12"/>
      <c r="AC657" s="12"/>
      <c r="AD657" s="12"/>
      <c r="AE657" s="12"/>
      <c r="AF657" s="12"/>
      <c r="AG657" s="12"/>
      <c r="AH657" s="12" t="s">
        <v>53</v>
      </c>
      <c r="AI657" s="12" t="s">
        <v>71</v>
      </c>
      <c r="AJ657" s="12"/>
      <c r="AK657" s="12"/>
      <c r="AL657" s="12"/>
      <c r="AM657" s="12"/>
      <c r="AN657" s="12"/>
      <c r="AO657" s="12"/>
    </row>
    <row r="658" spans="1:41" ht="90">
      <c r="A658" s="12" t="s">
        <v>41</v>
      </c>
      <c r="B658" s="13" t="s">
        <v>2406</v>
      </c>
      <c r="C658" s="12" t="s">
        <v>2407</v>
      </c>
      <c r="D658" s="12" t="s">
        <v>44</v>
      </c>
      <c r="E658" s="12" t="s">
        <v>117</v>
      </c>
      <c r="F658" s="12" t="s">
        <v>46</v>
      </c>
      <c r="G658" s="12" t="s">
        <v>242</v>
      </c>
      <c r="H658" s="14" t="s">
        <v>48</v>
      </c>
      <c r="I658" s="12" t="s">
        <v>436</v>
      </c>
      <c r="J658" s="15">
        <v>41117.438888888886</v>
      </c>
      <c r="K658" s="15">
        <v>41127.616666666669</v>
      </c>
      <c r="L658" s="15">
        <v>41127.616666666669</v>
      </c>
      <c r="M658" s="12"/>
      <c r="N658" s="12"/>
      <c r="O658" s="12"/>
      <c r="P658" s="12"/>
      <c r="Q658" s="12">
        <v>0</v>
      </c>
      <c r="R658" s="12" t="s">
        <v>2408</v>
      </c>
      <c r="S658" s="12"/>
      <c r="T658" s="12"/>
      <c r="U658" s="12"/>
      <c r="V658" s="12"/>
      <c r="W658" s="12"/>
      <c r="X658" s="12"/>
      <c r="Y658" s="12"/>
      <c r="Z658" s="12" t="s">
        <v>2409</v>
      </c>
      <c r="AA658" s="12"/>
      <c r="AB658" s="12"/>
      <c r="AC658" s="12"/>
      <c r="AD658" s="12"/>
      <c r="AE658" s="12"/>
      <c r="AF658" s="12"/>
      <c r="AG658" s="12"/>
      <c r="AH658" s="12" t="s">
        <v>53</v>
      </c>
      <c r="AI658" s="12" t="s">
        <v>71</v>
      </c>
      <c r="AJ658" s="12"/>
      <c r="AK658" s="12"/>
      <c r="AL658" s="12" t="s">
        <v>72</v>
      </c>
      <c r="AM658" s="12"/>
      <c r="AN658" s="12"/>
      <c r="AO658" s="12"/>
    </row>
    <row r="659" spans="1:41" ht="90">
      <c r="A659" s="12" t="s">
        <v>41</v>
      </c>
      <c r="B659" s="13" t="s">
        <v>2410</v>
      </c>
      <c r="C659" s="12" t="s">
        <v>2411</v>
      </c>
      <c r="D659" s="12" t="s">
        <v>44</v>
      </c>
      <c r="E659" s="12" t="s">
        <v>117</v>
      </c>
      <c r="F659" s="12" t="s">
        <v>46</v>
      </c>
      <c r="G659" s="12" t="s">
        <v>104</v>
      </c>
      <c r="H659" s="14" t="s">
        <v>48</v>
      </c>
      <c r="I659" s="12" t="s">
        <v>436</v>
      </c>
      <c r="J659" s="15">
        <v>41117.431944444441</v>
      </c>
      <c r="K659" s="15">
        <v>41117.575694444444</v>
      </c>
      <c r="L659" s="15">
        <v>41117.575694444444</v>
      </c>
      <c r="M659" s="12"/>
      <c r="N659" s="12"/>
      <c r="O659" s="12"/>
      <c r="P659" s="12"/>
      <c r="Q659" s="12">
        <v>0</v>
      </c>
      <c r="R659" s="13">
        <v>13091</v>
      </c>
      <c r="S659" s="12"/>
      <c r="T659" s="12"/>
      <c r="U659" s="12"/>
      <c r="V659" s="12"/>
      <c r="W659" s="12"/>
      <c r="X659" s="12"/>
      <c r="Y659" s="12"/>
      <c r="Z659" s="12" t="s">
        <v>2412</v>
      </c>
      <c r="AA659" s="12"/>
      <c r="AB659" s="12"/>
      <c r="AC659" s="12"/>
      <c r="AD659" s="12"/>
      <c r="AE659" s="12"/>
      <c r="AF659" s="12"/>
      <c r="AG659" s="12"/>
      <c r="AH659" s="12" t="s">
        <v>53</v>
      </c>
      <c r="AI659" s="12" t="s">
        <v>71</v>
      </c>
      <c r="AJ659" s="12"/>
      <c r="AK659" s="12"/>
      <c r="AL659" s="12" t="s">
        <v>100</v>
      </c>
      <c r="AM659" s="12"/>
      <c r="AN659" s="12"/>
      <c r="AO659" s="12"/>
    </row>
    <row r="660" spans="1:41" ht="240">
      <c r="A660" s="12" t="s">
        <v>41</v>
      </c>
      <c r="B660" s="13" t="s">
        <v>2413</v>
      </c>
      <c r="C660" s="12" t="s">
        <v>2414</v>
      </c>
      <c r="D660" s="12" t="s">
        <v>44</v>
      </c>
      <c r="E660" s="12" t="s">
        <v>117</v>
      </c>
      <c r="F660" s="12" t="s">
        <v>46</v>
      </c>
      <c r="G660" s="12" t="s">
        <v>13</v>
      </c>
      <c r="H660" s="12" t="s">
        <v>148</v>
      </c>
      <c r="I660" s="12" t="s">
        <v>148</v>
      </c>
      <c r="J660" s="15">
        <v>41117.430555555555</v>
      </c>
      <c r="K660" s="15">
        <v>41129.813888888886</v>
      </c>
      <c r="L660" s="15">
        <v>41126.866666666669</v>
      </c>
      <c r="M660" s="12"/>
      <c r="N660" s="12"/>
      <c r="O660" s="12" t="s">
        <v>369</v>
      </c>
      <c r="P660" s="12"/>
      <c r="Q660" s="12">
        <v>0</v>
      </c>
      <c r="R660" s="13">
        <v>13090</v>
      </c>
      <c r="S660" s="12"/>
      <c r="T660" s="12"/>
      <c r="U660" s="12"/>
      <c r="V660" s="12"/>
      <c r="W660" s="12"/>
      <c r="X660" s="12"/>
      <c r="Y660" s="12"/>
      <c r="Z660" s="12" t="s">
        <v>2415</v>
      </c>
      <c r="AA660" s="12"/>
      <c r="AB660" s="12"/>
      <c r="AC660" s="12"/>
      <c r="AD660" s="12"/>
      <c r="AE660" s="12"/>
      <c r="AF660" s="12"/>
      <c r="AG660" s="12"/>
      <c r="AH660" s="12" t="s">
        <v>53</v>
      </c>
      <c r="AI660" s="12" t="s">
        <v>62</v>
      </c>
      <c r="AJ660" s="12"/>
      <c r="AK660" s="12"/>
      <c r="AL660" s="12" t="s">
        <v>837</v>
      </c>
      <c r="AM660" s="12"/>
      <c r="AN660" s="12"/>
      <c r="AO660" s="12" t="s">
        <v>614</v>
      </c>
    </row>
    <row r="661" spans="1:41" ht="45">
      <c r="A661" s="12" t="s">
        <v>41</v>
      </c>
      <c r="B661" s="13" t="s">
        <v>2416</v>
      </c>
      <c r="C661" s="12" t="s">
        <v>2417</v>
      </c>
      <c r="D661" s="12" t="s">
        <v>44</v>
      </c>
      <c r="E661" s="12" t="s">
        <v>117</v>
      </c>
      <c r="F661" s="12" t="s">
        <v>46</v>
      </c>
      <c r="G661" s="12" t="s">
        <v>261</v>
      </c>
      <c r="H661" s="12" t="s">
        <v>436</v>
      </c>
      <c r="I661" s="12" t="s">
        <v>436</v>
      </c>
      <c r="J661" s="15">
        <v>41117.429861111108</v>
      </c>
      <c r="K661" s="15">
        <v>41118.801388888889</v>
      </c>
      <c r="L661" s="15">
        <v>41117.472916666666</v>
      </c>
      <c r="M661" s="12"/>
      <c r="N661" s="12"/>
      <c r="O661" s="12"/>
      <c r="P661" s="12"/>
      <c r="Q661" s="12">
        <v>0</v>
      </c>
      <c r="R661" s="13">
        <v>13089</v>
      </c>
      <c r="S661" s="12"/>
      <c r="T661" s="12"/>
      <c r="U661" s="12"/>
      <c r="V661" s="12"/>
      <c r="W661" s="12"/>
      <c r="X661" s="12"/>
      <c r="Y661" s="12"/>
      <c r="Z661" s="12" t="s">
        <v>2418</v>
      </c>
      <c r="AA661" s="12"/>
      <c r="AB661" s="12"/>
      <c r="AC661" s="12"/>
      <c r="AD661" s="12"/>
      <c r="AE661" s="12"/>
      <c r="AF661" s="12"/>
      <c r="AG661" s="12"/>
      <c r="AH661" s="12" t="s">
        <v>53</v>
      </c>
      <c r="AI661" s="12" t="s">
        <v>71</v>
      </c>
      <c r="AJ661" s="12"/>
      <c r="AK661" s="12"/>
      <c r="AL661" s="12" t="s">
        <v>100</v>
      </c>
      <c r="AM661" s="12"/>
      <c r="AN661" s="12"/>
      <c r="AO661" s="12"/>
    </row>
    <row r="662" spans="1:41" ht="285">
      <c r="A662" s="12" t="s">
        <v>41</v>
      </c>
      <c r="B662" s="13" t="s">
        <v>2419</v>
      </c>
      <c r="C662" s="12" t="s">
        <v>2420</v>
      </c>
      <c r="D662" s="12" t="s">
        <v>44</v>
      </c>
      <c r="E662" s="12" t="s">
        <v>45</v>
      </c>
      <c r="F662" s="12" t="s">
        <v>46</v>
      </c>
      <c r="G662" s="14" t="s">
        <v>47</v>
      </c>
      <c r="H662" s="14" t="s">
        <v>48</v>
      </c>
      <c r="I662" s="12" t="s">
        <v>436</v>
      </c>
      <c r="J662" s="15">
        <v>41117.426388888889</v>
      </c>
      <c r="K662" s="15">
        <v>41127.615277777775</v>
      </c>
      <c r="L662" s="12"/>
      <c r="M662" s="12"/>
      <c r="N662" s="12"/>
      <c r="O662" s="12"/>
      <c r="P662" s="12"/>
      <c r="Q662" s="12">
        <v>0</v>
      </c>
      <c r="R662" s="13">
        <v>13088</v>
      </c>
      <c r="S662" s="12"/>
      <c r="T662" s="12"/>
      <c r="U662" s="12"/>
      <c r="V662" s="12"/>
      <c r="W662" s="12"/>
      <c r="X662" s="12"/>
      <c r="Y662" s="12"/>
      <c r="Z662" s="12" t="s">
        <v>2421</v>
      </c>
      <c r="AA662" s="12"/>
      <c r="AB662" s="12"/>
      <c r="AC662" s="12"/>
      <c r="AD662" s="12"/>
      <c r="AE662" s="12"/>
      <c r="AF662" s="12"/>
      <c r="AG662" s="12"/>
      <c r="AH662" s="12" t="s">
        <v>53</v>
      </c>
      <c r="AI662" s="12" t="s">
        <v>71</v>
      </c>
      <c r="AJ662" s="12"/>
      <c r="AK662" s="12"/>
      <c r="AL662" s="12" t="s">
        <v>100</v>
      </c>
      <c r="AM662" s="12"/>
      <c r="AN662" s="12"/>
      <c r="AO662" s="12"/>
    </row>
    <row r="663" spans="1:41" ht="210">
      <c r="A663" s="12" t="s">
        <v>41</v>
      </c>
      <c r="B663" s="13" t="s">
        <v>2422</v>
      </c>
      <c r="C663" s="12" t="s">
        <v>2423</v>
      </c>
      <c r="D663" s="12" t="s">
        <v>44</v>
      </c>
      <c r="E663" s="12" t="s">
        <v>45</v>
      </c>
      <c r="F663" s="12" t="s">
        <v>46</v>
      </c>
      <c r="G663" s="14" t="s">
        <v>47</v>
      </c>
      <c r="H663" s="14" t="s">
        <v>48</v>
      </c>
      <c r="I663" s="12" t="s">
        <v>436</v>
      </c>
      <c r="J663" s="15">
        <v>41117.423611111109</v>
      </c>
      <c r="K663" s="15">
        <v>41122.559027777781</v>
      </c>
      <c r="L663" s="12"/>
      <c r="M663" s="12"/>
      <c r="N663" s="12"/>
      <c r="O663" s="12"/>
      <c r="P663" s="12"/>
      <c r="Q663" s="12">
        <v>0</v>
      </c>
      <c r="R663" s="12" t="s">
        <v>2424</v>
      </c>
      <c r="S663" s="12"/>
      <c r="T663" s="12"/>
      <c r="U663" s="12"/>
      <c r="V663" s="12"/>
      <c r="W663" s="12"/>
      <c r="X663" s="12"/>
      <c r="Y663" s="12"/>
      <c r="Z663" s="12" t="s">
        <v>2425</v>
      </c>
      <c r="AA663" s="12"/>
      <c r="AB663" s="12"/>
      <c r="AC663" s="12"/>
      <c r="AD663" s="12"/>
      <c r="AE663" s="12"/>
      <c r="AF663" s="12"/>
      <c r="AG663" s="12"/>
      <c r="AH663" s="12" t="s">
        <v>53</v>
      </c>
      <c r="AI663" s="12" t="s">
        <v>71</v>
      </c>
      <c r="AJ663" s="12"/>
      <c r="AK663" s="12"/>
      <c r="AL663" s="12" t="s">
        <v>100</v>
      </c>
      <c r="AM663" s="12"/>
      <c r="AN663" s="12"/>
      <c r="AO663" s="12"/>
    </row>
    <row r="664" spans="1:41" ht="165">
      <c r="A664" s="12" t="s">
        <v>41</v>
      </c>
      <c r="B664" s="13" t="s">
        <v>2426</v>
      </c>
      <c r="C664" s="12" t="s">
        <v>2427</v>
      </c>
      <c r="D664" s="12" t="s">
        <v>44</v>
      </c>
      <c r="E664" s="12" t="s">
        <v>45</v>
      </c>
      <c r="F664" s="12" t="s">
        <v>46</v>
      </c>
      <c r="G664" s="14" t="s">
        <v>47</v>
      </c>
      <c r="H664" s="14" t="s">
        <v>48</v>
      </c>
      <c r="I664" s="12" t="s">
        <v>148</v>
      </c>
      <c r="J664" s="15">
        <v>41117.418055555558</v>
      </c>
      <c r="K664" s="15">
        <v>41127.605555555558</v>
      </c>
      <c r="L664" s="12"/>
      <c r="M664" s="12"/>
      <c r="N664" s="12"/>
      <c r="O664" s="12" t="s">
        <v>369</v>
      </c>
      <c r="P664" s="12"/>
      <c r="Q664" s="12">
        <v>0</v>
      </c>
      <c r="R664" s="13">
        <v>13085</v>
      </c>
      <c r="S664" s="12"/>
      <c r="T664" s="12"/>
      <c r="U664" s="12"/>
      <c r="V664" s="12"/>
      <c r="W664" s="12"/>
      <c r="X664" s="12"/>
      <c r="Y664" s="12"/>
      <c r="Z664" s="12" t="s">
        <v>2428</v>
      </c>
      <c r="AA664" s="12"/>
      <c r="AB664" s="12"/>
      <c r="AC664" s="12"/>
      <c r="AD664" s="12"/>
      <c r="AE664" s="12"/>
      <c r="AF664" s="12"/>
      <c r="AG664" s="12"/>
      <c r="AH664" s="12" t="s">
        <v>53</v>
      </c>
      <c r="AI664" s="12" t="s">
        <v>62</v>
      </c>
      <c r="AJ664" s="12"/>
      <c r="AK664" s="12"/>
      <c r="AL664" s="12" t="s">
        <v>114</v>
      </c>
      <c r="AM664" s="12"/>
      <c r="AN664" s="12"/>
      <c r="AO664" s="12" t="s">
        <v>614</v>
      </c>
    </row>
    <row r="665" spans="1:41" ht="45">
      <c r="A665" s="12" t="s">
        <v>41</v>
      </c>
      <c r="B665" s="13" t="s">
        <v>2429</v>
      </c>
      <c r="C665" s="12" t="s">
        <v>2430</v>
      </c>
      <c r="D665" s="12" t="s">
        <v>44</v>
      </c>
      <c r="E665" s="12" t="s">
        <v>45</v>
      </c>
      <c r="F665" s="12" t="s">
        <v>66</v>
      </c>
      <c r="G665" s="14" t="s">
        <v>47</v>
      </c>
      <c r="H665" s="14" t="s">
        <v>48</v>
      </c>
      <c r="I665" s="12" t="s">
        <v>67</v>
      </c>
      <c r="J665" s="15">
        <v>41116.797222222223</v>
      </c>
      <c r="K665" s="15">
        <v>41126.948611111111</v>
      </c>
      <c r="L665" s="12"/>
      <c r="M665" s="12"/>
      <c r="N665" s="12"/>
      <c r="O665" s="12" t="s">
        <v>369</v>
      </c>
      <c r="P665" s="12"/>
      <c r="Q665" s="12">
        <v>0</v>
      </c>
      <c r="R665" s="12"/>
      <c r="S665" s="12"/>
      <c r="T665" s="12"/>
      <c r="U665" s="12"/>
      <c r="V665" s="12"/>
      <c r="W665" s="12"/>
      <c r="X665" s="12"/>
      <c r="Y665" s="12"/>
      <c r="Z665" s="12"/>
      <c r="AA665" s="12"/>
      <c r="AB665" s="12"/>
      <c r="AC665" s="12"/>
      <c r="AD665" s="12"/>
      <c r="AE665" s="12"/>
      <c r="AF665" s="12"/>
      <c r="AG665" s="12"/>
      <c r="AH665" s="12" t="s">
        <v>53</v>
      </c>
      <c r="AI665" s="12" t="s">
        <v>71</v>
      </c>
      <c r="AJ665" s="12"/>
      <c r="AK665" s="12"/>
      <c r="AL665" s="12" t="s">
        <v>100</v>
      </c>
      <c r="AM665" s="12"/>
      <c r="AN665" s="12"/>
      <c r="AO665" s="12"/>
    </row>
    <row r="666" spans="1:41" ht="45">
      <c r="A666" s="12" t="s">
        <v>41</v>
      </c>
      <c r="B666" s="13" t="s">
        <v>2431</v>
      </c>
      <c r="C666" s="12" t="s">
        <v>2432</v>
      </c>
      <c r="D666" s="12" t="s">
        <v>44</v>
      </c>
      <c r="E666" s="12" t="s">
        <v>117</v>
      </c>
      <c r="F666" s="12" t="s">
        <v>46</v>
      </c>
      <c r="G666" s="12" t="s">
        <v>104</v>
      </c>
      <c r="H666" s="14" t="s">
        <v>48</v>
      </c>
      <c r="I666" s="12" t="s">
        <v>67</v>
      </c>
      <c r="J666" s="15">
        <v>41116.792361111111</v>
      </c>
      <c r="K666" s="15">
        <v>41117.57708333333</v>
      </c>
      <c r="L666" s="15">
        <v>41117.57708333333</v>
      </c>
      <c r="M666" s="12"/>
      <c r="N666" s="12"/>
      <c r="O666" s="12" t="s">
        <v>369</v>
      </c>
      <c r="P666" s="12"/>
      <c r="Q666" s="12">
        <v>0</v>
      </c>
      <c r="R666" s="12"/>
      <c r="S666" s="12"/>
      <c r="T666" s="12"/>
      <c r="U666" s="12"/>
      <c r="V666" s="12"/>
      <c r="W666" s="12"/>
      <c r="X666" s="12"/>
      <c r="Y666" s="12"/>
      <c r="Z666" s="12" t="s">
        <v>2433</v>
      </c>
      <c r="AA666" s="12"/>
      <c r="AB666" s="12"/>
      <c r="AC666" s="12"/>
      <c r="AD666" s="12"/>
      <c r="AE666" s="12"/>
      <c r="AF666" s="12"/>
      <c r="AG666" s="12"/>
      <c r="AH666" s="12" t="s">
        <v>53</v>
      </c>
      <c r="AI666" s="12" t="s">
        <v>71</v>
      </c>
      <c r="AJ666" s="12"/>
      <c r="AK666" s="12"/>
      <c r="AL666" s="12" t="s">
        <v>100</v>
      </c>
      <c r="AM666" s="12"/>
      <c r="AN666" s="12"/>
      <c r="AO666" s="12"/>
    </row>
    <row r="667" spans="1:41" ht="45">
      <c r="A667" s="12" t="s">
        <v>41</v>
      </c>
      <c r="B667" s="13" t="s">
        <v>2434</v>
      </c>
      <c r="C667" s="12" t="s">
        <v>2435</v>
      </c>
      <c r="D667" s="12" t="s">
        <v>44</v>
      </c>
      <c r="E667" s="12" t="s">
        <v>117</v>
      </c>
      <c r="F667" s="12" t="s">
        <v>46</v>
      </c>
      <c r="G667" s="12" t="s">
        <v>242</v>
      </c>
      <c r="H667" s="12" t="s">
        <v>67</v>
      </c>
      <c r="I667" s="12" t="s">
        <v>67</v>
      </c>
      <c r="J667" s="15">
        <v>41116.790972222225</v>
      </c>
      <c r="K667" s="15">
        <v>41118.808333333334</v>
      </c>
      <c r="L667" s="15">
        <v>41117.481944444444</v>
      </c>
      <c r="M667" s="12"/>
      <c r="N667" s="12"/>
      <c r="O667" s="12" t="s">
        <v>369</v>
      </c>
      <c r="P667" s="12"/>
      <c r="Q667" s="12">
        <v>0</v>
      </c>
      <c r="R667" s="13">
        <v>13099</v>
      </c>
      <c r="S667" s="12"/>
      <c r="T667" s="12"/>
      <c r="U667" s="12"/>
      <c r="V667" s="12"/>
      <c r="W667" s="12"/>
      <c r="X667" s="12"/>
      <c r="Y667" s="12"/>
      <c r="Z667" s="12" t="s">
        <v>2433</v>
      </c>
      <c r="AA667" s="12"/>
      <c r="AB667" s="12"/>
      <c r="AC667" s="12"/>
      <c r="AD667" s="12"/>
      <c r="AE667" s="12"/>
      <c r="AF667" s="12"/>
      <c r="AG667" s="12"/>
      <c r="AH667" s="12" t="s">
        <v>53</v>
      </c>
      <c r="AI667" s="12" t="s">
        <v>71</v>
      </c>
      <c r="AJ667" s="12"/>
      <c r="AK667" s="12"/>
      <c r="AL667" s="12" t="s">
        <v>100</v>
      </c>
      <c r="AM667" s="12"/>
      <c r="AN667" s="12"/>
      <c r="AO667" s="12"/>
    </row>
    <row r="668" spans="1:41" ht="45">
      <c r="A668" s="12" t="s">
        <v>41</v>
      </c>
      <c r="B668" s="13" t="s">
        <v>2436</v>
      </c>
      <c r="C668" s="12" t="s">
        <v>2437</v>
      </c>
      <c r="D668" s="12" t="s">
        <v>44</v>
      </c>
      <c r="E668" s="12" t="s">
        <v>117</v>
      </c>
      <c r="F668" s="12" t="s">
        <v>66</v>
      </c>
      <c r="G668" s="12" t="s">
        <v>617</v>
      </c>
      <c r="H668" s="12" t="s">
        <v>67</v>
      </c>
      <c r="I668" s="12" t="s">
        <v>67</v>
      </c>
      <c r="J668" s="15">
        <v>41116.786805555559</v>
      </c>
      <c r="K668" s="15">
        <v>41129.745833333334</v>
      </c>
      <c r="L668" s="15">
        <v>41129.463194444441</v>
      </c>
      <c r="M668" s="12"/>
      <c r="N668" s="12"/>
      <c r="O668" s="12" t="s">
        <v>87</v>
      </c>
      <c r="P668" s="12"/>
      <c r="Q668" s="12">
        <v>0</v>
      </c>
      <c r="R668" s="12"/>
      <c r="S668" s="12"/>
      <c r="T668" s="12"/>
      <c r="U668" s="12"/>
      <c r="V668" s="12"/>
      <c r="W668" s="12"/>
      <c r="X668" s="12"/>
      <c r="Y668" s="12"/>
      <c r="Z668" s="12" t="s">
        <v>2438</v>
      </c>
      <c r="AA668" s="12"/>
      <c r="AB668" s="12"/>
      <c r="AC668" s="12"/>
      <c r="AD668" s="12"/>
      <c r="AE668" s="12"/>
      <c r="AF668" s="12"/>
      <c r="AG668" s="12"/>
      <c r="AH668" s="12" t="s">
        <v>53</v>
      </c>
      <c r="AI668" s="12" t="s">
        <v>71</v>
      </c>
      <c r="AJ668" s="12"/>
      <c r="AK668" s="12"/>
      <c r="AL668" s="12" t="s">
        <v>100</v>
      </c>
      <c r="AM668" s="12"/>
      <c r="AN668" s="12"/>
      <c r="AO668" s="12" t="s">
        <v>614</v>
      </c>
    </row>
    <row r="669" spans="1:41" ht="75">
      <c r="A669" s="12" t="s">
        <v>41</v>
      </c>
      <c r="B669" s="13" t="s">
        <v>2439</v>
      </c>
      <c r="C669" s="12" t="s">
        <v>2440</v>
      </c>
      <c r="D669" s="12" t="s">
        <v>44</v>
      </c>
      <c r="E669" s="12" t="s">
        <v>117</v>
      </c>
      <c r="F669" s="12" t="s">
        <v>46</v>
      </c>
      <c r="G669" s="12" t="s">
        <v>261</v>
      </c>
      <c r="H669" s="12" t="s">
        <v>67</v>
      </c>
      <c r="I669" s="12" t="s">
        <v>67</v>
      </c>
      <c r="J669" s="15">
        <v>41116.782638888886</v>
      </c>
      <c r="K669" s="15">
        <v>41118.800000000003</v>
      </c>
      <c r="L669" s="15">
        <v>41117.536805555559</v>
      </c>
      <c r="M669" s="12"/>
      <c r="N669" s="12"/>
      <c r="O669" s="12" t="s">
        <v>87</v>
      </c>
      <c r="P669" s="12"/>
      <c r="Q669" s="12">
        <v>0</v>
      </c>
      <c r="R669" s="12"/>
      <c r="S669" s="12"/>
      <c r="T669" s="12"/>
      <c r="U669" s="12"/>
      <c r="V669" s="12"/>
      <c r="W669" s="12"/>
      <c r="X669" s="12"/>
      <c r="Y669" s="12"/>
      <c r="Z669" s="12" t="s">
        <v>2441</v>
      </c>
      <c r="AA669" s="12"/>
      <c r="AB669" s="12"/>
      <c r="AC669" s="12"/>
      <c r="AD669" s="12"/>
      <c r="AE669" s="12"/>
      <c r="AF669" s="12"/>
      <c r="AG669" s="12"/>
      <c r="AH669" s="12" t="s">
        <v>53</v>
      </c>
      <c r="AI669" s="12" t="s">
        <v>71</v>
      </c>
      <c r="AJ669" s="12"/>
      <c r="AK669" s="12"/>
      <c r="AL669" s="12" t="s">
        <v>100</v>
      </c>
      <c r="AM669" s="12"/>
      <c r="AN669" s="12"/>
      <c r="AO669" s="12" t="s">
        <v>614</v>
      </c>
    </row>
    <row r="670" spans="1:41" ht="90">
      <c r="A670" s="12" t="s">
        <v>41</v>
      </c>
      <c r="B670" s="13" t="s">
        <v>2442</v>
      </c>
      <c r="C670" s="12" t="s">
        <v>2443</v>
      </c>
      <c r="D670" s="12" t="s">
        <v>44</v>
      </c>
      <c r="E670" s="12" t="s">
        <v>117</v>
      </c>
      <c r="F670" s="12" t="s">
        <v>46</v>
      </c>
      <c r="G670" s="12" t="s">
        <v>104</v>
      </c>
      <c r="H670" s="12" t="s">
        <v>67</v>
      </c>
      <c r="I670" s="12" t="s">
        <v>67</v>
      </c>
      <c r="J670" s="15">
        <v>41116.772916666669</v>
      </c>
      <c r="K670" s="15">
        <v>41122.776388888888</v>
      </c>
      <c r="L670" s="15">
        <v>41122.706250000003</v>
      </c>
      <c r="M670" s="12"/>
      <c r="N670" s="12"/>
      <c r="O670" s="12" t="s">
        <v>87</v>
      </c>
      <c r="P670" s="12"/>
      <c r="Q670" s="12">
        <v>0</v>
      </c>
      <c r="R670" s="12"/>
      <c r="S670" s="12"/>
      <c r="T670" s="12"/>
      <c r="U670" s="12"/>
      <c r="V670" s="12"/>
      <c r="W670" s="12"/>
      <c r="X670" s="12"/>
      <c r="Y670" s="12"/>
      <c r="Z670" s="12" t="s">
        <v>2444</v>
      </c>
      <c r="AA670" s="12"/>
      <c r="AB670" s="12"/>
      <c r="AC670" s="12"/>
      <c r="AD670" s="12"/>
      <c r="AE670" s="12"/>
      <c r="AF670" s="12"/>
      <c r="AG670" s="12"/>
      <c r="AH670" s="12" t="s">
        <v>53</v>
      </c>
      <c r="AI670" s="12" t="s">
        <v>71</v>
      </c>
      <c r="AJ670" s="12"/>
      <c r="AK670" s="12"/>
      <c r="AL670" s="12" t="s">
        <v>100</v>
      </c>
      <c r="AM670" s="12"/>
      <c r="AN670" s="12"/>
      <c r="AO670" s="12"/>
    </row>
    <row r="671" spans="1:41" ht="90">
      <c r="A671" s="12" t="s">
        <v>41</v>
      </c>
      <c r="B671" s="13" t="s">
        <v>2445</v>
      </c>
      <c r="C671" s="12" t="s">
        <v>2446</v>
      </c>
      <c r="D671" s="12" t="s">
        <v>44</v>
      </c>
      <c r="E671" s="12" t="s">
        <v>117</v>
      </c>
      <c r="F671" s="12" t="s">
        <v>46</v>
      </c>
      <c r="G671" s="12" t="s">
        <v>118</v>
      </c>
      <c r="H671" s="14" t="s">
        <v>48</v>
      </c>
      <c r="I671" s="12" t="s">
        <v>127</v>
      </c>
      <c r="J671" s="15">
        <v>41116.754166666666</v>
      </c>
      <c r="K671" s="15">
        <v>41127.604861111111</v>
      </c>
      <c r="L671" s="15">
        <v>41127.604861111111</v>
      </c>
      <c r="M671" s="12"/>
      <c r="N671" s="12"/>
      <c r="O671" s="12" t="s">
        <v>87</v>
      </c>
      <c r="P671" s="12"/>
      <c r="Q671" s="12">
        <v>0</v>
      </c>
      <c r="R671" s="12"/>
      <c r="S671" s="12"/>
      <c r="T671" s="12"/>
      <c r="U671" s="12"/>
      <c r="V671" s="12"/>
      <c r="W671" s="12"/>
      <c r="X671" s="12"/>
      <c r="Y671" s="12"/>
      <c r="Z671" s="12" t="s">
        <v>2447</v>
      </c>
      <c r="AA671" s="12"/>
      <c r="AB671" s="12"/>
      <c r="AC671" s="12"/>
      <c r="AD671" s="12"/>
      <c r="AE671" s="12"/>
      <c r="AF671" s="12"/>
      <c r="AG671" s="12" t="s">
        <v>1909</v>
      </c>
      <c r="AH671" s="12" t="s">
        <v>53</v>
      </c>
      <c r="AI671" s="12" t="s">
        <v>54</v>
      </c>
      <c r="AJ671" s="12"/>
      <c r="AK671" s="12"/>
      <c r="AL671" s="12" t="s">
        <v>140</v>
      </c>
      <c r="AM671" s="12"/>
      <c r="AN671" s="12"/>
      <c r="AO671" s="12"/>
    </row>
    <row r="672" spans="1:41" ht="409">
      <c r="A672" s="12" t="s">
        <v>41</v>
      </c>
      <c r="B672" s="13" t="s">
        <v>2448</v>
      </c>
      <c r="C672" s="12" t="s">
        <v>2449</v>
      </c>
      <c r="D672" s="12" t="s">
        <v>44</v>
      </c>
      <c r="E672" s="12" t="s">
        <v>45</v>
      </c>
      <c r="F672" s="12" t="s">
        <v>66</v>
      </c>
      <c r="G672" s="14" t="s">
        <v>47</v>
      </c>
      <c r="H672" s="14" t="s">
        <v>48</v>
      </c>
      <c r="I672" s="12" t="s">
        <v>127</v>
      </c>
      <c r="J672" s="15">
        <v>41116.746527777781</v>
      </c>
      <c r="K672" s="15">
        <v>41122.754166666666</v>
      </c>
      <c r="L672" s="12"/>
      <c r="M672" s="12"/>
      <c r="N672" s="12"/>
      <c r="O672" s="12" t="s">
        <v>87</v>
      </c>
      <c r="P672" s="12"/>
      <c r="Q672" s="12">
        <v>0</v>
      </c>
      <c r="R672" s="12"/>
      <c r="S672" s="12"/>
      <c r="T672" s="12"/>
      <c r="U672" s="12"/>
      <c r="V672" s="12"/>
      <c r="W672" s="12"/>
      <c r="X672" s="12"/>
      <c r="Y672" s="12"/>
      <c r="Z672" s="12" t="s">
        <v>2450</v>
      </c>
      <c r="AA672" s="12"/>
      <c r="AB672" s="12"/>
      <c r="AC672" s="12"/>
      <c r="AD672" s="12"/>
      <c r="AE672" s="12"/>
      <c r="AF672" s="12"/>
      <c r="AG672" s="12" t="s">
        <v>1931</v>
      </c>
      <c r="AH672" s="12" t="s">
        <v>53</v>
      </c>
      <c r="AI672" s="12" t="s">
        <v>54</v>
      </c>
      <c r="AJ672" s="12"/>
      <c r="AK672" s="12"/>
      <c r="AL672" s="12" t="s">
        <v>140</v>
      </c>
      <c r="AM672" s="12"/>
      <c r="AN672" s="12"/>
      <c r="AO672" s="12"/>
    </row>
    <row r="673" spans="1:41" ht="405">
      <c r="A673" s="12" t="s">
        <v>41</v>
      </c>
      <c r="B673" s="13" t="s">
        <v>2451</v>
      </c>
      <c r="C673" s="12" t="s">
        <v>2452</v>
      </c>
      <c r="D673" s="12" t="s">
        <v>44</v>
      </c>
      <c r="E673" s="12" t="s">
        <v>45</v>
      </c>
      <c r="F673" s="12" t="s">
        <v>143</v>
      </c>
      <c r="G673" s="14" t="s">
        <v>47</v>
      </c>
      <c r="H673" s="14" t="s">
        <v>48</v>
      </c>
      <c r="I673" s="12" t="s">
        <v>127</v>
      </c>
      <c r="J673" s="15">
        <v>41116.740972222222</v>
      </c>
      <c r="K673" s="15">
        <v>41122.755555555559</v>
      </c>
      <c r="L673" s="12"/>
      <c r="M673" s="12"/>
      <c r="N673" s="12"/>
      <c r="O673" s="12" t="s">
        <v>87</v>
      </c>
      <c r="P673" s="12"/>
      <c r="Q673" s="12">
        <v>0</v>
      </c>
      <c r="R673" s="12"/>
      <c r="S673" s="12"/>
      <c r="T673" s="12"/>
      <c r="U673" s="12"/>
      <c r="V673" s="12"/>
      <c r="W673" s="12"/>
      <c r="X673" s="12"/>
      <c r="Y673" s="12"/>
      <c r="Z673" s="12" t="s">
        <v>2453</v>
      </c>
      <c r="AA673" s="12"/>
      <c r="AB673" s="12"/>
      <c r="AC673" s="12"/>
      <c r="AD673" s="12"/>
      <c r="AE673" s="12"/>
      <c r="AF673" s="12"/>
      <c r="AG673" s="12" t="s">
        <v>1931</v>
      </c>
      <c r="AH673" s="12" t="s">
        <v>53</v>
      </c>
      <c r="AI673" s="12" t="s">
        <v>54</v>
      </c>
      <c r="AJ673" s="12"/>
      <c r="AK673" s="12"/>
      <c r="AL673" s="12" t="s">
        <v>140</v>
      </c>
      <c r="AM673" s="12"/>
      <c r="AN673" s="12"/>
      <c r="AO673" s="12"/>
    </row>
    <row r="674" spans="1:41" ht="120">
      <c r="A674" s="12" t="s">
        <v>41</v>
      </c>
      <c r="B674" s="13" t="s">
        <v>2454</v>
      </c>
      <c r="C674" s="12" t="s">
        <v>2455</v>
      </c>
      <c r="D674" s="12" t="s">
        <v>44</v>
      </c>
      <c r="E674" s="12" t="s">
        <v>117</v>
      </c>
      <c r="F674" s="12" t="s">
        <v>46</v>
      </c>
      <c r="G674" s="12" t="s">
        <v>261</v>
      </c>
      <c r="H674" s="14" t="s">
        <v>48</v>
      </c>
      <c r="I674" s="12" t="s">
        <v>148</v>
      </c>
      <c r="J674" s="15">
        <v>41116.70416666667</v>
      </c>
      <c r="K674" s="15">
        <v>41134.354861111111</v>
      </c>
      <c r="L674" s="15">
        <v>41134.354861111111</v>
      </c>
      <c r="M674" s="12"/>
      <c r="N674" s="12"/>
      <c r="O674" s="12" t="s">
        <v>369</v>
      </c>
      <c r="P674" s="12"/>
      <c r="Q674" s="12">
        <v>0</v>
      </c>
      <c r="R674" s="12" t="s">
        <v>2456</v>
      </c>
      <c r="S674" s="12"/>
      <c r="T674" s="12"/>
      <c r="U674" s="12"/>
      <c r="V674" s="12"/>
      <c r="W674" s="12"/>
      <c r="X674" s="12"/>
      <c r="Y674" s="12"/>
      <c r="Z674" s="12" t="s">
        <v>2457</v>
      </c>
      <c r="AA674" s="12"/>
      <c r="AB674" s="12"/>
      <c r="AC674" s="12"/>
      <c r="AD674" s="12"/>
      <c r="AE674" s="12"/>
      <c r="AF674" s="12"/>
      <c r="AG674" s="12"/>
      <c r="AH674" s="12" t="s">
        <v>53</v>
      </c>
      <c r="AI674" s="12" t="s">
        <v>62</v>
      </c>
      <c r="AJ674" s="12"/>
      <c r="AK674" s="12"/>
      <c r="AL674" s="12" t="s">
        <v>100</v>
      </c>
      <c r="AM674" s="12"/>
      <c r="AN674" s="12"/>
      <c r="AO674" s="12" t="s">
        <v>91</v>
      </c>
    </row>
    <row r="675" spans="1:41" ht="409">
      <c r="A675" s="12" t="s">
        <v>41</v>
      </c>
      <c r="B675" s="13" t="s">
        <v>2458</v>
      </c>
      <c r="C675" s="12" t="s">
        <v>2459</v>
      </c>
      <c r="D675" s="12" t="s">
        <v>44</v>
      </c>
      <c r="E675" s="12" t="s">
        <v>117</v>
      </c>
      <c r="F675" s="12" t="s">
        <v>46</v>
      </c>
      <c r="G675" s="12" t="s">
        <v>261</v>
      </c>
      <c r="H675" s="12" t="s">
        <v>127</v>
      </c>
      <c r="I675" s="12" t="s">
        <v>127</v>
      </c>
      <c r="J675" s="15">
        <v>41116.697916666664</v>
      </c>
      <c r="K675" s="15">
        <v>41124.598611111112</v>
      </c>
      <c r="L675" s="15">
        <v>41123.49722222222</v>
      </c>
      <c r="M675" s="12"/>
      <c r="N675" s="12" t="s">
        <v>1340</v>
      </c>
      <c r="O675" s="12" t="s">
        <v>87</v>
      </c>
      <c r="P675" s="12"/>
      <c r="Q675" s="12">
        <v>0</v>
      </c>
      <c r="R675" s="12"/>
      <c r="S675" s="12"/>
      <c r="T675" s="12"/>
      <c r="U675" s="12"/>
      <c r="V675" s="12"/>
      <c r="W675" s="12"/>
      <c r="X675" s="12"/>
      <c r="Y675" s="12"/>
      <c r="Z675" s="12" t="s">
        <v>2460</v>
      </c>
      <c r="AA675" s="12"/>
      <c r="AB675" s="12"/>
      <c r="AC675" s="12"/>
      <c r="AD675" s="12"/>
      <c r="AE675" s="12"/>
      <c r="AF675" s="12"/>
      <c r="AG675" s="12" t="s">
        <v>1931</v>
      </c>
      <c r="AH675" s="12" t="s">
        <v>53</v>
      </c>
      <c r="AI675" s="12" t="s">
        <v>54</v>
      </c>
      <c r="AJ675" s="12"/>
      <c r="AK675" s="12"/>
      <c r="AL675" s="12" t="s">
        <v>140</v>
      </c>
      <c r="AM675" s="12"/>
      <c r="AN675" s="12"/>
      <c r="AO675" s="12"/>
    </row>
    <row r="676" spans="1:41" ht="150">
      <c r="A676" s="12" t="s">
        <v>41</v>
      </c>
      <c r="B676" s="13" t="s">
        <v>2461</v>
      </c>
      <c r="C676" s="12" t="s">
        <v>2462</v>
      </c>
      <c r="D676" s="12" t="s">
        <v>44</v>
      </c>
      <c r="E676" s="12" t="s">
        <v>45</v>
      </c>
      <c r="F676" s="12" t="s">
        <v>46</v>
      </c>
      <c r="G676" s="14" t="s">
        <v>47</v>
      </c>
      <c r="H676" s="14" t="s">
        <v>48</v>
      </c>
      <c r="I676" s="12" t="s">
        <v>148</v>
      </c>
      <c r="J676" s="15">
        <v>41116.695833333331</v>
      </c>
      <c r="K676" s="15">
        <v>41127.602777777778</v>
      </c>
      <c r="L676" s="12"/>
      <c r="M676" s="12"/>
      <c r="N676" s="12"/>
      <c r="O676" s="12" t="s">
        <v>369</v>
      </c>
      <c r="P676" s="12"/>
      <c r="Q676" s="12">
        <v>0</v>
      </c>
      <c r="R676" s="12" t="s">
        <v>2463</v>
      </c>
      <c r="S676" s="12"/>
      <c r="T676" s="12"/>
      <c r="U676" s="12"/>
      <c r="V676" s="12"/>
      <c r="W676" s="12"/>
      <c r="X676" s="12"/>
      <c r="Y676" s="12"/>
      <c r="Z676" s="12" t="s">
        <v>2464</v>
      </c>
      <c r="AA676" s="12"/>
      <c r="AB676" s="12"/>
      <c r="AC676" s="12"/>
      <c r="AD676" s="12"/>
      <c r="AE676" s="12"/>
      <c r="AF676" s="12"/>
      <c r="AG676" s="12"/>
      <c r="AH676" s="12" t="s">
        <v>53</v>
      </c>
      <c r="AI676" s="12" t="s">
        <v>62</v>
      </c>
      <c r="AJ676" s="12"/>
      <c r="AK676" s="12"/>
      <c r="AL676" s="12" t="s">
        <v>100</v>
      </c>
      <c r="AM676" s="12"/>
      <c r="AN676" s="12"/>
      <c r="AO676" s="12" t="s">
        <v>614</v>
      </c>
    </row>
    <row r="677" spans="1:41" ht="270">
      <c r="A677" s="12" t="s">
        <v>41</v>
      </c>
      <c r="B677" s="13" t="s">
        <v>2465</v>
      </c>
      <c r="C677" s="12" t="s">
        <v>2466</v>
      </c>
      <c r="D677" s="12" t="s">
        <v>44</v>
      </c>
      <c r="E677" s="12" t="s">
        <v>45</v>
      </c>
      <c r="F677" s="12" t="s">
        <v>46</v>
      </c>
      <c r="G677" s="14" t="s">
        <v>47</v>
      </c>
      <c r="H677" s="14" t="s">
        <v>48</v>
      </c>
      <c r="I677" s="12" t="s">
        <v>148</v>
      </c>
      <c r="J677" s="15">
        <v>41116.686111111114</v>
      </c>
      <c r="K677" s="15">
        <v>41127.603472222225</v>
      </c>
      <c r="L677" s="12"/>
      <c r="M677" s="12"/>
      <c r="N677" s="12"/>
      <c r="O677" s="12" t="s">
        <v>369</v>
      </c>
      <c r="P677" s="12"/>
      <c r="Q677" s="12">
        <v>0</v>
      </c>
      <c r="R677" s="12" t="s">
        <v>2467</v>
      </c>
      <c r="S677" s="12"/>
      <c r="T677" s="12"/>
      <c r="U677" s="12"/>
      <c r="V677" s="12"/>
      <c r="W677" s="12"/>
      <c r="X677" s="12"/>
      <c r="Y677" s="12"/>
      <c r="Z677" s="12" t="s">
        <v>2468</v>
      </c>
      <c r="AA677" s="12"/>
      <c r="AB677" s="12"/>
      <c r="AC677" s="12"/>
      <c r="AD677" s="12"/>
      <c r="AE677" s="12"/>
      <c r="AF677" s="12"/>
      <c r="AG677" s="12"/>
      <c r="AH677" s="12" t="s">
        <v>53</v>
      </c>
      <c r="AI677" s="12" t="s">
        <v>62</v>
      </c>
      <c r="AJ677" s="12"/>
      <c r="AK677" s="12"/>
      <c r="AL677" s="12" t="s">
        <v>100</v>
      </c>
      <c r="AM677" s="12"/>
      <c r="AN677" s="12"/>
      <c r="AO677" s="12" t="s">
        <v>614</v>
      </c>
    </row>
    <row r="678" spans="1:41" ht="165">
      <c r="A678" s="12" t="s">
        <v>41</v>
      </c>
      <c r="B678" s="13" t="s">
        <v>2469</v>
      </c>
      <c r="C678" s="12" t="s">
        <v>2470</v>
      </c>
      <c r="D678" s="12" t="s">
        <v>44</v>
      </c>
      <c r="E678" s="12" t="s">
        <v>117</v>
      </c>
      <c r="F678" s="12" t="s">
        <v>46</v>
      </c>
      <c r="G678" s="12" t="s">
        <v>13</v>
      </c>
      <c r="H678" s="12" t="s">
        <v>148</v>
      </c>
      <c r="I678" s="12" t="s">
        <v>148</v>
      </c>
      <c r="J678" s="15">
        <v>41116.680555555555</v>
      </c>
      <c r="K678" s="15">
        <v>41127.395833333336</v>
      </c>
      <c r="L678" s="15">
        <v>41126.856249999997</v>
      </c>
      <c r="M678" s="12"/>
      <c r="N678" s="12"/>
      <c r="O678" s="12" t="s">
        <v>369</v>
      </c>
      <c r="P678" s="12"/>
      <c r="Q678" s="12">
        <v>0</v>
      </c>
      <c r="R678" s="12" t="s">
        <v>2471</v>
      </c>
      <c r="S678" s="12"/>
      <c r="T678" s="12"/>
      <c r="U678" s="12"/>
      <c r="V678" s="12"/>
      <c r="W678" s="12"/>
      <c r="X678" s="12"/>
      <c r="Y678" s="12"/>
      <c r="Z678" s="12" t="s">
        <v>2472</v>
      </c>
      <c r="AA678" s="12"/>
      <c r="AB678" s="12"/>
      <c r="AC678" s="12"/>
      <c r="AD678" s="12"/>
      <c r="AE678" s="12"/>
      <c r="AF678" s="12"/>
      <c r="AG678" s="12"/>
      <c r="AH678" s="12" t="s">
        <v>53</v>
      </c>
      <c r="AI678" s="12" t="s">
        <v>62</v>
      </c>
      <c r="AJ678" s="12"/>
      <c r="AK678" s="12"/>
      <c r="AL678" s="12" t="s">
        <v>100</v>
      </c>
      <c r="AM678" s="12"/>
      <c r="AN678" s="12"/>
      <c r="AO678" s="12" t="s">
        <v>614</v>
      </c>
    </row>
    <row r="679" spans="1:41" ht="105">
      <c r="A679" s="12" t="s">
        <v>41</v>
      </c>
      <c r="B679" s="13" t="s">
        <v>2473</v>
      </c>
      <c r="C679" s="12" t="s">
        <v>2474</v>
      </c>
      <c r="D679" s="12" t="s">
        <v>44</v>
      </c>
      <c r="E679" s="12" t="s">
        <v>117</v>
      </c>
      <c r="F679" s="12" t="s">
        <v>46</v>
      </c>
      <c r="G679" s="12" t="s">
        <v>261</v>
      </c>
      <c r="H679" s="12" t="s">
        <v>127</v>
      </c>
      <c r="I679" s="12" t="s">
        <v>127</v>
      </c>
      <c r="J679" s="15">
        <v>41116.667361111111</v>
      </c>
      <c r="K679" s="15">
        <v>41124.591666666667</v>
      </c>
      <c r="L679" s="15">
        <v>41122.719444444447</v>
      </c>
      <c r="M679" s="12"/>
      <c r="N679" s="12" t="s">
        <v>1340</v>
      </c>
      <c r="O679" s="12" t="s">
        <v>87</v>
      </c>
      <c r="P679" s="12"/>
      <c r="Q679" s="12">
        <v>0</v>
      </c>
      <c r="R679" s="12"/>
      <c r="S679" s="12"/>
      <c r="T679" s="12"/>
      <c r="U679" s="12"/>
      <c r="V679" s="12"/>
      <c r="W679" s="12"/>
      <c r="X679" s="12"/>
      <c r="Y679" s="12"/>
      <c r="Z679" s="12" t="s">
        <v>2475</v>
      </c>
      <c r="AA679" s="12"/>
      <c r="AB679" s="12"/>
      <c r="AC679" s="12"/>
      <c r="AD679" s="12"/>
      <c r="AE679" s="12"/>
      <c r="AF679" s="12"/>
      <c r="AG679" s="12"/>
      <c r="AH679" s="12" t="s">
        <v>53</v>
      </c>
      <c r="AI679" s="12" t="s">
        <v>54</v>
      </c>
      <c r="AJ679" s="12"/>
      <c r="AK679" s="12"/>
      <c r="AL679" s="12" t="s">
        <v>140</v>
      </c>
      <c r="AM679" s="12"/>
      <c r="AN679" s="12"/>
      <c r="AO679" s="12"/>
    </row>
    <row r="680" spans="1:41" ht="270">
      <c r="A680" s="12" t="s">
        <v>41</v>
      </c>
      <c r="B680" s="13" t="s">
        <v>2476</v>
      </c>
      <c r="C680" s="12" t="s">
        <v>2477</v>
      </c>
      <c r="D680" s="12" t="s">
        <v>44</v>
      </c>
      <c r="E680" s="12" t="s">
        <v>45</v>
      </c>
      <c r="F680" s="12" t="s">
        <v>66</v>
      </c>
      <c r="G680" s="14" t="s">
        <v>47</v>
      </c>
      <c r="H680" s="14" t="s">
        <v>48</v>
      </c>
      <c r="I680" s="12" t="s">
        <v>59</v>
      </c>
      <c r="J680" s="15">
        <v>41116.665277777778</v>
      </c>
      <c r="K680" s="15">
        <v>41134.536805555559</v>
      </c>
      <c r="L680" s="12"/>
      <c r="M680" s="12"/>
      <c r="N680" s="12"/>
      <c r="O680" s="12" t="s">
        <v>459</v>
      </c>
      <c r="P680" s="12"/>
      <c r="Q680" s="12">
        <v>0</v>
      </c>
      <c r="R680" s="12"/>
      <c r="S680" s="12">
        <v>7200</v>
      </c>
      <c r="T680" s="12">
        <v>7200</v>
      </c>
      <c r="U680" s="12"/>
      <c r="V680" s="16">
        <v>0</v>
      </c>
      <c r="W680" s="12"/>
      <c r="X680" s="12"/>
      <c r="Y680" s="12"/>
      <c r="Z680" s="12" t="s">
        <v>2478</v>
      </c>
      <c r="AA680" s="12"/>
      <c r="AB680" s="16">
        <v>0</v>
      </c>
      <c r="AC680" s="16">
        <v>0</v>
      </c>
      <c r="AD680" s="12"/>
      <c r="AE680" s="12">
        <v>7200</v>
      </c>
      <c r="AF680" s="12">
        <v>7200</v>
      </c>
      <c r="AG680" s="12"/>
      <c r="AH680" s="12" t="s">
        <v>53</v>
      </c>
      <c r="AI680" s="12" t="s">
        <v>71</v>
      </c>
      <c r="AJ680" s="12"/>
      <c r="AK680" s="12"/>
      <c r="AL680" s="12" t="s">
        <v>2479</v>
      </c>
      <c r="AM680" s="12"/>
      <c r="AN680" s="12"/>
      <c r="AO680" s="12"/>
    </row>
    <row r="681" spans="1:41" ht="75">
      <c r="A681" s="12" t="s">
        <v>41</v>
      </c>
      <c r="B681" s="13" t="s">
        <v>2480</v>
      </c>
      <c r="C681" s="12" t="s">
        <v>2481</v>
      </c>
      <c r="D681" s="12" t="s">
        <v>44</v>
      </c>
      <c r="E681" s="12" t="s">
        <v>117</v>
      </c>
      <c r="F681" s="12" t="s">
        <v>46</v>
      </c>
      <c r="G681" s="12" t="s">
        <v>117</v>
      </c>
      <c r="H681" s="12" t="s">
        <v>148</v>
      </c>
      <c r="I681" s="12" t="s">
        <v>148</v>
      </c>
      <c r="J681" s="15">
        <v>41116.655555555553</v>
      </c>
      <c r="K681" s="15">
        <v>41138.67291666667</v>
      </c>
      <c r="L681" s="15">
        <v>41126.856249999997</v>
      </c>
      <c r="M681" s="12"/>
      <c r="N681" s="12"/>
      <c r="O681" s="12" t="s">
        <v>369</v>
      </c>
      <c r="P681" s="12"/>
      <c r="Q681" s="12">
        <v>0</v>
      </c>
      <c r="R681" s="12" t="s">
        <v>2482</v>
      </c>
      <c r="S681" s="12"/>
      <c r="T681" s="12"/>
      <c r="U681" s="12"/>
      <c r="V681" s="12"/>
      <c r="W681" s="12"/>
      <c r="X681" s="12"/>
      <c r="Y681" s="12"/>
      <c r="Z681" s="12" t="s">
        <v>2483</v>
      </c>
      <c r="AA681" s="12"/>
      <c r="AB681" s="12"/>
      <c r="AC681" s="12"/>
      <c r="AD681" s="12"/>
      <c r="AE681" s="12"/>
      <c r="AF681" s="12"/>
      <c r="AG681" s="12"/>
      <c r="AH681" s="12" t="s">
        <v>53</v>
      </c>
      <c r="AI681" s="12" t="s">
        <v>62</v>
      </c>
      <c r="AJ681" s="12"/>
      <c r="AK681" s="12"/>
      <c r="AL681" s="12" t="s">
        <v>100</v>
      </c>
      <c r="AM681" s="12"/>
      <c r="AN681" s="12"/>
      <c r="AO681" s="12" t="s">
        <v>614</v>
      </c>
    </row>
    <row r="682" spans="1:41" ht="270">
      <c r="A682" s="12" t="s">
        <v>41</v>
      </c>
      <c r="B682" s="13" t="s">
        <v>2484</v>
      </c>
      <c r="C682" s="12" t="s">
        <v>2485</v>
      </c>
      <c r="D682" s="12" t="s">
        <v>44</v>
      </c>
      <c r="E682" s="12" t="s">
        <v>117</v>
      </c>
      <c r="F682" s="12" t="s">
        <v>46</v>
      </c>
      <c r="G682" s="12" t="s">
        <v>13</v>
      </c>
      <c r="H682" s="12" t="s">
        <v>127</v>
      </c>
      <c r="I682" s="12" t="s">
        <v>127</v>
      </c>
      <c r="J682" s="15">
        <v>41116.645138888889</v>
      </c>
      <c r="K682" s="15">
        <v>41127.613888888889</v>
      </c>
      <c r="L682" s="15">
        <v>41124.697222222225</v>
      </c>
      <c r="M682" s="12"/>
      <c r="N682" s="12" t="s">
        <v>1340</v>
      </c>
      <c r="O682" s="12" t="s">
        <v>389</v>
      </c>
      <c r="P682" s="12"/>
      <c r="Q682" s="12">
        <v>0</v>
      </c>
      <c r="R682" s="13">
        <v>13073</v>
      </c>
      <c r="S682" s="12"/>
      <c r="T682" s="12"/>
      <c r="U682" s="12"/>
      <c r="V682" s="12"/>
      <c r="W682" s="12"/>
      <c r="X682" s="12"/>
      <c r="Y682" s="12"/>
      <c r="Z682" s="12" t="s">
        <v>2486</v>
      </c>
      <c r="AA682" s="12"/>
      <c r="AB682" s="12"/>
      <c r="AC682" s="12"/>
      <c r="AD682" s="12"/>
      <c r="AE682" s="12"/>
      <c r="AF682" s="12"/>
      <c r="AG682" s="12"/>
      <c r="AH682" s="12" t="s">
        <v>53</v>
      </c>
      <c r="AI682" s="12" t="s">
        <v>54</v>
      </c>
      <c r="AJ682" s="12"/>
      <c r="AK682" s="12"/>
      <c r="AL682" s="12" t="s">
        <v>55</v>
      </c>
      <c r="AM682" s="12"/>
      <c r="AN682" s="12"/>
      <c r="AO682" s="12" t="s">
        <v>614</v>
      </c>
    </row>
    <row r="683" spans="1:41" ht="120">
      <c r="A683" s="12" t="s">
        <v>41</v>
      </c>
      <c r="B683" s="13" t="s">
        <v>2487</v>
      </c>
      <c r="C683" s="12" t="s">
        <v>2488</v>
      </c>
      <c r="D683" s="12" t="s">
        <v>44</v>
      </c>
      <c r="E683" s="12" t="s">
        <v>117</v>
      </c>
      <c r="F683" s="12" t="s">
        <v>46</v>
      </c>
      <c r="G683" s="12" t="s">
        <v>118</v>
      </c>
      <c r="H683" s="14" t="s">
        <v>48</v>
      </c>
      <c r="I683" s="12" t="s">
        <v>148</v>
      </c>
      <c r="J683" s="15">
        <v>41116.634027777778</v>
      </c>
      <c r="K683" s="15">
        <v>41121.511805555558</v>
      </c>
      <c r="L683" s="15">
        <v>41121.511805555558</v>
      </c>
      <c r="M683" s="12"/>
      <c r="N683" s="12"/>
      <c r="O683" s="12" t="s">
        <v>369</v>
      </c>
      <c r="P683" s="12"/>
      <c r="Q683" s="12">
        <v>0</v>
      </c>
      <c r="R683" s="12"/>
      <c r="S683" s="12"/>
      <c r="T683" s="12"/>
      <c r="U683" s="12"/>
      <c r="V683" s="12"/>
      <c r="W683" s="12"/>
      <c r="X683" s="12"/>
      <c r="Y683" s="12"/>
      <c r="Z683" s="12" t="s">
        <v>2489</v>
      </c>
      <c r="AA683" s="12"/>
      <c r="AB683" s="12"/>
      <c r="AC683" s="12"/>
      <c r="AD683" s="12"/>
      <c r="AE683" s="12"/>
      <c r="AF683" s="12"/>
      <c r="AG683" s="12"/>
      <c r="AH683" s="12" t="s">
        <v>53</v>
      </c>
      <c r="AI683" s="12" t="s">
        <v>62</v>
      </c>
      <c r="AJ683" s="12"/>
      <c r="AK683" s="12"/>
      <c r="AL683" s="12" t="s">
        <v>100</v>
      </c>
      <c r="AM683" s="12"/>
      <c r="AN683" s="12"/>
      <c r="AO683" s="12" t="s">
        <v>614</v>
      </c>
    </row>
    <row r="684" spans="1:41" ht="105">
      <c r="A684" s="12" t="s">
        <v>41</v>
      </c>
      <c r="B684" s="13" t="s">
        <v>2490</v>
      </c>
      <c r="C684" s="12" t="s">
        <v>2491</v>
      </c>
      <c r="D684" s="12" t="s">
        <v>44</v>
      </c>
      <c r="E684" s="12" t="s">
        <v>45</v>
      </c>
      <c r="F684" s="12" t="s">
        <v>66</v>
      </c>
      <c r="G684" s="14" t="s">
        <v>47</v>
      </c>
      <c r="H684" s="14" t="s">
        <v>48</v>
      </c>
      <c r="I684" s="12" t="s">
        <v>148</v>
      </c>
      <c r="J684" s="15">
        <v>41116.631249999999</v>
      </c>
      <c r="K684" s="15">
        <v>41116.631249999999</v>
      </c>
      <c r="L684" s="12"/>
      <c r="M684" s="12"/>
      <c r="N684" s="12"/>
      <c r="O684" s="12" t="s">
        <v>369</v>
      </c>
      <c r="P684" s="12"/>
      <c r="Q684" s="12">
        <v>0</v>
      </c>
      <c r="R684" s="12" t="s">
        <v>2492</v>
      </c>
      <c r="S684" s="12"/>
      <c r="T684" s="12"/>
      <c r="U684" s="12"/>
      <c r="V684" s="12"/>
      <c r="W684" s="12"/>
      <c r="X684" s="12"/>
      <c r="Y684" s="12"/>
      <c r="Z684" s="12" t="s">
        <v>2493</v>
      </c>
      <c r="AA684" s="12"/>
      <c r="AB684" s="12"/>
      <c r="AC684" s="12"/>
      <c r="AD684" s="12"/>
      <c r="AE684" s="12"/>
      <c r="AF684" s="12"/>
      <c r="AG684" s="12"/>
      <c r="AH684" s="12" t="s">
        <v>53</v>
      </c>
      <c r="AI684" s="12" t="s">
        <v>54</v>
      </c>
      <c r="AJ684" s="12"/>
      <c r="AK684" s="12"/>
      <c r="AL684" s="12" t="s">
        <v>100</v>
      </c>
      <c r="AM684" s="12"/>
      <c r="AN684" s="12"/>
      <c r="AO684" s="12" t="s">
        <v>614</v>
      </c>
    </row>
    <row r="685" spans="1:41" ht="195">
      <c r="A685" s="12" t="s">
        <v>41</v>
      </c>
      <c r="B685" s="13" t="s">
        <v>2494</v>
      </c>
      <c r="C685" s="12" t="s">
        <v>2495</v>
      </c>
      <c r="D685" s="12" t="s">
        <v>44</v>
      </c>
      <c r="E685" s="12" t="s">
        <v>117</v>
      </c>
      <c r="F685" s="12" t="s">
        <v>46</v>
      </c>
      <c r="G685" s="12" t="s">
        <v>118</v>
      </c>
      <c r="H685" s="14" t="s">
        <v>48</v>
      </c>
      <c r="I685" s="12" t="s">
        <v>148</v>
      </c>
      <c r="J685" s="15">
        <v>41116.629861111112</v>
      </c>
      <c r="K685" s="15">
        <v>41121.511805555558</v>
      </c>
      <c r="L685" s="15">
        <v>41121.511805555558</v>
      </c>
      <c r="M685" s="12"/>
      <c r="N685" s="12"/>
      <c r="O685" s="12" t="s">
        <v>369</v>
      </c>
      <c r="P685" s="12"/>
      <c r="Q685" s="12">
        <v>0</v>
      </c>
      <c r="R685" s="12"/>
      <c r="S685" s="12"/>
      <c r="T685" s="12"/>
      <c r="U685" s="12"/>
      <c r="V685" s="12"/>
      <c r="W685" s="12"/>
      <c r="X685" s="12"/>
      <c r="Y685" s="12"/>
      <c r="Z685" s="12" t="s">
        <v>2496</v>
      </c>
      <c r="AA685" s="12"/>
      <c r="AB685" s="12"/>
      <c r="AC685" s="12"/>
      <c r="AD685" s="12"/>
      <c r="AE685" s="12"/>
      <c r="AF685" s="12"/>
      <c r="AG685" s="12"/>
      <c r="AH685" s="12" t="s">
        <v>53</v>
      </c>
      <c r="AI685" s="12" t="s">
        <v>62</v>
      </c>
      <c r="AJ685" s="12"/>
      <c r="AK685" s="12"/>
      <c r="AL685" s="12" t="s">
        <v>100</v>
      </c>
      <c r="AM685" s="12"/>
      <c r="AN685" s="12"/>
      <c r="AO685" s="12" t="s">
        <v>614</v>
      </c>
    </row>
    <row r="686" spans="1:41" ht="90">
      <c r="A686" s="12" t="s">
        <v>41</v>
      </c>
      <c r="B686" s="13" t="s">
        <v>2497</v>
      </c>
      <c r="C686" s="12" t="s">
        <v>2498</v>
      </c>
      <c r="D686" s="12" t="s">
        <v>44</v>
      </c>
      <c r="E686" s="12" t="s">
        <v>117</v>
      </c>
      <c r="F686" s="12" t="s">
        <v>46</v>
      </c>
      <c r="G686" s="12" t="s">
        <v>117</v>
      </c>
      <c r="H686" s="12" t="s">
        <v>148</v>
      </c>
      <c r="I686" s="12" t="s">
        <v>148</v>
      </c>
      <c r="J686" s="15">
        <v>41116.601388888892</v>
      </c>
      <c r="K686" s="15">
        <v>41127.396527777775</v>
      </c>
      <c r="L686" s="15">
        <v>41126.856249999997</v>
      </c>
      <c r="M686" s="12"/>
      <c r="N686" s="12"/>
      <c r="O686" s="12" t="s">
        <v>369</v>
      </c>
      <c r="P686" s="12"/>
      <c r="Q686" s="12">
        <v>0</v>
      </c>
      <c r="R686" s="12" t="s">
        <v>2499</v>
      </c>
      <c r="S686" s="12"/>
      <c r="T686" s="12"/>
      <c r="U686" s="12"/>
      <c r="V686" s="12"/>
      <c r="W686" s="12"/>
      <c r="X686" s="12"/>
      <c r="Y686" s="12"/>
      <c r="Z686" s="12" t="s">
        <v>2500</v>
      </c>
      <c r="AA686" s="12"/>
      <c r="AB686" s="12"/>
      <c r="AC686" s="12"/>
      <c r="AD686" s="12"/>
      <c r="AE686" s="12"/>
      <c r="AF686" s="12"/>
      <c r="AG686" s="12"/>
      <c r="AH686" s="12" t="s">
        <v>53</v>
      </c>
      <c r="AI686" s="12" t="s">
        <v>54</v>
      </c>
      <c r="AJ686" s="12"/>
      <c r="AK686" s="12"/>
      <c r="AL686" s="12" t="s">
        <v>100</v>
      </c>
      <c r="AM686" s="12"/>
      <c r="AN686" s="12"/>
      <c r="AO686" s="12" t="s">
        <v>614</v>
      </c>
    </row>
    <row r="687" spans="1:41" ht="135">
      <c r="A687" s="12" t="s">
        <v>41</v>
      </c>
      <c r="B687" s="13" t="s">
        <v>2501</v>
      </c>
      <c r="C687" s="12" t="s">
        <v>2502</v>
      </c>
      <c r="D687" s="12" t="s">
        <v>44</v>
      </c>
      <c r="E687" s="12" t="s">
        <v>117</v>
      </c>
      <c r="F687" s="12" t="s">
        <v>46</v>
      </c>
      <c r="G687" s="12" t="s">
        <v>118</v>
      </c>
      <c r="H687" s="14" t="s">
        <v>48</v>
      </c>
      <c r="I687" s="12" t="s">
        <v>148</v>
      </c>
      <c r="J687" s="15">
        <v>41116.597916666666</v>
      </c>
      <c r="K687" s="15">
        <v>41121.511805555558</v>
      </c>
      <c r="L687" s="15">
        <v>41121.511805555558</v>
      </c>
      <c r="M687" s="12"/>
      <c r="N687" s="12"/>
      <c r="O687" s="12" t="s">
        <v>369</v>
      </c>
      <c r="P687" s="12"/>
      <c r="Q687" s="12">
        <v>0</v>
      </c>
      <c r="R687" s="12" t="s">
        <v>2503</v>
      </c>
      <c r="S687" s="12"/>
      <c r="T687" s="12"/>
      <c r="U687" s="12"/>
      <c r="V687" s="12"/>
      <c r="W687" s="12"/>
      <c r="X687" s="12"/>
      <c r="Y687" s="12"/>
      <c r="Z687" s="12" t="s">
        <v>2504</v>
      </c>
      <c r="AA687" s="12"/>
      <c r="AB687" s="12"/>
      <c r="AC687" s="12"/>
      <c r="AD687" s="12"/>
      <c r="AE687" s="12"/>
      <c r="AF687" s="12"/>
      <c r="AG687" s="12"/>
      <c r="AH687" s="12" t="s">
        <v>53</v>
      </c>
      <c r="AI687" s="12" t="s">
        <v>54</v>
      </c>
      <c r="AJ687" s="12"/>
      <c r="AK687" s="12"/>
      <c r="AL687" s="12" t="s">
        <v>100</v>
      </c>
      <c r="AM687" s="12"/>
      <c r="AN687" s="12"/>
      <c r="AO687" s="12" t="s">
        <v>614</v>
      </c>
    </row>
    <row r="688" spans="1:41" ht="120">
      <c r="A688" s="12" t="s">
        <v>41</v>
      </c>
      <c r="B688" s="13" t="s">
        <v>2505</v>
      </c>
      <c r="C688" s="12" t="s">
        <v>2506</v>
      </c>
      <c r="D688" s="12" t="s">
        <v>44</v>
      </c>
      <c r="E688" s="12" t="s">
        <v>45</v>
      </c>
      <c r="F688" s="12" t="s">
        <v>46</v>
      </c>
      <c r="G688" s="14" t="s">
        <v>47</v>
      </c>
      <c r="H688" s="14" t="s">
        <v>48</v>
      </c>
      <c r="I688" s="12" t="s">
        <v>148</v>
      </c>
      <c r="J688" s="15">
        <v>41116.59652777778</v>
      </c>
      <c r="K688" s="15">
        <v>41127.602083333331</v>
      </c>
      <c r="L688" s="12"/>
      <c r="M688" s="12"/>
      <c r="N688" s="12"/>
      <c r="O688" s="12" t="s">
        <v>369</v>
      </c>
      <c r="P688" s="12"/>
      <c r="Q688" s="12">
        <v>0</v>
      </c>
      <c r="R688" s="12" t="s">
        <v>2507</v>
      </c>
      <c r="S688" s="12"/>
      <c r="T688" s="12"/>
      <c r="U688" s="12"/>
      <c r="V688" s="12"/>
      <c r="W688" s="12"/>
      <c r="X688" s="12"/>
      <c r="Y688" s="12"/>
      <c r="Z688" s="12" t="s">
        <v>2508</v>
      </c>
      <c r="AA688" s="12"/>
      <c r="AB688" s="12"/>
      <c r="AC688" s="12"/>
      <c r="AD688" s="12"/>
      <c r="AE688" s="12"/>
      <c r="AF688" s="12"/>
      <c r="AG688" s="12"/>
      <c r="AH688" s="12" t="s">
        <v>53</v>
      </c>
      <c r="AI688" s="12" t="s">
        <v>54</v>
      </c>
      <c r="AJ688" s="12"/>
      <c r="AK688" s="12"/>
      <c r="AL688" s="12" t="s">
        <v>100</v>
      </c>
      <c r="AM688" s="12"/>
      <c r="AN688" s="12"/>
      <c r="AO688" s="12" t="s">
        <v>614</v>
      </c>
    </row>
    <row r="689" spans="1:41" ht="90">
      <c r="A689" s="12" t="s">
        <v>41</v>
      </c>
      <c r="B689" s="13" t="s">
        <v>2509</v>
      </c>
      <c r="C689" s="12" t="s">
        <v>2510</v>
      </c>
      <c r="D689" s="12" t="s">
        <v>44</v>
      </c>
      <c r="E689" s="12" t="s">
        <v>117</v>
      </c>
      <c r="F689" s="12" t="s">
        <v>46</v>
      </c>
      <c r="G689" s="12" t="s">
        <v>118</v>
      </c>
      <c r="H689" s="14" t="s">
        <v>48</v>
      </c>
      <c r="I689" s="12" t="s">
        <v>148</v>
      </c>
      <c r="J689" s="15">
        <v>41116.589583333334</v>
      </c>
      <c r="K689" s="15">
        <v>41138.793055555558</v>
      </c>
      <c r="L689" s="15">
        <v>41135.68472222222</v>
      </c>
      <c r="M689" s="12"/>
      <c r="N689" s="12"/>
      <c r="O689" s="12" t="s">
        <v>369</v>
      </c>
      <c r="P689" s="12"/>
      <c r="Q689" s="12">
        <v>0</v>
      </c>
      <c r="R689" s="12"/>
      <c r="S689" s="12"/>
      <c r="T689" s="12"/>
      <c r="U689" s="12"/>
      <c r="V689" s="12"/>
      <c r="W689" s="12"/>
      <c r="X689" s="12"/>
      <c r="Y689" s="12"/>
      <c r="Z689" s="12" t="s">
        <v>2511</v>
      </c>
      <c r="AA689" s="12"/>
      <c r="AB689" s="12"/>
      <c r="AC689" s="12"/>
      <c r="AD689" s="12"/>
      <c r="AE689" s="12"/>
      <c r="AF689" s="12"/>
      <c r="AG689" s="12"/>
      <c r="AH689" s="12" t="s">
        <v>53</v>
      </c>
      <c r="AI689" s="12" t="s">
        <v>62</v>
      </c>
      <c r="AJ689" s="12"/>
      <c r="AK689" s="12"/>
      <c r="AL689" s="12" t="s">
        <v>100</v>
      </c>
      <c r="AM689" s="12"/>
      <c r="AN689" s="12"/>
      <c r="AO689" s="12" t="s">
        <v>614</v>
      </c>
    </row>
    <row r="690" spans="1:41" ht="150">
      <c r="A690" s="12" t="s">
        <v>41</v>
      </c>
      <c r="B690" s="13" t="s">
        <v>2512</v>
      </c>
      <c r="C690" s="12" t="s">
        <v>2513</v>
      </c>
      <c r="D690" s="12" t="s">
        <v>44</v>
      </c>
      <c r="E690" s="12" t="s">
        <v>696</v>
      </c>
      <c r="F690" s="12" t="s">
        <v>46</v>
      </c>
      <c r="G690" s="14" t="s">
        <v>47</v>
      </c>
      <c r="H690" s="14" t="s">
        <v>48</v>
      </c>
      <c r="I690" s="12" t="s">
        <v>67</v>
      </c>
      <c r="J690" s="15">
        <v>41116.522916666669</v>
      </c>
      <c r="K690" s="15">
        <v>41129.750694444447</v>
      </c>
      <c r="L690" s="12"/>
      <c r="M690" s="12"/>
      <c r="N690" s="12"/>
      <c r="O690" s="12" t="s">
        <v>87</v>
      </c>
      <c r="P690" s="12"/>
      <c r="Q690" s="12">
        <v>0</v>
      </c>
      <c r="R690" s="12"/>
      <c r="S690" s="12"/>
      <c r="T690" s="12"/>
      <c r="U690" s="12"/>
      <c r="V690" s="12"/>
      <c r="W690" s="12"/>
      <c r="X690" s="12"/>
      <c r="Y690" s="12"/>
      <c r="Z690" s="12" t="s">
        <v>2514</v>
      </c>
      <c r="AA690" s="12"/>
      <c r="AB690" s="12"/>
      <c r="AC690" s="12"/>
      <c r="AD690" s="12"/>
      <c r="AE690" s="12"/>
      <c r="AF690" s="12"/>
      <c r="AG690" s="12"/>
      <c r="AH690" s="12" t="s">
        <v>53</v>
      </c>
      <c r="AI690" s="12" t="s">
        <v>71</v>
      </c>
      <c r="AJ690" s="12"/>
      <c r="AK690" s="12"/>
      <c r="AL690" s="12" t="s">
        <v>83</v>
      </c>
      <c r="AM690" s="12"/>
      <c r="AN690" s="12"/>
      <c r="AO690" s="12"/>
    </row>
    <row r="691" spans="1:41" ht="105">
      <c r="A691" s="12" t="s">
        <v>41</v>
      </c>
      <c r="B691" s="13" t="s">
        <v>2515</v>
      </c>
      <c r="C691" s="12" t="s">
        <v>2516</v>
      </c>
      <c r="D691" s="12" t="s">
        <v>44</v>
      </c>
      <c r="E691" s="12" t="s">
        <v>117</v>
      </c>
      <c r="F691" s="12" t="s">
        <v>46</v>
      </c>
      <c r="G691" s="12" t="s">
        <v>261</v>
      </c>
      <c r="H691" s="12" t="s">
        <v>148</v>
      </c>
      <c r="I691" s="12" t="s">
        <v>148</v>
      </c>
      <c r="J691" s="15">
        <v>41116.484722222223</v>
      </c>
      <c r="K691" s="15">
        <v>41120.677777777775</v>
      </c>
      <c r="L691" s="15">
        <v>41120.673611111109</v>
      </c>
      <c r="M691" s="12"/>
      <c r="N691" s="12"/>
      <c r="O691" s="12" t="s">
        <v>393</v>
      </c>
      <c r="P691" s="12"/>
      <c r="Q691" s="12">
        <v>0</v>
      </c>
      <c r="R691" s="13">
        <v>13064</v>
      </c>
      <c r="S691" s="12"/>
      <c r="T691" s="12"/>
      <c r="U691" s="12"/>
      <c r="V691" s="12"/>
      <c r="W691" s="12"/>
      <c r="X691" s="12"/>
      <c r="Y691" s="12"/>
      <c r="Z691" s="12" t="s">
        <v>2517</v>
      </c>
      <c r="AA691" s="12"/>
      <c r="AB691" s="12"/>
      <c r="AC691" s="12"/>
      <c r="AD691" s="12"/>
      <c r="AE691" s="12"/>
      <c r="AF691" s="12"/>
      <c r="AG691" s="12"/>
      <c r="AH691" s="12" t="s">
        <v>53</v>
      </c>
      <c r="AI691" s="12" t="s">
        <v>62</v>
      </c>
      <c r="AJ691" s="12"/>
      <c r="AK691" s="12"/>
      <c r="AL691" s="12" t="s">
        <v>1995</v>
      </c>
      <c r="AM691" s="12"/>
      <c r="AN691" s="12"/>
      <c r="AO691" s="12" t="s">
        <v>614</v>
      </c>
    </row>
    <row r="692" spans="1:41" ht="30">
      <c r="A692" s="12" t="s">
        <v>41</v>
      </c>
      <c r="B692" s="13" t="s">
        <v>2518</v>
      </c>
      <c r="C692" s="12" t="s">
        <v>2519</v>
      </c>
      <c r="D692" s="12" t="s">
        <v>44</v>
      </c>
      <c r="E692" s="12" t="s">
        <v>45</v>
      </c>
      <c r="F692" s="12" t="s">
        <v>66</v>
      </c>
      <c r="G692" s="14" t="s">
        <v>47</v>
      </c>
      <c r="H692" s="14" t="s">
        <v>48</v>
      </c>
      <c r="I692" s="12" t="s">
        <v>67</v>
      </c>
      <c r="J692" s="15">
        <v>41116.469444444447</v>
      </c>
      <c r="K692" s="15">
        <v>41116.469444444447</v>
      </c>
      <c r="L692" s="12"/>
      <c r="M692" s="12"/>
      <c r="N692" s="12"/>
      <c r="O692" s="12" t="s">
        <v>369</v>
      </c>
      <c r="P692" s="12"/>
      <c r="Q692" s="12">
        <v>0</v>
      </c>
      <c r="R692" s="12"/>
      <c r="S692" s="12"/>
      <c r="T692" s="12"/>
      <c r="U692" s="12"/>
      <c r="V692" s="12"/>
      <c r="W692" s="12"/>
      <c r="X692" s="12"/>
      <c r="Y692" s="12"/>
      <c r="Z692" s="12" t="s">
        <v>2520</v>
      </c>
      <c r="AA692" s="12"/>
      <c r="AB692" s="12"/>
      <c r="AC692" s="12"/>
      <c r="AD692" s="12"/>
      <c r="AE692" s="12"/>
      <c r="AF692" s="12"/>
      <c r="AG692" s="12"/>
      <c r="AH692" s="12" t="s">
        <v>53</v>
      </c>
      <c r="AI692" s="12" t="s">
        <v>71</v>
      </c>
      <c r="AJ692" s="12"/>
      <c r="AK692" s="12"/>
      <c r="AL692" s="12" t="s">
        <v>100</v>
      </c>
      <c r="AM692" s="12"/>
      <c r="AN692" s="12"/>
      <c r="AO692" s="12"/>
    </row>
    <row r="693" spans="1:41" ht="30">
      <c r="A693" s="12" t="s">
        <v>41</v>
      </c>
      <c r="B693" s="13" t="s">
        <v>2521</v>
      </c>
      <c r="C693" s="12" t="s">
        <v>2522</v>
      </c>
      <c r="D693" s="12" t="s">
        <v>44</v>
      </c>
      <c r="E693" s="12" t="s">
        <v>45</v>
      </c>
      <c r="F693" s="12" t="s">
        <v>66</v>
      </c>
      <c r="G693" s="14" t="s">
        <v>47</v>
      </c>
      <c r="H693" s="14" t="s">
        <v>48</v>
      </c>
      <c r="I693" s="12" t="s">
        <v>67</v>
      </c>
      <c r="J693" s="15">
        <v>41116.466666666667</v>
      </c>
      <c r="K693" s="15">
        <v>41116.466666666667</v>
      </c>
      <c r="L693" s="12"/>
      <c r="M693" s="12"/>
      <c r="N693" s="12"/>
      <c r="O693" s="12" t="s">
        <v>369</v>
      </c>
      <c r="P693" s="12"/>
      <c r="Q693" s="12">
        <v>0</v>
      </c>
      <c r="R693" s="12"/>
      <c r="S693" s="12"/>
      <c r="T693" s="12"/>
      <c r="U693" s="12"/>
      <c r="V693" s="12"/>
      <c r="W693" s="12"/>
      <c r="X693" s="12"/>
      <c r="Y693" s="12"/>
      <c r="Z693" s="12" t="s">
        <v>2520</v>
      </c>
      <c r="AA693" s="12"/>
      <c r="AB693" s="12"/>
      <c r="AC693" s="12"/>
      <c r="AD693" s="12"/>
      <c r="AE693" s="12"/>
      <c r="AF693" s="12"/>
      <c r="AG693" s="12"/>
      <c r="AH693" s="12" t="s">
        <v>53</v>
      </c>
      <c r="AI693" s="12" t="s">
        <v>71</v>
      </c>
      <c r="AJ693" s="12"/>
      <c r="AK693" s="12"/>
      <c r="AL693" s="12" t="s">
        <v>100</v>
      </c>
      <c r="AM693" s="12"/>
      <c r="AN693" s="12"/>
      <c r="AO693" s="12"/>
    </row>
    <row r="694" spans="1:41" ht="30">
      <c r="A694" s="12" t="s">
        <v>41</v>
      </c>
      <c r="B694" s="13" t="s">
        <v>2523</v>
      </c>
      <c r="C694" s="12" t="s">
        <v>2524</v>
      </c>
      <c r="D694" s="12" t="s">
        <v>44</v>
      </c>
      <c r="E694" s="12" t="s">
        <v>117</v>
      </c>
      <c r="F694" s="12" t="s">
        <v>66</v>
      </c>
      <c r="G694" s="12" t="s">
        <v>261</v>
      </c>
      <c r="H694" s="12" t="s">
        <v>67</v>
      </c>
      <c r="I694" s="12" t="s">
        <v>67</v>
      </c>
      <c r="J694" s="15">
        <v>41116.462500000001</v>
      </c>
      <c r="K694" s="15">
        <v>41118.803472222222</v>
      </c>
      <c r="L694" s="15">
        <v>41117.583333333336</v>
      </c>
      <c r="M694" s="12"/>
      <c r="N694" s="12"/>
      <c r="O694" s="12" t="s">
        <v>369</v>
      </c>
      <c r="P694" s="12"/>
      <c r="Q694" s="12">
        <v>0</v>
      </c>
      <c r="R694" s="13">
        <v>13104</v>
      </c>
      <c r="S694" s="12"/>
      <c r="T694" s="12"/>
      <c r="U694" s="12"/>
      <c r="V694" s="12"/>
      <c r="W694" s="12"/>
      <c r="X694" s="12"/>
      <c r="Y694" s="12"/>
      <c r="Z694" s="12" t="s">
        <v>2525</v>
      </c>
      <c r="AA694" s="12"/>
      <c r="AB694" s="12"/>
      <c r="AC694" s="12"/>
      <c r="AD694" s="12"/>
      <c r="AE694" s="12"/>
      <c r="AF694" s="12"/>
      <c r="AG694" s="12"/>
      <c r="AH694" s="12" t="s">
        <v>53</v>
      </c>
      <c r="AI694" s="12" t="s">
        <v>71</v>
      </c>
      <c r="AJ694" s="12"/>
      <c r="AK694" s="12"/>
      <c r="AL694" s="12" t="s">
        <v>100</v>
      </c>
      <c r="AM694" s="12"/>
      <c r="AN694" s="12"/>
      <c r="AO694" s="12"/>
    </row>
    <row r="695" spans="1:41" ht="45">
      <c r="A695" s="12" t="s">
        <v>41</v>
      </c>
      <c r="B695" s="13" t="s">
        <v>2526</v>
      </c>
      <c r="C695" s="12" t="s">
        <v>2527</v>
      </c>
      <c r="D695" s="12" t="s">
        <v>44</v>
      </c>
      <c r="E695" s="12" t="s">
        <v>117</v>
      </c>
      <c r="F695" s="12" t="s">
        <v>66</v>
      </c>
      <c r="G695" s="12" t="s">
        <v>104</v>
      </c>
      <c r="H695" s="14" t="s">
        <v>48</v>
      </c>
      <c r="I695" s="12" t="s">
        <v>67</v>
      </c>
      <c r="J695" s="15">
        <v>41116.460416666669</v>
      </c>
      <c r="K695" s="15">
        <v>41116.743055555555</v>
      </c>
      <c r="L695" s="15">
        <v>41116.743055555555</v>
      </c>
      <c r="M695" s="12"/>
      <c r="N695" s="12"/>
      <c r="O695" s="12" t="s">
        <v>369</v>
      </c>
      <c r="P695" s="12"/>
      <c r="Q695" s="12">
        <v>0</v>
      </c>
      <c r="R695" s="12"/>
      <c r="S695" s="12"/>
      <c r="T695" s="12"/>
      <c r="U695" s="12"/>
      <c r="V695" s="12"/>
      <c r="W695" s="12"/>
      <c r="X695" s="12"/>
      <c r="Y695" s="12"/>
      <c r="Z695" s="12" t="s">
        <v>2528</v>
      </c>
      <c r="AA695" s="12"/>
      <c r="AB695" s="12"/>
      <c r="AC695" s="12"/>
      <c r="AD695" s="12"/>
      <c r="AE695" s="12"/>
      <c r="AF695" s="12"/>
      <c r="AG695" s="12"/>
      <c r="AH695" s="12" t="s">
        <v>53</v>
      </c>
      <c r="AI695" s="12" t="s">
        <v>71</v>
      </c>
      <c r="AJ695" s="12"/>
      <c r="AK695" s="12"/>
      <c r="AL695" s="12" t="s">
        <v>100</v>
      </c>
      <c r="AM695" s="12"/>
      <c r="AN695" s="12"/>
      <c r="AO695" s="12"/>
    </row>
    <row r="696" spans="1:41" ht="45">
      <c r="A696" s="12" t="s">
        <v>41</v>
      </c>
      <c r="B696" s="13" t="s">
        <v>2529</v>
      </c>
      <c r="C696" s="12" t="s">
        <v>2530</v>
      </c>
      <c r="D696" s="12" t="s">
        <v>44</v>
      </c>
      <c r="E696" s="12" t="s">
        <v>45</v>
      </c>
      <c r="F696" s="12" t="s">
        <v>66</v>
      </c>
      <c r="G696" s="14" t="s">
        <v>47</v>
      </c>
      <c r="H696" s="14" t="s">
        <v>48</v>
      </c>
      <c r="I696" s="12" t="s">
        <v>67</v>
      </c>
      <c r="J696" s="15">
        <v>41116.458333333336</v>
      </c>
      <c r="K696" s="15">
        <v>41116.458333333336</v>
      </c>
      <c r="L696" s="12"/>
      <c r="M696" s="12"/>
      <c r="N696" s="12"/>
      <c r="O696" s="12" t="s">
        <v>369</v>
      </c>
      <c r="P696" s="12"/>
      <c r="Q696" s="12">
        <v>0</v>
      </c>
      <c r="R696" s="12"/>
      <c r="S696" s="12"/>
      <c r="T696" s="12"/>
      <c r="U696" s="12"/>
      <c r="V696" s="12"/>
      <c r="W696" s="12"/>
      <c r="X696" s="12"/>
      <c r="Y696" s="12"/>
      <c r="Z696" s="12" t="s">
        <v>2528</v>
      </c>
      <c r="AA696" s="12"/>
      <c r="AB696" s="12"/>
      <c r="AC696" s="12"/>
      <c r="AD696" s="12"/>
      <c r="AE696" s="12"/>
      <c r="AF696" s="12"/>
      <c r="AG696" s="12"/>
      <c r="AH696" s="12" t="s">
        <v>53</v>
      </c>
      <c r="AI696" s="12" t="s">
        <v>71</v>
      </c>
      <c r="AJ696" s="12"/>
      <c r="AK696" s="12"/>
      <c r="AL696" s="12" t="s">
        <v>100</v>
      </c>
      <c r="AM696" s="12"/>
      <c r="AN696" s="12"/>
      <c r="AO696" s="12"/>
    </row>
    <row r="697" spans="1:41" ht="409">
      <c r="A697" s="12" t="s">
        <v>41</v>
      </c>
      <c r="B697" s="13" t="s">
        <v>2531</v>
      </c>
      <c r="C697" s="12" t="s">
        <v>2532</v>
      </c>
      <c r="D697" s="12" t="s">
        <v>44</v>
      </c>
      <c r="E697" s="12" t="s">
        <v>45</v>
      </c>
      <c r="F697" s="12" t="s">
        <v>66</v>
      </c>
      <c r="G697" s="14" t="s">
        <v>47</v>
      </c>
      <c r="H697" s="14" t="s">
        <v>48</v>
      </c>
      <c r="I697" s="12" t="s">
        <v>148</v>
      </c>
      <c r="J697" s="15">
        <v>41116.447222222225</v>
      </c>
      <c r="K697" s="15">
        <v>41116.447222222225</v>
      </c>
      <c r="L697" s="12"/>
      <c r="M697" s="12"/>
      <c r="N697" s="12"/>
      <c r="O697" s="12" t="s">
        <v>369</v>
      </c>
      <c r="P697" s="12"/>
      <c r="Q697" s="12">
        <v>0</v>
      </c>
      <c r="R697" s="12"/>
      <c r="S697" s="12"/>
      <c r="T697" s="12"/>
      <c r="U697" s="12"/>
      <c r="V697" s="12"/>
      <c r="W697" s="12"/>
      <c r="X697" s="12"/>
      <c r="Y697" s="12"/>
      <c r="Z697" s="12" t="s">
        <v>2533</v>
      </c>
      <c r="AA697" s="12"/>
      <c r="AB697" s="12"/>
      <c r="AC697" s="12"/>
      <c r="AD697" s="12"/>
      <c r="AE697" s="12"/>
      <c r="AF697" s="12"/>
      <c r="AG697" s="12"/>
      <c r="AH697" s="12" t="s">
        <v>53</v>
      </c>
      <c r="AI697" s="12" t="s">
        <v>62</v>
      </c>
      <c r="AJ697" s="12"/>
      <c r="AK697" s="12"/>
      <c r="AL697" s="12" t="s">
        <v>100</v>
      </c>
      <c r="AM697" s="12"/>
      <c r="AN697" s="12"/>
      <c r="AO697" s="12" t="s">
        <v>63</v>
      </c>
    </row>
    <row r="698" spans="1:41" ht="30">
      <c r="A698" s="12" t="s">
        <v>41</v>
      </c>
      <c r="B698" s="13" t="s">
        <v>2534</v>
      </c>
      <c r="C698" s="12" t="s">
        <v>2535</v>
      </c>
      <c r="D698" s="12" t="s">
        <v>44</v>
      </c>
      <c r="E698" s="12" t="s">
        <v>45</v>
      </c>
      <c r="F698" s="12" t="s">
        <v>66</v>
      </c>
      <c r="G698" s="14" t="s">
        <v>47</v>
      </c>
      <c r="H698" s="14" t="s">
        <v>48</v>
      </c>
      <c r="I698" s="12" t="s">
        <v>67</v>
      </c>
      <c r="J698" s="15">
        <v>41115.723611111112</v>
      </c>
      <c r="K698" s="15">
        <v>41115.723611111112</v>
      </c>
      <c r="L698" s="12"/>
      <c r="M698" s="12"/>
      <c r="N698" s="12"/>
      <c r="O698" s="12" t="s">
        <v>628</v>
      </c>
      <c r="P698" s="12"/>
      <c r="Q698" s="12">
        <v>0</v>
      </c>
      <c r="R698" s="12"/>
      <c r="S698" s="12"/>
      <c r="T698" s="12"/>
      <c r="U698" s="12"/>
      <c r="V698" s="12"/>
      <c r="W698" s="12"/>
      <c r="X698" s="12"/>
      <c r="Y698" s="12"/>
      <c r="Z698" s="12" t="s">
        <v>2536</v>
      </c>
      <c r="AA698" s="12"/>
      <c r="AB698" s="12"/>
      <c r="AC698" s="12"/>
      <c r="AD698" s="12"/>
      <c r="AE698" s="12"/>
      <c r="AF698" s="12"/>
      <c r="AG698" s="12"/>
      <c r="AH698" s="12" t="s">
        <v>53</v>
      </c>
      <c r="AI698" s="12" t="s">
        <v>71</v>
      </c>
      <c r="AJ698" s="12"/>
      <c r="AK698" s="12"/>
      <c r="AL698" s="12" t="s">
        <v>72</v>
      </c>
      <c r="AM698" s="12"/>
      <c r="AN698" s="12"/>
      <c r="AO698" s="12"/>
    </row>
    <row r="699" spans="1:41" ht="60">
      <c r="A699" s="12" t="s">
        <v>41</v>
      </c>
      <c r="B699" s="13" t="s">
        <v>2537</v>
      </c>
      <c r="C699" s="12" t="s">
        <v>2538</v>
      </c>
      <c r="D699" s="12" t="s">
        <v>44</v>
      </c>
      <c r="E699" s="12" t="s">
        <v>117</v>
      </c>
      <c r="F699" s="12" t="s">
        <v>46</v>
      </c>
      <c r="G699" s="12" t="s">
        <v>261</v>
      </c>
      <c r="H699" s="12" t="s">
        <v>67</v>
      </c>
      <c r="I699" s="12" t="s">
        <v>67</v>
      </c>
      <c r="J699" s="15">
        <v>41115.713194444441</v>
      </c>
      <c r="K699" s="15">
        <v>41138.772916666669</v>
      </c>
      <c r="L699" s="15">
        <v>41131.495833333334</v>
      </c>
      <c r="M699" s="12"/>
      <c r="N699" s="12"/>
      <c r="O699" s="12" t="s">
        <v>628</v>
      </c>
      <c r="P699" s="12"/>
      <c r="Q699" s="12">
        <v>0</v>
      </c>
      <c r="R699" s="12"/>
      <c r="S699" s="12"/>
      <c r="T699" s="12"/>
      <c r="U699" s="12"/>
      <c r="V699" s="12"/>
      <c r="W699" s="12"/>
      <c r="X699" s="12"/>
      <c r="Y699" s="12"/>
      <c r="Z699" s="12" t="s">
        <v>2539</v>
      </c>
      <c r="AA699" s="12"/>
      <c r="AB699" s="12"/>
      <c r="AC699" s="12"/>
      <c r="AD699" s="12"/>
      <c r="AE699" s="12"/>
      <c r="AF699" s="12"/>
      <c r="AG699" s="12"/>
      <c r="AH699" s="12" t="s">
        <v>53</v>
      </c>
      <c r="AI699" s="12" t="s">
        <v>71</v>
      </c>
      <c r="AJ699" s="12"/>
      <c r="AK699" s="12"/>
      <c r="AL699" s="12" t="s">
        <v>72</v>
      </c>
      <c r="AM699" s="12"/>
      <c r="AN699" s="12"/>
      <c r="AO699" s="12" t="s">
        <v>91</v>
      </c>
    </row>
    <row r="700" spans="1:41" ht="255">
      <c r="A700" s="12" t="s">
        <v>41</v>
      </c>
      <c r="B700" s="13" t="s">
        <v>2540</v>
      </c>
      <c r="C700" s="12" t="s">
        <v>2541</v>
      </c>
      <c r="D700" s="12" t="s">
        <v>44</v>
      </c>
      <c r="E700" s="12" t="s">
        <v>117</v>
      </c>
      <c r="F700" s="12" t="s">
        <v>46</v>
      </c>
      <c r="G700" s="12" t="s">
        <v>261</v>
      </c>
      <c r="H700" s="12" t="s">
        <v>127</v>
      </c>
      <c r="I700" s="12" t="s">
        <v>127</v>
      </c>
      <c r="J700" s="15">
        <v>41115.574305555558</v>
      </c>
      <c r="K700" s="15">
        <v>41118.801388888889</v>
      </c>
      <c r="L700" s="15">
        <v>41117.715277777781</v>
      </c>
      <c r="M700" s="12"/>
      <c r="N700" s="12" t="s">
        <v>1340</v>
      </c>
      <c r="O700" s="12" t="s">
        <v>369</v>
      </c>
      <c r="P700" s="12"/>
      <c r="Q700" s="12">
        <v>0</v>
      </c>
      <c r="R700" s="12" t="s">
        <v>2542</v>
      </c>
      <c r="S700" s="12"/>
      <c r="T700" s="12"/>
      <c r="U700" s="12"/>
      <c r="V700" s="12"/>
      <c r="W700" s="12"/>
      <c r="X700" s="12"/>
      <c r="Y700" s="12"/>
      <c r="Z700" s="12" t="s">
        <v>2543</v>
      </c>
      <c r="AA700" s="12"/>
      <c r="AB700" s="12"/>
      <c r="AC700" s="12"/>
      <c r="AD700" s="12"/>
      <c r="AE700" s="12"/>
      <c r="AF700" s="12"/>
      <c r="AG700" s="12"/>
      <c r="AH700" s="12" t="s">
        <v>53</v>
      </c>
      <c r="AI700" s="12" t="s">
        <v>62</v>
      </c>
      <c r="AJ700" s="12"/>
      <c r="AK700" s="12"/>
      <c r="AL700" s="12" t="s">
        <v>1995</v>
      </c>
      <c r="AM700" s="12"/>
      <c r="AN700" s="12"/>
      <c r="AO700" s="12"/>
    </row>
    <row r="701" spans="1:41" ht="135">
      <c r="A701" s="12" t="s">
        <v>41</v>
      </c>
      <c r="B701" s="13" t="s">
        <v>2544</v>
      </c>
      <c r="C701" s="12" t="s">
        <v>2545</v>
      </c>
      <c r="D701" s="12" t="s">
        <v>44</v>
      </c>
      <c r="E701" s="12" t="s">
        <v>45</v>
      </c>
      <c r="F701" s="12" t="s">
        <v>143</v>
      </c>
      <c r="G701" s="14" t="s">
        <v>47</v>
      </c>
      <c r="H701" s="14" t="s">
        <v>48</v>
      </c>
      <c r="I701" s="12" t="s">
        <v>127</v>
      </c>
      <c r="J701" s="15">
        <v>41115.559027777781</v>
      </c>
      <c r="K701" s="15">
        <v>41115.559027777781</v>
      </c>
      <c r="L701" s="12"/>
      <c r="M701" s="12"/>
      <c r="N701" s="12"/>
      <c r="O701" s="12" t="s">
        <v>87</v>
      </c>
      <c r="P701" s="12"/>
      <c r="Q701" s="12">
        <v>0</v>
      </c>
      <c r="R701" s="12"/>
      <c r="S701" s="12"/>
      <c r="T701" s="12"/>
      <c r="U701" s="12"/>
      <c r="V701" s="12"/>
      <c r="W701" s="12"/>
      <c r="X701" s="12"/>
      <c r="Y701" s="12"/>
      <c r="Z701" s="12" t="s">
        <v>2546</v>
      </c>
      <c r="AA701" s="12"/>
      <c r="AB701" s="12"/>
      <c r="AC701" s="12"/>
      <c r="AD701" s="12"/>
      <c r="AE701" s="12"/>
      <c r="AF701" s="12"/>
      <c r="AG701" s="12" t="s">
        <v>757</v>
      </c>
      <c r="AH701" s="12" t="s">
        <v>53</v>
      </c>
      <c r="AI701" s="12" t="s">
        <v>62</v>
      </c>
      <c r="AJ701" s="12"/>
      <c r="AK701" s="12"/>
      <c r="AL701" s="12" t="s">
        <v>340</v>
      </c>
      <c r="AM701" s="12"/>
      <c r="AN701" s="12"/>
      <c r="AO701" s="12"/>
    </row>
    <row r="702" spans="1:41" ht="90">
      <c r="A702" s="12" t="s">
        <v>41</v>
      </c>
      <c r="B702" s="13" t="s">
        <v>2547</v>
      </c>
      <c r="C702" s="12" t="s">
        <v>2548</v>
      </c>
      <c r="D702" s="12" t="s">
        <v>44</v>
      </c>
      <c r="E702" s="12" t="s">
        <v>117</v>
      </c>
      <c r="F702" s="12" t="s">
        <v>46</v>
      </c>
      <c r="G702" s="12" t="s">
        <v>261</v>
      </c>
      <c r="H702" s="12" t="s">
        <v>127</v>
      </c>
      <c r="I702" s="12" t="s">
        <v>127</v>
      </c>
      <c r="J702" s="15">
        <v>41115.554861111108</v>
      </c>
      <c r="K702" s="15">
        <v>41122.631944444445</v>
      </c>
      <c r="L702" s="15">
        <v>41122.404861111114</v>
      </c>
      <c r="M702" s="12"/>
      <c r="N702" s="12" t="s">
        <v>1340</v>
      </c>
      <c r="O702" s="12" t="s">
        <v>87</v>
      </c>
      <c r="P702" s="12"/>
      <c r="Q702" s="12">
        <v>0</v>
      </c>
      <c r="R702" s="12"/>
      <c r="S702" s="12"/>
      <c r="T702" s="12"/>
      <c r="U702" s="12"/>
      <c r="V702" s="12"/>
      <c r="W702" s="12"/>
      <c r="X702" s="12"/>
      <c r="Y702" s="12"/>
      <c r="Z702" s="12" t="s">
        <v>2549</v>
      </c>
      <c r="AA702" s="12"/>
      <c r="AB702" s="12"/>
      <c r="AC702" s="12"/>
      <c r="AD702" s="12"/>
      <c r="AE702" s="12"/>
      <c r="AF702" s="12"/>
      <c r="AG702" s="12"/>
      <c r="AH702" s="12" t="s">
        <v>53</v>
      </c>
      <c r="AI702" s="12" t="s">
        <v>62</v>
      </c>
      <c r="AJ702" s="12"/>
      <c r="AK702" s="12"/>
      <c r="AL702" s="12" t="s">
        <v>114</v>
      </c>
      <c r="AM702" s="12"/>
      <c r="AN702" s="12"/>
      <c r="AO702" s="12" t="s">
        <v>614</v>
      </c>
    </row>
    <row r="703" spans="1:41" ht="90">
      <c r="A703" s="12" t="s">
        <v>41</v>
      </c>
      <c r="B703" s="13" t="s">
        <v>2550</v>
      </c>
      <c r="C703" s="12" t="s">
        <v>2551</v>
      </c>
      <c r="D703" s="12" t="s">
        <v>44</v>
      </c>
      <c r="E703" s="12" t="s">
        <v>117</v>
      </c>
      <c r="F703" s="12" t="s">
        <v>46</v>
      </c>
      <c r="G703" s="12" t="s">
        <v>261</v>
      </c>
      <c r="H703" s="12" t="s">
        <v>422</v>
      </c>
      <c r="I703" s="12" t="s">
        <v>59</v>
      </c>
      <c r="J703" s="15">
        <v>41115.535416666666</v>
      </c>
      <c r="K703" s="15">
        <v>41130.777777777781</v>
      </c>
      <c r="L703" s="15">
        <v>41120.655555555553</v>
      </c>
      <c r="M703" s="12"/>
      <c r="N703" s="12"/>
      <c r="O703" s="12" t="s">
        <v>393</v>
      </c>
      <c r="P703" s="12"/>
      <c r="Q703" s="12">
        <v>0</v>
      </c>
      <c r="R703" s="12"/>
      <c r="S703" s="12"/>
      <c r="T703" s="12"/>
      <c r="U703" s="12"/>
      <c r="V703" s="12"/>
      <c r="W703" s="12"/>
      <c r="X703" s="12"/>
      <c r="Y703" s="12"/>
      <c r="Z703" s="12" t="s">
        <v>2552</v>
      </c>
      <c r="AA703" s="12"/>
      <c r="AB703" s="12"/>
      <c r="AC703" s="12"/>
      <c r="AD703" s="12"/>
      <c r="AE703" s="12"/>
      <c r="AF703" s="12"/>
      <c r="AG703" s="12"/>
      <c r="AH703" s="12" t="s">
        <v>53</v>
      </c>
      <c r="AI703" s="12" t="s">
        <v>62</v>
      </c>
      <c r="AJ703" s="12"/>
      <c r="AK703" s="12"/>
      <c r="AL703" s="12" t="s">
        <v>110</v>
      </c>
      <c r="AM703" s="12"/>
      <c r="AN703" s="12"/>
      <c r="AO703" s="12" t="s">
        <v>614</v>
      </c>
    </row>
    <row r="704" spans="1:41" ht="240">
      <c r="A704" s="12" t="s">
        <v>41</v>
      </c>
      <c r="B704" s="13" t="s">
        <v>2553</v>
      </c>
      <c r="C704" s="12" t="s">
        <v>2554</v>
      </c>
      <c r="D704" s="12" t="s">
        <v>44</v>
      </c>
      <c r="E704" s="12" t="s">
        <v>45</v>
      </c>
      <c r="F704" s="12" t="s">
        <v>66</v>
      </c>
      <c r="G704" s="14" t="s">
        <v>47</v>
      </c>
      <c r="H704" s="14" t="s">
        <v>48</v>
      </c>
      <c r="I704" s="12" t="s">
        <v>67</v>
      </c>
      <c r="J704" s="15">
        <v>41115.53125</v>
      </c>
      <c r="K704" s="15">
        <v>41115.53125</v>
      </c>
      <c r="L704" s="12"/>
      <c r="M704" s="12"/>
      <c r="N704" s="12"/>
      <c r="O704" s="12" t="s">
        <v>329</v>
      </c>
      <c r="P704" s="12"/>
      <c r="Q704" s="12">
        <v>0</v>
      </c>
      <c r="R704" s="12"/>
      <c r="S704" s="12"/>
      <c r="T704" s="12"/>
      <c r="U704" s="12"/>
      <c r="V704" s="12"/>
      <c r="W704" s="12"/>
      <c r="X704" s="12"/>
      <c r="Y704" s="12"/>
      <c r="Z704" s="12" t="s">
        <v>2555</v>
      </c>
      <c r="AA704" s="12"/>
      <c r="AB704" s="12"/>
      <c r="AC704" s="12"/>
      <c r="AD704" s="12"/>
      <c r="AE704" s="12"/>
      <c r="AF704" s="12"/>
      <c r="AG704" s="12"/>
      <c r="AH704" s="12" t="s">
        <v>53</v>
      </c>
      <c r="AI704" s="12" t="s">
        <v>71</v>
      </c>
      <c r="AJ704" s="12"/>
      <c r="AK704" s="12"/>
      <c r="AL704" s="12" t="s">
        <v>1901</v>
      </c>
      <c r="AM704" s="12"/>
      <c r="AN704" s="12"/>
      <c r="AO704" s="12"/>
    </row>
    <row r="705" spans="1:41" ht="409">
      <c r="A705" s="12" t="s">
        <v>41</v>
      </c>
      <c r="B705" s="13" t="s">
        <v>2256</v>
      </c>
      <c r="C705" s="12" t="s">
        <v>2556</v>
      </c>
      <c r="D705" s="12" t="s">
        <v>44</v>
      </c>
      <c r="E705" s="12" t="s">
        <v>117</v>
      </c>
      <c r="F705" s="12" t="s">
        <v>46</v>
      </c>
      <c r="G705" s="12" t="s">
        <v>261</v>
      </c>
      <c r="H705" s="12" t="s">
        <v>127</v>
      </c>
      <c r="I705" s="12" t="s">
        <v>127</v>
      </c>
      <c r="J705" s="15">
        <v>41115.524305555555</v>
      </c>
      <c r="K705" s="15">
        <v>41124.595138888886</v>
      </c>
      <c r="L705" s="15">
        <v>41123.46597222222</v>
      </c>
      <c r="M705" s="12"/>
      <c r="N705" s="12" t="s">
        <v>1340</v>
      </c>
      <c r="O705" s="12" t="s">
        <v>87</v>
      </c>
      <c r="P705" s="12"/>
      <c r="Q705" s="12">
        <v>0</v>
      </c>
      <c r="R705" s="12"/>
      <c r="S705" s="12"/>
      <c r="T705" s="12"/>
      <c r="U705" s="12"/>
      <c r="V705" s="12"/>
      <c r="W705" s="12"/>
      <c r="X705" s="12" t="s">
        <v>2253</v>
      </c>
      <c r="Y705" s="12"/>
      <c r="Z705" s="12" t="s">
        <v>2557</v>
      </c>
      <c r="AA705" s="12"/>
      <c r="AB705" s="12"/>
      <c r="AC705" s="12"/>
      <c r="AD705" s="12"/>
      <c r="AE705" s="12"/>
      <c r="AF705" s="12"/>
      <c r="AG705" s="12" t="s">
        <v>757</v>
      </c>
      <c r="AH705" s="12" t="s">
        <v>53</v>
      </c>
      <c r="AI705" s="12" t="s">
        <v>62</v>
      </c>
      <c r="AJ705" s="12"/>
      <c r="AK705" s="12"/>
      <c r="AL705" s="12" t="s">
        <v>340</v>
      </c>
      <c r="AM705" s="12"/>
      <c r="AN705" s="12"/>
      <c r="AO705" s="12"/>
    </row>
    <row r="706" spans="1:41" ht="90">
      <c r="A706" s="12" t="s">
        <v>41</v>
      </c>
      <c r="B706" s="13" t="s">
        <v>2558</v>
      </c>
      <c r="C706" s="12" t="s">
        <v>2559</v>
      </c>
      <c r="D706" s="12" t="s">
        <v>44</v>
      </c>
      <c r="E706" s="12" t="s">
        <v>117</v>
      </c>
      <c r="F706" s="12" t="s">
        <v>103</v>
      </c>
      <c r="G706" s="12" t="s">
        <v>261</v>
      </c>
      <c r="H706" s="12" t="s">
        <v>59</v>
      </c>
      <c r="I706" s="12" t="s">
        <v>59</v>
      </c>
      <c r="J706" s="15">
        <v>41115.521527777775</v>
      </c>
      <c r="K706" s="15">
        <v>41118.799305555556</v>
      </c>
      <c r="L706" s="15">
        <v>41116.572916666664</v>
      </c>
      <c r="M706" s="12"/>
      <c r="N706" s="12" t="s">
        <v>1340</v>
      </c>
      <c r="O706" s="12" t="s">
        <v>389</v>
      </c>
      <c r="P706" s="12"/>
      <c r="Q706" s="12">
        <v>0</v>
      </c>
      <c r="R706" s="12"/>
      <c r="S706" s="12"/>
      <c r="T706" s="12"/>
      <c r="U706" s="12"/>
      <c r="V706" s="12"/>
      <c r="W706" s="12"/>
      <c r="X706" s="12"/>
      <c r="Y706" s="12"/>
      <c r="Z706" s="12" t="s">
        <v>2560</v>
      </c>
      <c r="AA706" s="12"/>
      <c r="AB706" s="12"/>
      <c r="AC706" s="12"/>
      <c r="AD706" s="12"/>
      <c r="AE706" s="12"/>
      <c r="AF706" s="12"/>
      <c r="AG706" s="12"/>
      <c r="AH706" s="12" t="s">
        <v>53</v>
      </c>
      <c r="AI706" s="12" t="s">
        <v>307</v>
      </c>
      <c r="AJ706" s="12"/>
      <c r="AK706" s="12"/>
      <c r="AL706" s="12" t="s">
        <v>110</v>
      </c>
      <c r="AM706" s="12"/>
      <c r="AN706" s="12"/>
      <c r="AO706" s="12" t="s">
        <v>614</v>
      </c>
    </row>
    <row r="707" spans="1:41" ht="75">
      <c r="A707" s="12" t="s">
        <v>41</v>
      </c>
      <c r="B707" s="13" t="s">
        <v>2561</v>
      </c>
      <c r="C707" s="12" t="s">
        <v>2562</v>
      </c>
      <c r="D707" s="12" t="s">
        <v>44</v>
      </c>
      <c r="E707" s="12" t="s">
        <v>117</v>
      </c>
      <c r="F707" s="12" t="s">
        <v>103</v>
      </c>
      <c r="G707" s="12" t="s">
        <v>261</v>
      </c>
      <c r="H707" s="12" t="s">
        <v>59</v>
      </c>
      <c r="I707" s="12" t="s">
        <v>59</v>
      </c>
      <c r="J707" s="15">
        <v>41115.519444444442</v>
      </c>
      <c r="K707" s="15">
        <v>41118.798611111109</v>
      </c>
      <c r="L707" s="15">
        <v>41116.572916666664</v>
      </c>
      <c r="M707" s="12"/>
      <c r="N707" s="12" t="s">
        <v>1340</v>
      </c>
      <c r="O707" s="12" t="s">
        <v>389</v>
      </c>
      <c r="P707" s="12"/>
      <c r="Q707" s="12">
        <v>0</v>
      </c>
      <c r="R707" s="12"/>
      <c r="S707" s="12"/>
      <c r="T707" s="12"/>
      <c r="U707" s="12"/>
      <c r="V707" s="12"/>
      <c r="W707" s="12"/>
      <c r="X707" s="12"/>
      <c r="Y707" s="12"/>
      <c r="Z707" s="12" t="s">
        <v>2563</v>
      </c>
      <c r="AA707" s="12"/>
      <c r="AB707" s="12"/>
      <c r="AC707" s="12"/>
      <c r="AD707" s="12"/>
      <c r="AE707" s="12"/>
      <c r="AF707" s="12"/>
      <c r="AG707" s="12"/>
      <c r="AH707" s="12" t="s">
        <v>53</v>
      </c>
      <c r="AI707" s="12" t="s">
        <v>151</v>
      </c>
      <c r="AJ707" s="12"/>
      <c r="AK707" s="12"/>
      <c r="AL707" s="12" t="s">
        <v>110</v>
      </c>
      <c r="AM707" s="12"/>
      <c r="AN707" s="12"/>
      <c r="AO707" s="12" t="s">
        <v>614</v>
      </c>
    </row>
    <row r="708" spans="1:41" ht="60">
      <c r="A708" s="12" t="s">
        <v>41</v>
      </c>
      <c r="B708" s="13" t="s">
        <v>2564</v>
      </c>
      <c r="C708" s="12" t="s">
        <v>2565</v>
      </c>
      <c r="D708" s="12" t="s">
        <v>44</v>
      </c>
      <c r="E708" s="12" t="s">
        <v>117</v>
      </c>
      <c r="F708" s="12" t="s">
        <v>46</v>
      </c>
      <c r="G708" s="12" t="s">
        <v>242</v>
      </c>
      <c r="H708" s="12" t="s">
        <v>59</v>
      </c>
      <c r="I708" s="12" t="s">
        <v>59</v>
      </c>
      <c r="J708" s="15">
        <v>41115.515972222223</v>
      </c>
      <c r="K708" s="15">
        <v>41129.76458333333</v>
      </c>
      <c r="L708" s="15">
        <v>41124.691666666666</v>
      </c>
      <c r="M708" s="12"/>
      <c r="N708" s="12" t="s">
        <v>1340</v>
      </c>
      <c r="O708" s="12" t="s">
        <v>423</v>
      </c>
      <c r="P708" s="12"/>
      <c r="Q708" s="12">
        <v>0</v>
      </c>
      <c r="R708" s="12"/>
      <c r="S708" s="12"/>
      <c r="T708" s="12"/>
      <c r="U708" s="12"/>
      <c r="V708" s="12"/>
      <c r="W708" s="12"/>
      <c r="X708" s="12"/>
      <c r="Y708" s="12"/>
      <c r="Z708" s="12" t="s">
        <v>2566</v>
      </c>
      <c r="AA708" s="12"/>
      <c r="AB708" s="12"/>
      <c r="AC708" s="12"/>
      <c r="AD708" s="12"/>
      <c r="AE708" s="12"/>
      <c r="AF708" s="12"/>
      <c r="AG708" s="12"/>
      <c r="AH708" s="12" t="s">
        <v>53</v>
      </c>
      <c r="AI708" s="12" t="s">
        <v>62</v>
      </c>
      <c r="AJ708" s="12"/>
      <c r="AK708" s="12"/>
      <c r="AL708" s="12" t="s">
        <v>72</v>
      </c>
      <c r="AM708" s="12"/>
      <c r="AN708" s="12"/>
      <c r="AO708" s="12" t="s">
        <v>614</v>
      </c>
    </row>
    <row r="709" spans="1:41" ht="45">
      <c r="A709" s="12" t="s">
        <v>41</v>
      </c>
      <c r="B709" s="13" t="s">
        <v>2567</v>
      </c>
      <c r="C709" s="12" t="s">
        <v>2568</v>
      </c>
      <c r="D709" s="12" t="s">
        <v>44</v>
      </c>
      <c r="E709" s="12" t="s">
        <v>117</v>
      </c>
      <c r="F709" s="12" t="s">
        <v>66</v>
      </c>
      <c r="G709" s="12" t="s">
        <v>118</v>
      </c>
      <c r="H709" s="12" t="s">
        <v>67</v>
      </c>
      <c r="I709" s="12" t="s">
        <v>67</v>
      </c>
      <c r="J709" s="15">
        <v>41115.507638888892</v>
      </c>
      <c r="K709" s="15">
        <v>41129.745138888888</v>
      </c>
      <c r="L709" s="15">
        <v>41128.796527777777</v>
      </c>
      <c r="M709" s="12"/>
      <c r="N709" s="12"/>
      <c r="O709" s="12" t="s">
        <v>628</v>
      </c>
      <c r="P709" s="12"/>
      <c r="Q709" s="12">
        <v>0</v>
      </c>
      <c r="R709" s="12"/>
      <c r="S709" s="12"/>
      <c r="T709" s="12"/>
      <c r="U709" s="12"/>
      <c r="V709" s="12"/>
      <c r="W709" s="12"/>
      <c r="X709" s="12"/>
      <c r="Y709" s="12"/>
      <c r="Z709" s="12" t="s">
        <v>2569</v>
      </c>
      <c r="AA709" s="12"/>
      <c r="AB709" s="12"/>
      <c r="AC709" s="12"/>
      <c r="AD709" s="12"/>
      <c r="AE709" s="12"/>
      <c r="AF709" s="12"/>
      <c r="AG709" s="12"/>
      <c r="AH709" s="12" t="s">
        <v>53</v>
      </c>
      <c r="AI709" s="12" t="s">
        <v>71</v>
      </c>
      <c r="AJ709" s="12"/>
      <c r="AK709" s="12"/>
      <c r="AL709" s="12" t="s">
        <v>1901</v>
      </c>
      <c r="AM709" s="12"/>
      <c r="AN709" s="12"/>
      <c r="AO709" s="12" t="s">
        <v>614</v>
      </c>
    </row>
    <row r="710" spans="1:41" ht="150">
      <c r="A710" s="12" t="s">
        <v>41</v>
      </c>
      <c r="B710" s="13" t="s">
        <v>2570</v>
      </c>
      <c r="C710" s="12" t="s">
        <v>2571</v>
      </c>
      <c r="D710" s="12" t="s">
        <v>44</v>
      </c>
      <c r="E710" s="12" t="s">
        <v>45</v>
      </c>
      <c r="F710" s="12" t="s">
        <v>46</v>
      </c>
      <c r="G710" s="14" t="s">
        <v>47</v>
      </c>
      <c r="H710" s="14" t="s">
        <v>48</v>
      </c>
      <c r="I710" s="12" t="s">
        <v>67</v>
      </c>
      <c r="J710" s="15">
        <v>41115.477777777778</v>
      </c>
      <c r="K710" s="15">
        <v>41127.584027777775</v>
      </c>
      <c r="L710" s="12"/>
      <c r="M710" s="12"/>
      <c r="N710" s="12"/>
      <c r="O710" s="12" t="s">
        <v>369</v>
      </c>
      <c r="P710" s="12"/>
      <c r="Q710" s="12">
        <v>0</v>
      </c>
      <c r="R710" s="12"/>
      <c r="S710" s="12"/>
      <c r="T710" s="12"/>
      <c r="U710" s="12"/>
      <c r="V710" s="12"/>
      <c r="W710" s="12"/>
      <c r="X710" s="12"/>
      <c r="Y710" s="12"/>
      <c r="Z710" s="12" t="s">
        <v>2572</v>
      </c>
      <c r="AA710" s="12"/>
      <c r="AB710" s="12"/>
      <c r="AC710" s="12"/>
      <c r="AD710" s="12"/>
      <c r="AE710" s="12"/>
      <c r="AF710" s="12"/>
      <c r="AG710" s="12"/>
      <c r="AH710" s="12" t="s">
        <v>53</v>
      </c>
      <c r="AI710" s="12" t="s">
        <v>71</v>
      </c>
      <c r="AJ710" s="12"/>
      <c r="AK710" s="12"/>
      <c r="AL710" s="12" t="s">
        <v>100</v>
      </c>
      <c r="AM710" s="12"/>
      <c r="AN710" s="12"/>
      <c r="AO710" s="12"/>
    </row>
    <row r="711" spans="1:41" ht="300">
      <c r="A711" s="12" t="s">
        <v>41</v>
      </c>
      <c r="B711" s="13" t="s">
        <v>2573</v>
      </c>
      <c r="C711" s="12" t="s">
        <v>2574</v>
      </c>
      <c r="D711" s="12" t="s">
        <v>44</v>
      </c>
      <c r="E711" s="12" t="s">
        <v>117</v>
      </c>
      <c r="F711" s="12" t="s">
        <v>46</v>
      </c>
      <c r="G711" s="12" t="s">
        <v>13</v>
      </c>
      <c r="H711" s="12" t="s">
        <v>1002</v>
      </c>
      <c r="I711" s="12" t="s">
        <v>127</v>
      </c>
      <c r="J711" s="15">
        <v>41115.431250000001</v>
      </c>
      <c r="K711" s="15">
        <v>41138.679166666669</v>
      </c>
      <c r="L711" s="15">
        <v>41126.886805555558</v>
      </c>
      <c r="M711" s="12"/>
      <c r="N711" s="12" t="s">
        <v>1340</v>
      </c>
      <c r="O711" s="12" t="s">
        <v>369</v>
      </c>
      <c r="P711" s="12"/>
      <c r="Q711" s="12">
        <v>0</v>
      </c>
      <c r="R711" s="12" t="s">
        <v>2575</v>
      </c>
      <c r="S711" s="12"/>
      <c r="T711" s="12"/>
      <c r="U711" s="12"/>
      <c r="V711" s="12"/>
      <c r="W711" s="12"/>
      <c r="X711" s="12"/>
      <c r="Y711" s="12"/>
      <c r="Z711" s="12" t="s">
        <v>2576</v>
      </c>
      <c r="AA711" s="12"/>
      <c r="AB711" s="12"/>
      <c r="AC711" s="12"/>
      <c r="AD711" s="12"/>
      <c r="AE711" s="12"/>
      <c r="AF711" s="12"/>
      <c r="AG711" s="12" t="s">
        <v>757</v>
      </c>
      <c r="AH711" s="12" t="s">
        <v>53</v>
      </c>
      <c r="AI711" s="12" t="s">
        <v>62</v>
      </c>
      <c r="AJ711" s="12"/>
      <c r="AK711" s="12"/>
      <c r="AL711" s="12" t="s">
        <v>340</v>
      </c>
      <c r="AM711" s="12"/>
      <c r="AN711" s="12"/>
      <c r="AO711" s="12" t="s">
        <v>614</v>
      </c>
    </row>
    <row r="712" spans="1:41" ht="165">
      <c r="A712" s="12" t="s">
        <v>41</v>
      </c>
      <c r="B712" s="13" t="s">
        <v>2577</v>
      </c>
      <c r="C712" s="12" t="s">
        <v>2578</v>
      </c>
      <c r="D712" s="12" t="s">
        <v>44</v>
      </c>
      <c r="E712" s="12" t="s">
        <v>117</v>
      </c>
      <c r="F712" s="12" t="s">
        <v>46</v>
      </c>
      <c r="G712" s="12" t="s">
        <v>104</v>
      </c>
      <c r="H712" s="14" t="s">
        <v>48</v>
      </c>
      <c r="I712" s="12" t="s">
        <v>436</v>
      </c>
      <c r="J712" s="15">
        <v>41115.417361111111</v>
      </c>
      <c r="K712" s="15">
        <v>41115.600694444445</v>
      </c>
      <c r="L712" s="15">
        <v>41115.600694444445</v>
      </c>
      <c r="M712" s="12"/>
      <c r="N712" s="12"/>
      <c r="O712" s="12"/>
      <c r="P712" s="12"/>
      <c r="Q712" s="12">
        <v>0</v>
      </c>
      <c r="R712" s="13">
        <v>13057</v>
      </c>
      <c r="S712" s="12"/>
      <c r="T712" s="12"/>
      <c r="U712" s="12"/>
      <c r="V712" s="12"/>
      <c r="W712" s="12"/>
      <c r="X712" s="12"/>
      <c r="Y712" s="12"/>
      <c r="Z712" s="12" t="s">
        <v>2579</v>
      </c>
      <c r="AA712" s="12"/>
      <c r="AB712" s="12"/>
      <c r="AC712" s="12"/>
      <c r="AD712" s="12"/>
      <c r="AE712" s="12"/>
      <c r="AF712" s="12"/>
      <c r="AG712" s="12"/>
      <c r="AH712" s="12" t="s">
        <v>53</v>
      </c>
      <c r="AI712" s="12" t="s">
        <v>71</v>
      </c>
      <c r="AJ712" s="12"/>
      <c r="AK712" s="12"/>
      <c r="AL712" s="12"/>
      <c r="AM712" s="12"/>
      <c r="AN712" s="12"/>
      <c r="AO712" s="12"/>
    </row>
    <row r="713" spans="1:41" ht="105">
      <c r="A713" s="12" t="s">
        <v>41</v>
      </c>
      <c r="B713" s="13" t="s">
        <v>2580</v>
      </c>
      <c r="C713" s="12" t="s">
        <v>2581</v>
      </c>
      <c r="D713" s="12" t="s">
        <v>44</v>
      </c>
      <c r="E713" s="12" t="s">
        <v>117</v>
      </c>
      <c r="F713" s="12" t="s">
        <v>46</v>
      </c>
      <c r="G713" s="12" t="s">
        <v>118</v>
      </c>
      <c r="H713" s="14" t="s">
        <v>48</v>
      </c>
      <c r="I713" s="12" t="s">
        <v>436</v>
      </c>
      <c r="J713" s="15">
        <v>41115.416666666664</v>
      </c>
      <c r="K713" s="15">
        <v>41122.761111111111</v>
      </c>
      <c r="L713" s="15">
        <v>41122.761111111111</v>
      </c>
      <c r="M713" s="12"/>
      <c r="N713" s="12"/>
      <c r="O713" s="12"/>
      <c r="P713" s="12"/>
      <c r="Q713" s="12">
        <v>0</v>
      </c>
      <c r="R713" s="12"/>
      <c r="S713" s="12"/>
      <c r="T713" s="12"/>
      <c r="U713" s="12"/>
      <c r="V713" s="12"/>
      <c r="W713" s="12"/>
      <c r="X713" s="12"/>
      <c r="Y713" s="12"/>
      <c r="Z713" s="12" t="s">
        <v>2582</v>
      </c>
      <c r="AA713" s="12"/>
      <c r="AB713" s="12"/>
      <c r="AC713" s="12"/>
      <c r="AD713" s="12"/>
      <c r="AE713" s="12"/>
      <c r="AF713" s="12"/>
      <c r="AG713" s="12"/>
      <c r="AH713" s="12" t="s">
        <v>53</v>
      </c>
      <c r="AI713" s="12" t="s">
        <v>71</v>
      </c>
      <c r="AJ713" s="12"/>
      <c r="AK713" s="12"/>
      <c r="AL713" s="12"/>
      <c r="AM713" s="12"/>
      <c r="AN713" s="12"/>
      <c r="AO713" s="12"/>
    </row>
    <row r="714" spans="1:41" ht="135">
      <c r="A714" s="12" t="s">
        <v>41</v>
      </c>
      <c r="B714" s="13" t="s">
        <v>2583</v>
      </c>
      <c r="C714" s="12" t="s">
        <v>2584</v>
      </c>
      <c r="D714" s="12" t="s">
        <v>44</v>
      </c>
      <c r="E714" s="12" t="s">
        <v>117</v>
      </c>
      <c r="F714" s="12" t="s">
        <v>46</v>
      </c>
      <c r="G714" s="12" t="s">
        <v>104</v>
      </c>
      <c r="H714" s="14" t="s">
        <v>48</v>
      </c>
      <c r="I714" s="12" t="s">
        <v>436</v>
      </c>
      <c r="J714" s="15">
        <v>41115.415277777778</v>
      </c>
      <c r="K714" s="15">
        <v>41115.598611111112</v>
      </c>
      <c r="L714" s="15">
        <v>41115.598611111112</v>
      </c>
      <c r="M714" s="12"/>
      <c r="N714" s="12"/>
      <c r="O714" s="12"/>
      <c r="P714" s="12"/>
      <c r="Q714" s="12">
        <v>0</v>
      </c>
      <c r="R714" s="12"/>
      <c r="S714" s="12"/>
      <c r="T714" s="12"/>
      <c r="U714" s="12"/>
      <c r="V714" s="12"/>
      <c r="W714" s="12"/>
      <c r="X714" s="12"/>
      <c r="Y714" s="12"/>
      <c r="Z714" s="12" t="s">
        <v>2585</v>
      </c>
      <c r="AA714" s="12"/>
      <c r="AB714" s="12"/>
      <c r="AC714" s="12"/>
      <c r="AD714" s="12"/>
      <c r="AE714" s="12"/>
      <c r="AF714" s="12"/>
      <c r="AG714" s="12"/>
      <c r="AH714" s="12" t="s">
        <v>53</v>
      </c>
      <c r="AI714" s="12" t="s">
        <v>71</v>
      </c>
      <c r="AJ714" s="12"/>
      <c r="AK714" s="12"/>
      <c r="AL714" s="12"/>
      <c r="AM714" s="12"/>
      <c r="AN714" s="12"/>
      <c r="AO714" s="12"/>
    </row>
    <row r="715" spans="1:41" ht="225">
      <c r="A715" s="12" t="s">
        <v>41</v>
      </c>
      <c r="B715" s="13" t="s">
        <v>2586</v>
      </c>
      <c r="C715" s="12" t="s">
        <v>2587</v>
      </c>
      <c r="D715" s="12" t="s">
        <v>44</v>
      </c>
      <c r="E715" s="12" t="s">
        <v>117</v>
      </c>
      <c r="F715" s="12" t="s">
        <v>46</v>
      </c>
      <c r="G715" s="12" t="s">
        <v>104</v>
      </c>
      <c r="H715" s="14" t="s">
        <v>48</v>
      </c>
      <c r="I715" s="12" t="s">
        <v>436</v>
      </c>
      <c r="J715" s="15">
        <v>41115.414583333331</v>
      </c>
      <c r="K715" s="15">
        <v>41115.597916666666</v>
      </c>
      <c r="L715" s="15">
        <v>41115.597916666666</v>
      </c>
      <c r="M715" s="12"/>
      <c r="N715" s="12"/>
      <c r="O715" s="12"/>
      <c r="P715" s="12"/>
      <c r="Q715" s="12">
        <v>0</v>
      </c>
      <c r="R715" s="12" t="s">
        <v>2588</v>
      </c>
      <c r="S715" s="12"/>
      <c r="T715" s="12"/>
      <c r="U715" s="12"/>
      <c r="V715" s="12"/>
      <c r="W715" s="12"/>
      <c r="X715" s="12"/>
      <c r="Y715" s="12"/>
      <c r="Z715" s="12" t="s">
        <v>2589</v>
      </c>
      <c r="AA715" s="12"/>
      <c r="AB715" s="12"/>
      <c r="AC715" s="12"/>
      <c r="AD715" s="12"/>
      <c r="AE715" s="12"/>
      <c r="AF715" s="12"/>
      <c r="AG715" s="12"/>
      <c r="AH715" s="12" t="s">
        <v>53</v>
      </c>
      <c r="AI715" s="12" t="s">
        <v>71</v>
      </c>
      <c r="AJ715" s="12"/>
      <c r="AK715" s="12"/>
      <c r="AL715" s="12"/>
      <c r="AM715" s="12"/>
      <c r="AN715" s="12"/>
      <c r="AO715" s="12"/>
    </row>
    <row r="716" spans="1:41" ht="210">
      <c r="A716" s="12" t="s">
        <v>41</v>
      </c>
      <c r="B716" s="13" t="s">
        <v>2590</v>
      </c>
      <c r="C716" s="12" t="s">
        <v>2591</v>
      </c>
      <c r="D716" s="12" t="s">
        <v>44</v>
      </c>
      <c r="E716" s="12" t="s">
        <v>117</v>
      </c>
      <c r="F716" s="12" t="s">
        <v>46</v>
      </c>
      <c r="G716" s="12" t="s">
        <v>104</v>
      </c>
      <c r="H716" s="14" t="s">
        <v>48</v>
      </c>
      <c r="I716" s="12" t="s">
        <v>436</v>
      </c>
      <c r="J716" s="15">
        <v>41115.413194444445</v>
      </c>
      <c r="K716" s="15">
        <v>41115.598611111112</v>
      </c>
      <c r="L716" s="15">
        <v>41115.598611111112</v>
      </c>
      <c r="M716" s="12"/>
      <c r="N716" s="12"/>
      <c r="O716" s="12"/>
      <c r="P716" s="12"/>
      <c r="Q716" s="12">
        <v>0</v>
      </c>
      <c r="R716" s="12"/>
      <c r="S716" s="12"/>
      <c r="T716" s="12"/>
      <c r="U716" s="12"/>
      <c r="V716" s="12"/>
      <c r="W716" s="12"/>
      <c r="X716" s="12"/>
      <c r="Y716" s="12"/>
      <c r="Z716" s="12" t="s">
        <v>2592</v>
      </c>
      <c r="AA716" s="12"/>
      <c r="AB716" s="12"/>
      <c r="AC716" s="12"/>
      <c r="AD716" s="12"/>
      <c r="AE716" s="12"/>
      <c r="AF716" s="12"/>
      <c r="AG716" s="12"/>
      <c r="AH716" s="12" t="s">
        <v>53</v>
      </c>
      <c r="AI716" s="12" t="s">
        <v>71</v>
      </c>
      <c r="AJ716" s="12"/>
      <c r="AK716" s="12"/>
      <c r="AL716" s="12"/>
      <c r="AM716" s="12"/>
      <c r="AN716" s="12"/>
      <c r="AO716" s="12"/>
    </row>
    <row r="717" spans="1:41" ht="90">
      <c r="A717" s="12" t="s">
        <v>41</v>
      </c>
      <c r="B717" s="13" t="s">
        <v>2593</v>
      </c>
      <c r="C717" s="12" t="s">
        <v>2594</v>
      </c>
      <c r="D717" s="12" t="s">
        <v>44</v>
      </c>
      <c r="E717" s="12" t="s">
        <v>117</v>
      </c>
      <c r="F717" s="12" t="s">
        <v>66</v>
      </c>
      <c r="G717" s="12" t="s">
        <v>261</v>
      </c>
      <c r="H717" s="12" t="s">
        <v>59</v>
      </c>
      <c r="I717" s="12" t="s">
        <v>59</v>
      </c>
      <c r="J717" s="15">
        <v>41115.084722222222</v>
      </c>
      <c r="K717" s="15">
        <v>41138.611111111109</v>
      </c>
      <c r="L717" s="15">
        <v>41116.572222222225</v>
      </c>
      <c r="M717" s="12"/>
      <c r="N717" s="12"/>
      <c r="O717" s="12" t="s">
        <v>369</v>
      </c>
      <c r="P717" s="12"/>
      <c r="Q717" s="12">
        <v>0</v>
      </c>
      <c r="R717" s="12"/>
      <c r="S717" s="12"/>
      <c r="T717" s="12"/>
      <c r="U717" s="12"/>
      <c r="V717" s="12"/>
      <c r="W717" s="12"/>
      <c r="X717" s="12"/>
      <c r="Y717" s="12"/>
      <c r="Z717" s="12" t="s">
        <v>2595</v>
      </c>
      <c r="AA717" s="12"/>
      <c r="AB717" s="12"/>
      <c r="AC717" s="12"/>
      <c r="AD717" s="12"/>
      <c r="AE717" s="12"/>
      <c r="AF717" s="12"/>
      <c r="AG717" s="12"/>
      <c r="AH717" s="12" t="s">
        <v>53</v>
      </c>
      <c r="AI717" s="12" t="s">
        <v>151</v>
      </c>
      <c r="AJ717" s="12"/>
      <c r="AK717" s="12"/>
      <c r="AL717" s="12" t="s">
        <v>110</v>
      </c>
      <c r="AM717" s="12"/>
      <c r="AN717" s="12"/>
      <c r="AO717" s="12" t="s">
        <v>614</v>
      </c>
    </row>
    <row r="718" spans="1:41" ht="60">
      <c r="A718" s="12" t="s">
        <v>41</v>
      </c>
      <c r="B718" s="13" t="s">
        <v>2596</v>
      </c>
      <c r="C718" s="12" t="s">
        <v>2597</v>
      </c>
      <c r="D718" s="12" t="s">
        <v>44</v>
      </c>
      <c r="E718" s="12" t="s">
        <v>117</v>
      </c>
      <c r="F718" s="12" t="s">
        <v>103</v>
      </c>
      <c r="G718" s="12" t="s">
        <v>261</v>
      </c>
      <c r="H718" s="12" t="s">
        <v>59</v>
      </c>
      <c r="I718" s="12" t="s">
        <v>59</v>
      </c>
      <c r="J718" s="15">
        <v>41115.07916666667</v>
      </c>
      <c r="K718" s="15">
        <v>41138.611805555556</v>
      </c>
      <c r="L718" s="15">
        <v>41120.130555555559</v>
      </c>
      <c r="M718" s="12"/>
      <c r="N718" s="12" t="s">
        <v>1340</v>
      </c>
      <c r="O718" s="12" t="s">
        <v>369</v>
      </c>
      <c r="P718" s="12"/>
      <c r="Q718" s="12">
        <v>0</v>
      </c>
      <c r="R718" s="12"/>
      <c r="S718" s="12">
        <v>3600</v>
      </c>
      <c r="T718" s="12">
        <v>3600</v>
      </c>
      <c r="U718" s="12"/>
      <c r="V718" s="16">
        <v>0</v>
      </c>
      <c r="W718" s="12"/>
      <c r="X718" s="12"/>
      <c r="Y718" s="12"/>
      <c r="Z718" s="12" t="s">
        <v>2598</v>
      </c>
      <c r="AA718" s="12"/>
      <c r="AB718" s="16">
        <v>0</v>
      </c>
      <c r="AC718" s="16">
        <v>0</v>
      </c>
      <c r="AD718" s="12"/>
      <c r="AE718" s="12">
        <v>3600</v>
      </c>
      <c r="AF718" s="12">
        <v>3600</v>
      </c>
      <c r="AG718" s="12"/>
      <c r="AH718" s="12" t="s">
        <v>53</v>
      </c>
      <c r="AI718" s="12" t="s">
        <v>2599</v>
      </c>
      <c r="AJ718" s="12"/>
      <c r="AK718" s="12"/>
      <c r="AL718" s="12" t="s">
        <v>110</v>
      </c>
      <c r="AM718" s="12"/>
      <c r="AN718" s="12"/>
      <c r="AO718" s="12" t="s">
        <v>614</v>
      </c>
    </row>
    <row r="719" spans="1:41" ht="45">
      <c r="A719" s="12" t="s">
        <v>41</v>
      </c>
      <c r="B719" s="13" t="s">
        <v>2600</v>
      </c>
      <c r="C719" s="12" t="s">
        <v>2601</v>
      </c>
      <c r="D719" s="12" t="s">
        <v>44</v>
      </c>
      <c r="E719" s="12" t="s">
        <v>117</v>
      </c>
      <c r="F719" s="12" t="s">
        <v>46</v>
      </c>
      <c r="G719" s="12" t="s">
        <v>242</v>
      </c>
      <c r="H719" s="12" t="s">
        <v>59</v>
      </c>
      <c r="I719" s="12" t="s">
        <v>59</v>
      </c>
      <c r="J719" s="15">
        <v>41115.06527777778</v>
      </c>
      <c r="K719" s="15">
        <v>41124.490972222222</v>
      </c>
      <c r="L719" s="15">
        <v>41122.388888888891</v>
      </c>
      <c r="M719" s="12"/>
      <c r="N719" s="12" t="s">
        <v>1340</v>
      </c>
      <c r="O719" s="12" t="s">
        <v>628</v>
      </c>
      <c r="P719" s="12"/>
      <c r="Q719" s="12">
        <v>0</v>
      </c>
      <c r="R719" s="13">
        <v>13055</v>
      </c>
      <c r="S719" s="12"/>
      <c r="T719" s="12"/>
      <c r="U719" s="12"/>
      <c r="V719" s="12"/>
      <c r="W719" s="12"/>
      <c r="X719" s="12"/>
      <c r="Y719" s="12"/>
      <c r="Z719" s="12" t="s">
        <v>2602</v>
      </c>
      <c r="AA719" s="12"/>
      <c r="AB719" s="12"/>
      <c r="AC719" s="12"/>
      <c r="AD719" s="12"/>
      <c r="AE719" s="12"/>
      <c r="AF719" s="12"/>
      <c r="AG719" s="12"/>
      <c r="AH719" s="12" t="s">
        <v>53</v>
      </c>
      <c r="AI719" s="12" t="s">
        <v>62</v>
      </c>
      <c r="AJ719" s="12"/>
      <c r="AK719" s="12"/>
      <c r="AL719" s="12" t="s">
        <v>100</v>
      </c>
      <c r="AM719" s="12"/>
      <c r="AN719" s="12"/>
      <c r="AO719" s="12" t="s">
        <v>614</v>
      </c>
    </row>
    <row r="720" spans="1:41" ht="75">
      <c r="A720" s="12" t="s">
        <v>41</v>
      </c>
      <c r="B720" s="13" t="s">
        <v>2603</v>
      </c>
      <c r="C720" s="12" t="s">
        <v>2604</v>
      </c>
      <c r="D720" s="12" t="s">
        <v>44</v>
      </c>
      <c r="E720" s="12" t="s">
        <v>45</v>
      </c>
      <c r="F720" s="12" t="s">
        <v>46</v>
      </c>
      <c r="G720" s="14" t="s">
        <v>47</v>
      </c>
      <c r="H720" s="14" t="s">
        <v>48</v>
      </c>
      <c r="I720" s="12" t="s">
        <v>67</v>
      </c>
      <c r="J720" s="15">
        <v>41114.832638888889</v>
      </c>
      <c r="K720" s="15">
        <v>41127.583333333336</v>
      </c>
      <c r="L720" s="12"/>
      <c r="M720" s="12"/>
      <c r="N720" s="12"/>
      <c r="O720" s="12" t="s">
        <v>628</v>
      </c>
      <c r="P720" s="12"/>
      <c r="Q720" s="12">
        <v>0</v>
      </c>
      <c r="R720" s="12"/>
      <c r="S720" s="12"/>
      <c r="T720" s="12"/>
      <c r="U720" s="12"/>
      <c r="V720" s="12"/>
      <c r="W720" s="12"/>
      <c r="X720" s="12"/>
      <c r="Y720" s="12"/>
      <c r="Z720" s="12"/>
      <c r="AA720" s="12"/>
      <c r="AB720" s="12"/>
      <c r="AC720" s="12"/>
      <c r="AD720" s="12"/>
      <c r="AE720" s="12"/>
      <c r="AF720" s="12"/>
      <c r="AG720" s="12"/>
      <c r="AH720" s="12" t="s">
        <v>53</v>
      </c>
      <c r="AI720" s="12" t="s">
        <v>71</v>
      </c>
      <c r="AJ720" s="12"/>
      <c r="AK720" s="12"/>
      <c r="AL720" s="12" t="s">
        <v>1995</v>
      </c>
      <c r="AM720" s="12"/>
      <c r="AN720" s="12"/>
      <c r="AO720" s="12"/>
    </row>
    <row r="721" spans="1:41" ht="60">
      <c r="A721" s="12" t="s">
        <v>41</v>
      </c>
      <c r="B721" s="13" t="s">
        <v>2605</v>
      </c>
      <c r="C721" s="12" t="s">
        <v>2606</v>
      </c>
      <c r="D721" s="12" t="s">
        <v>44</v>
      </c>
      <c r="E721" s="12" t="s">
        <v>117</v>
      </c>
      <c r="F721" s="12" t="s">
        <v>46</v>
      </c>
      <c r="G721" s="12" t="s">
        <v>261</v>
      </c>
      <c r="H721" s="12" t="s">
        <v>67</v>
      </c>
      <c r="I721" s="12" t="s">
        <v>67</v>
      </c>
      <c r="J721" s="15">
        <v>41114.831944444442</v>
      </c>
      <c r="K721" s="15">
        <v>41131.542361111111</v>
      </c>
      <c r="L721" s="15">
        <v>41131.530555555553</v>
      </c>
      <c r="M721" s="12"/>
      <c r="N721" s="12"/>
      <c r="O721" s="12" t="s">
        <v>628</v>
      </c>
      <c r="P721" s="12"/>
      <c r="Q721" s="12">
        <v>0</v>
      </c>
      <c r="R721" s="12"/>
      <c r="S721" s="12"/>
      <c r="T721" s="12"/>
      <c r="U721" s="12"/>
      <c r="V721" s="12"/>
      <c r="W721" s="12"/>
      <c r="X721" s="12"/>
      <c r="Y721" s="12"/>
      <c r="Z721" s="12"/>
      <c r="AA721" s="12"/>
      <c r="AB721" s="12"/>
      <c r="AC721" s="12"/>
      <c r="AD721" s="12"/>
      <c r="AE721" s="12"/>
      <c r="AF721" s="12"/>
      <c r="AG721" s="12"/>
      <c r="AH721" s="12" t="s">
        <v>53</v>
      </c>
      <c r="AI721" s="12" t="s">
        <v>71</v>
      </c>
      <c r="AJ721" s="12"/>
      <c r="AK721" s="12"/>
      <c r="AL721" s="12" t="s">
        <v>837</v>
      </c>
      <c r="AM721" s="12"/>
      <c r="AN721" s="12"/>
      <c r="AO721" s="12" t="s">
        <v>614</v>
      </c>
    </row>
    <row r="722" spans="1:41" ht="90">
      <c r="A722" s="12" t="s">
        <v>41</v>
      </c>
      <c r="B722" s="13" t="s">
        <v>2607</v>
      </c>
      <c r="C722" s="12" t="s">
        <v>2608</v>
      </c>
      <c r="D722" s="12" t="s">
        <v>44</v>
      </c>
      <c r="E722" s="12" t="s">
        <v>117</v>
      </c>
      <c r="F722" s="12" t="s">
        <v>66</v>
      </c>
      <c r="G722" s="12" t="s">
        <v>261</v>
      </c>
      <c r="H722" s="12" t="s">
        <v>67</v>
      </c>
      <c r="I722" s="12" t="s">
        <v>67</v>
      </c>
      <c r="J722" s="15">
        <v>41114.82916666667</v>
      </c>
      <c r="K722" s="15">
        <v>41138.773611111108</v>
      </c>
      <c r="L722" s="15">
        <v>41130.806944444441</v>
      </c>
      <c r="M722" s="12"/>
      <c r="N722" s="12"/>
      <c r="O722" s="12" t="s">
        <v>628</v>
      </c>
      <c r="P722" s="12"/>
      <c r="Q722" s="12">
        <v>0</v>
      </c>
      <c r="R722" s="12"/>
      <c r="S722" s="12"/>
      <c r="T722" s="12"/>
      <c r="U722" s="12"/>
      <c r="V722" s="12"/>
      <c r="W722" s="12"/>
      <c r="X722" s="12"/>
      <c r="Y722" s="12"/>
      <c r="Z722" s="12" t="s">
        <v>2609</v>
      </c>
      <c r="AA722" s="12"/>
      <c r="AB722" s="12"/>
      <c r="AC722" s="12"/>
      <c r="AD722" s="12"/>
      <c r="AE722" s="12"/>
      <c r="AF722" s="12"/>
      <c r="AG722" s="12"/>
      <c r="AH722" s="12" t="s">
        <v>53</v>
      </c>
      <c r="AI722" s="12" t="s">
        <v>71</v>
      </c>
      <c r="AJ722" s="12"/>
      <c r="AK722" s="12"/>
      <c r="AL722" s="12" t="s">
        <v>1968</v>
      </c>
      <c r="AM722" s="12"/>
      <c r="AN722" s="12"/>
      <c r="AO722" s="12" t="s">
        <v>91</v>
      </c>
    </row>
    <row r="723" spans="1:41" ht="180">
      <c r="A723" s="12" t="s">
        <v>41</v>
      </c>
      <c r="B723" s="13" t="s">
        <v>2610</v>
      </c>
      <c r="C723" s="12" t="s">
        <v>2611</v>
      </c>
      <c r="D723" s="12" t="s">
        <v>44</v>
      </c>
      <c r="E723" s="12" t="s">
        <v>117</v>
      </c>
      <c r="F723" s="12" t="s">
        <v>46</v>
      </c>
      <c r="G723" s="12" t="s">
        <v>261</v>
      </c>
      <c r="H723" s="12" t="s">
        <v>67</v>
      </c>
      <c r="I723" s="12" t="s">
        <v>67</v>
      </c>
      <c r="J723" s="15">
        <v>41114.82708333333</v>
      </c>
      <c r="K723" s="15">
        <v>41125.025694444441</v>
      </c>
      <c r="L723" s="15">
        <v>41122.563194444447</v>
      </c>
      <c r="M723" s="12"/>
      <c r="N723" s="12" t="s">
        <v>1340</v>
      </c>
      <c r="O723" s="12" t="s">
        <v>369</v>
      </c>
      <c r="P723" s="12"/>
      <c r="Q723" s="12">
        <v>0</v>
      </c>
      <c r="R723" s="13">
        <v>13054</v>
      </c>
      <c r="S723" s="12"/>
      <c r="T723" s="12"/>
      <c r="U723" s="12"/>
      <c r="V723" s="12"/>
      <c r="W723" s="12"/>
      <c r="X723" s="12"/>
      <c r="Y723" s="12"/>
      <c r="Z723" s="12" t="s">
        <v>2612</v>
      </c>
      <c r="AA723" s="12"/>
      <c r="AB723" s="12"/>
      <c r="AC723" s="12"/>
      <c r="AD723" s="12"/>
      <c r="AE723" s="12"/>
      <c r="AF723" s="12"/>
      <c r="AG723" s="12"/>
      <c r="AH723" s="12" t="s">
        <v>53</v>
      </c>
      <c r="AI723" s="12" t="s">
        <v>71</v>
      </c>
      <c r="AJ723" s="12"/>
      <c r="AK723" s="12"/>
      <c r="AL723" s="12" t="s">
        <v>100</v>
      </c>
      <c r="AM723" s="12"/>
      <c r="AN723" s="12"/>
      <c r="AO723" s="12" t="s">
        <v>614</v>
      </c>
    </row>
    <row r="724" spans="1:41" ht="255">
      <c r="A724" s="12" t="s">
        <v>41</v>
      </c>
      <c r="B724" s="13" t="s">
        <v>2613</v>
      </c>
      <c r="C724" s="12" t="s">
        <v>2614</v>
      </c>
      <c r="D724" s="12" t="s">
        <v>44</v>
      </c>
      <c r="E724" s="12" t="s">
        <v>45</v>
      </c>
      <c r="F724" s="12" t="s">
        <v>46</v>
      </c>
      <c r="G724" s="14" t="s">
        <v>47</v>
      </c>
      <c r="H724" s="14" t="s">
        <v>48</v>
      </c>
      <c r="I724" s="12" t="s">
        <v>67</v>
      </c>
      <c r="J724" s="15">
        <v>41114.824305555558</v>
      </c>
      <c r="K724" s="15">
        <v>41127.035416666666</v>
      </c>
      <c r="L724" s="12"/>
      <c r="M724" s="12"/>
      <c r="N724" s="12"/>
      <c r="O724" s="12" t="s">
        <v>369</v>
      </c>
      <c r="P724" s="12"/>
      <c r="Q724" s="12">
        <v>0</v>
      </c>
      <c r="R724" s="12"/>
      <c r="S724" s="12"/>
      <c r="T724" s="12"/>
      <c r="U724" s="12"/>
      <c r="V724" s="12"/>
      <c r="W724" s="12"/>
      <c r="X724" s="12"/>
      <c r="Y724" s="12"/>
      <c r="Z724" s="12" t="s">
        <v>2615</v>
      </c>
      <c r="AA724" s="12"/>
      <c r="AB724" s="12"/>
      <c r="AC724" s="12"/>
      <c r="AD724" s="12"/>
      <c r="AE724" s="12"/>
      <c r="AF724" s="12"/>
      <c r="AG724" s="12"/>
      <c r="AH724" s="12" t="s">
        <v>53</v>
      </c>
      <c r="AI724" s="12" t="s">
        <v>71</v>
      </c>
      <c r="AJ724" s="12"/>
      <c r="AK724" s="12"/>
      <c r="AL724" s="12" t="s">
        <v>100</v>
      </c>
      <c r="AM724" s="12"/>
      <c r="AN724" s="12"/>
      <c r="AO724" s="12"/>
    </row>
    <row r="725" spans="1:41" ht="210">
      <c r="A725" s="12" t="s">
        <v>41</v>
      </c>
      <c r="B725" s="13" t="s">
        <v>2616</v>
      </c>
      <c r="C725" s="12" t="s">
        <v>2617</v>
      </c>
      <c r="D725" s="12" t="s">
        <v>44</v>
      </c>
      <c r="E725" s="12" t="s">
        <v>117</v>
      </c>
      <c r="F725" s="12" t="s">
        <v>46</v>
      </c>
      <c r="G725" s="12" t="s">
        <v>261</v>
      </c>
      <c r="H725" s="12" t="s">
        <v>67</v>
      </c>
      <c r="I725" s="12" t="s">
        <v>67</v>
      </c>
      <c r="J725" s="15">
        <v>41114.823611111111</v>
      </c>
      <c r="K725" s="15">
        <v>41118.802777777775</v>
      </c>
      <c r="L725" s="15">
        <v>41117.731249999997</v>
      </c>
      <c r="M725" s="12"/>
      <c r="N725" s="12" t="s">
        <v>1340</v>
      </c>
      <c r="O725" s="12" t="s">
        <v>369</v>
      </c>
      <c r="P725" s="12"/>
      <c r="Q725" s="12">
        <v>0</v>
      </c>
      <c r="R725" s="12"/>
      <c r="S725" s="12"/>
      <c r="T725" s="12"/>
      <c r="U725" s="12"/>
      <c r="V725" s="12"/>
      <c r="W725" s="12"/>
      <c r="X725" s="12"/>
      <c r="Y725" s="12"/>
      <c r="Z725" s="12" t="s">
        <v>2618</v>
      </c>
      <c r="AA725" s="12"/>
      <c r="AB725" s="12"/>
      <c r="AC725" s="12"/>
      <c r="AD725" s="12"/>
      <c r="AE725" s="12"/>
      <c r="AF725" s="12"/>
      <c r="AG725" s="12"/>
      <c r="AH725" s="12" t="s">
        <v>53</v>
      </c>
      <c r="AI725" s="12" t="s">
        <v>71</v>
      </c>
      <c r="AJ725" s="12"/>
      <c r="AK725" s="12"/>
      <c r="AL725" s="12" t="s">
        <v>100</v>
      </c>
      <c r="AM725" s="12"/>
      <c r="AN725" s="12"/>
      <c r="AO725" s="12"/>
    </row>
    <row r="726" spans="1:41" ht="255">
      <c r="A726" s="12" t="s">
        <v>41</v>
      </c>
      <c r="B726" s="13" t="s">
        <v>2619</v>
      </c>
      <c r="C726" s="12" t="s">
        <v>2620</v>
      </c>
      <c r="D726" s="12" t="s">
        <v>44</v>
      </c>
      <c r="E726" s="12" t="s">
        <v>45</v>
      </c>
      <c r="F726" s="12" t="s">
        <v>46</v>
      </c>
      <c r="G726" s="14" t="s">
        <v>47</v>
      </c>
      <c r="H726" s="14" t="s">
        <v>48</v>
      </c>
      <c r="I726" s="12" t="s">
        <v>67</v>
      </c>
      <c r="J726" s="15">
        <v>41114.822222222225</v>
      </c>
      <c r="K726" s="15">
        <v>41122.722222222219</v>
      </c>
      <c r="L726" s="12"/>
      <c r="M726" s="12"/>
      <c r="N726" s="12"/>
      <c r="O726" s="12" t="s">
        <v>369</v>
      </c>
      <c r="P726" s="12"/>
      <c r="Q726" s="12">
        <v>0</v>
      </c>
      <c r="R726" s="13">
        <v>13102</v>
      </c>
      <c r="S726" s="12"/>
      <c r="T726" s="12"/>
      <c r="U726" s="12"/>
      <c r="V726" s="12"/>
      <c r="W726" s="12"/>
      <c r="X726" s="12"/>
      <c r="Y726" s="12"/>
      <c r="Z726" s="12" t="s">
        <v>2621</v>
      </c>
      <c r="AA726" s="12"/>
      <c r="AB726" s="12"/>
      <c r="AC726" s="12"/>
      <c r="AD726" s="12"/>
      <c r="AE726" s="12"/>
      <c r="AF726" s="12"/>
      <c r="AG726" s="12"/>
      <c r="AH726" s="12" t="s">
        <v>53</v>
      </c>
      <c r="AI726" s="12" t="s">
        <v>71</v>
      </c>
      <c r="AJ726" s="12"/>
      <c r="AK726" s="12"/>
      <c r="AL726" s="12" t="s">
        <v>72</v>
      </c>
      <c r="AM726" s="12"/>
      <c r="AN726" s="12"/>
      <c r="AO726" s="12"/>
    </row>
    <row r="727" spans="1:41" ht="135">
      <c r="A727" s="12" t="s">
        <v>41</v>
      </c>
      <c r="B727" s="13" t="s">
        <v>2622</v>
      </c>
      <c r="C727" s="12" t="s">
        <v>2623</v>
      </c>
      <c r="D727" s="12" t="s">
        <v>44</v>
      </c>
      <c r="E727" s="12" t="s">
        <v>45</v>
      </c>
      <c r="F727" s="12" t="s">
        <v>143</v>
      </c>
      <c r="G727" s="14" t="s">
        <v>47</v>
      </c>
      <c r="H727" s="14" t="s">
        <v>48</v>
      </c>
      <c r="I727" s="12" t="s">
        <v>86</v>
      </c>
      <c r="J727" s="15">
        <v>41114.789583333331</v>
      </c>
      <c r="K727" s="15">
        <v>41114.790277777778</v>
      </c>
      <c r="L727" s="12"/>
      <c r="M727" s="12"/>
      <c r="N727" s="12"/>
      <c r="O727" s="12" t="s">
        <v>389</v>
      </c>
      <c r="P727" s="12"/>
      <c r="Q727" s="12">
        <v>0</v>
      </c>
      <c r="R727" s="13">
        <v>13053</v>
      </c>
      <c r="S727" s="12"/>
      <c r="T727" s="12"/>
      <c r="U727" s="12"/>
      <c r="V727" s="12"/>
      <c r="W727" s="12"/>
      <c r="X727" s="12"/>
      <c r="Y727" s="12"/>
      <c r="Z727" s="12" t="s">
        <v>2624</v>
      </c>
      <c r="AA727" s="12"/>
      <c r="AB727" s="12"/>
      <c r="AC727" s="12"/>
      <c r="AD727" s="12"/>
      <c r="AE727" s="12"/>
      <c r="AF727" s="12"/>
      <c r="AG727" s="12"/>
      <c r="AH727" s="12" t="s">
        <v>53</v>
      </c>
      <c r="AI727" s="12" t="s">
        <v>62</v>
      </c>
      <c r="AJ727" s="12"/>
      <c r="AK727" s="12"/>
      <c r="AL727" s="12" t="s">
        <v>100</v>
      </c>
      <c r="AM727" s="12"/>
      <c r="AN727" s="12"/>
      <c r="AO727" s="12"/>
    </row>
    <row r="728" spans="1:41" ht="409">
      <c r="A728" s="12" t="s">
        <v>41</v>
      </c>
      <c r="B728" s="13" t="s">
        <v>2625</v>
      </c>
      <c r="C728" s="12" t="s">
        <v>2626</v>
      </c>
      <c r="D728" s="12" t="s">
        <v>44</v>
      </c>
      <c r="E728" s="12" t="s">
        <v>45</v>
      </c>
      <c r="F728" s="12" t="s">
        <v>143</v>
      </c>
      <c r="G728" s="14" t="s">
        <v>47</v>
      </c>
      <c r="H728" s="14" t="s">
        <v>48</v>
      </c>
      <c r="I728" s="12" t="s">
        <v>127</v>
      </c>
      <c r="J728" s="15">
        <v>41114.76666666667</v>
      </c>
      <c r="K728" s="15">
        <v>41114.76666666667</v>
      </c>
      <c r="L728" s="12"/>
      <c r="M728" s="12"/>
      <c r="N728" s="12"/>
      <c r="O728" s="12" t="s">
        <v>87</v>
      </c>
      <c r="P728" s="12"/>
      <c r="Q728" s="12">
        <v>0</v>
      </c>
      <c r="R728" s="12"/>
      <c r="S728" s="12"/>
      <c r="T728" s="12"/>
      <c r="U728" s="12"/>
      <c r="V728" s="12"/>
      <c r="W728" s="12"/>
      <c r="X728" s="12"/>
      <c r="Y728" s="12"/>
      <c r="Z728" s="12" t="s">
        <v>2627</v>
      </c>
      <c r="AA728" s="12"/>
      <c r="AB728" s="12"/>
      <c r="AC728" s="12"/>
      <c r="AD728" s="12"/>
      <c r="AE728" s="12"/>
      <c r="AF728" s="12"/>
      <c r="AG728" s="12" t="s">
        <v>757</v>
      </c>
      <c r="AH728" s="12" t="s">
        <v>53</v>
      </c>
      <c r="AI728" s="12" t="s">
        <v>62</v>
      </c>
      <c r="AJ728" s="12"/>
      <c r="AK728" s="12"/>
      <c r="AL728" s="12" t="s">
        <v>340</v>
      </c>
      <c r="AM728" s="12"/>
      <c r="AN728" s="12"/>
      <c r="AO728" s="12"/>
    </row>
    <row r="729" spans="1:41" ht="409">
      <c r="A729" s="12" t="s">
        <v>41</v>
      </c>
      <c r="B729" s="13" t="s">
        <v>2628</v>
      </c>
      <c r="C729" s="12" t="s">
        <v>2629</v>
      </c>
      <c r="D729" s="12" t="s">
        <v>44</v>
      </c>
      <c r="E729" s="12" t="s">
        <v>117</v>
      </c>
      <c r="F729" s="12" t="s">
        <v>46</v>
      </c>
      <c r="G729" s="12" t="s">
        <v>261</v>
      </c>
      <c r="H729" s="12" t="s">
        <v>127</v>
      </c>
      <c r="I729" s="12" t="s">
        <v>127</v>
      </c>
      <c r="J729" s="15">
        <v>41114.716666666667</v>
      </c>
      <c r="K729" s="15">
        <v>41127.611805555556</v>
      </c>
      <c r="L729" s="15">
        <v>41124.6875</v>
      </c>
      <c r="M729" s="12"/>
      <c r="N729" s="12" t="s">
        <v>1340</v>
      </c>
      <c r="O729" s="12" t="s">
        <v>87</v>
      </c>
      <c r="P729" s="12"/>
      <c r="Q729" s="12">
        <v>0</v>
      </c>
      <c r="R729" s="12"/>
      <c r="S729" s="12"/>
      <c r="T729" s="12"/>
      <c r="U729" s="12"/>
      <c r="V729" s="12"/>
      <c r="W729" s="12"/>
      <c r="X729" s="12"/>
      <c r="Y729" s="12"/>
      <c r="Z729" s="12" t="s">
        <v>2630</v>
      </c>
      <c r="AA729" s="12"/>
      <c r="AB729" s="12"/>
      <c r="AC729" s="12"/>
      <c r="AD729" s="12"/>
      <c r="AE729" s="12"/>
      <c r="AF729" s="12"/>
      <c r="AG729" s="12" t="s">
        <v>757</v>
      </c>
      <c r="AH729" s="12" t="s">
        <v>53</v>
      </c>
      <c r="AI729" s="12" t="s">
        <v>62</v>
      </c>
      <c r="AJ729" s="12"/>
      <c r="AK729" s="12"/>
      <c r="AL729" s="12" t="s">
        <v>114</v>
      </c>
      <c r="AM729" s="12"/>
      <c r="AN729" s="12"/>
      <c r="AO729" s="12"/>
    </row>
    <row r="730" spans="1:41" ht="120">
      <c r="A730" s="12" t="s">
        <v>41</v>
      </c>
      <c r="B730" s="13" t="s">
        <v>2631</v>
      </c>
      <c r="C730" s="12" t="s">
        <v>2632</v>
      </c>
      <c r="D730" s="12" t="s">
        <v>44</v>
      </c>
      <c r="E730" s="12" t="s">
        <v>117</v>
      </c>
      <c r="F730" s="12" t="s">
        <v>46</v>
      </c>
      <c r="G730" s="12" t="s">
        <v>261</v>
      </c>
      <c r="H730" s="12" t="s">
        <v>127</v>
      </c>
      <c r="I730" s="12" t="s">
        <v>127</v>
      </c>
      <c r="J730" s="15">
        <v>41114.675694444442</v>
      </c>
      <c r="K730" s="15">
        <v>41117.724305555559</v>
      </c>
      <c r="L730" s="15">
        <v>41117.538194444445</v>
      </c>
      <c r="M730" s="12"/>
      <c r="N730" s="12" t="s">
        <v>1340</v>
      </c>
      <c r="O730" s="12" t="s">
        <v>87</v>
      </c>
      <c r="P730" s="12"/>
      <c r="Q730" s="12">
        <v>0</v>
      </c>
      <c r="R730" s="13">
        <v>13052</v>
      </c>
      <c r="S730" s="12"/>
      <c r="T730" s="12"/>
      <c r="U730" s="12"/>
      <c r="V730" s="12"/>
      <c r="W730" s="12"/>
      <c r="X730" s="12"/>
      <c r="Y730" s="12"/>
      <c r="Z730" s="12" t="s">
        <v>2633</v>
      </c>
      <c r="AA730" s="12"/>
      <c r="AB730" s="12"/>
      <c r="AC730" s="12"/>
      <c r="AD730" s="12"/>
      <c r="AE730" s="12"/>
      <c r="AF730" s="12"/>
      <c r="AG730" s="12"/>
      <c r="AH730" s="12" t="s">
        <v>53</v>
      </c>
      <c r="AI730" s="12" t="s">
        <v>62</v>
      </c>
      <c r="AJ730" s="12"/>
      <c r="AK730" s="12"/>
      <c r="AL730" s="12" t="s">
        <v>837</v>
      </c>
      <c r="AM730" s="12"/>
      <c r="AN730" s="12"/>
      <c r="AO730" s="12" t="s">
        <v>614</v>
      </c>
    </row>
    <row r="731" spans="1:41" ht="409">
      <c r="A731" s="12" t="s">
        <v>41</v>
      </c>
      <c r="B731" s="13" t="s">
        <v>2634</v>
      </c>
      <c r="C731" s="12" t="s">
        <v>2635</v>
      </c>
      <c r="D731" s="12" t="s">
        <v>44</v>
      </c>
      <c r="E731" s="12" t="s">
        <v>117</v>
      </c>
      <c r="F731" s="12" t="s">
        <v>66</v>
      </c>
      <c r="G731" s="12" t="s">
        <v>261</v>
      </c>
      <c r="H731" s="12" t="s">
        <v>127</v>
      </c>
      <c r="I731" s="12" t="s">
        <v>127</v>
      </c>
      <c r="J731" s="15">
        <v>41114.674305555556</v>
      </c>
      <c r="K731" s="15">
        <v>41124.606249999997</v>
      </c>
      <c r="L731" s="15">
        <v>41122.46597222222</v>
      </c>
      <c r="M731" s="12"/>
      <c r="N731" s="12" t="s">
        <v>1340</v>
      </c>
      <c r="O731" s="12" t="s">
        <v>87</v>
      </c>
      <c r="P731" s="12"/>
      <c r="Q731" s="12">
        <v>0</v>
      </c>
      <c r="R731" s="12" t="s">
        <v>2636</v>
      </c>
      <c r="S731" s="12"/>
      <c r="T731" s="12"/>
      <c r="U731" s="12"/>
      <c r="V731" s="12"/>
      <c r="W731" s="12"/>
      <c r="X731" s="12"/>
      <c r="Y731" s="12"/>
      <c r="Z731" s="12" t="s">
        <v>2637</v>
      </c>
      <c r="AA731" s="12"/>
      <c r="AB731" s="12"/>
      <c r="AC731" s="12"/>
      <c r="AD731" s="12"/>
      <c r="AE731" s="12"/>
      <c r="AF731" s="12"/>
      <c r="AG731" s="12" t="s">
        <v>757</v>
      </c>
      <c r="AH731" s="12" t="s">
        <v>53</v>
      </c>
      <c r="AI731" s="12" t="s">
        <v>62</v>
      </c>
      <c r="AJ731" s="12"/>
      <c r="AK731" s="12"/>
      <c r="AL731" s="12" t="s">
        <v>522</v>
      </c>
      <c r="AM731" s="12"/>
      <c r="AN731" s="12"/>
      <c r="AO731" s="12"/>
    </row>
    <row r="732" spans="1:41" ht="120">
      <c r="A732" s="12" t="s">
        <v>41</v>
      </c>
      <c r="B732" s="13" t="s">
        <v>2638</v>
      </c>
      <c r="C732" s="12" t="s">
        <v>2639</v>
      </c>
      <c r="D732" s="12" t="s">
        <v>44</v>
      </c>
      <c r="E732" s="12" t="s">
        <v>117</v>
      </c>
      <c r="F732" s="12" t="s">
        <v>66</v>
      </c>
      <c r="G732" s="12" t="s">
        <v>261</v>
      </c>
      <c r="H732" s="12" t="s">
        <v>127</v>
      </c>
      <c r="I732" s="12" t="s">
        <v>127</v>
      </c>
      <c r="J732" s="15">
        <v>41114.650694444441</v>
      </c>
      <c r="K732" s="15">
        <v>41124.606249999997</v>
      </c>
      <c r="L732" s="15">
        <v>41122.727083333331</v>
      </c>
      <c r="M732" s="12"/>
      <c r="N732" s="12"/>
      <c r="O732" s="12" t="s">
        <v>87</v>
      </c>
      <c r="P732" s="12"/>
      <c r="Q732" s="12">
        <v>0</v>
      </c>
      <c r="R732" s="13">
        <v>13050</v>
      </c>
      <c r="S732" s="12"/>
      <c r="T732" s="12"/>
      <c r="U732" s="12"/>
      <c r="V732" s="12"/>
      <c r="W732" s="12"/>
      <c r="X732" s="12"/>
      <c r="Y732" s="12"/>
      <c r="Z732" s="12" t="s">
        <v>2640</v>
      </c>
      <c r="AA732" s="12"/>
      <c r="AB732" s="12"/>
      <c r="AC732" s="12"/>
      <c r="AD732" s="12"/>
      <c r="AE732" s="12"/>
      <c r="AF732" s="12"/>
      <c r="AG732" s="12"/>
      <c r="AH732" s="12" t="s">
        <v>53</v>
      </c>
      <c r="AI732" s="12" t="s">
        <v>62</v>
      </c>
      <c r="AJ732" s="12"/>
      <c r="AK732" s="12"/>
      <c r="AL732" s="12" t="s">
        <v>1968</v>
      </c>
      <c r="AM732" s="12"/>
      <c r="AN732" s="12"/>
      <c r="AO732" s="12"/>
    </row>
    <row r="733" spans="1:41" ht="105">
      <c r="A733" s="12" t="s">
        <v>41</v>
      </c>
      <c r="B733" s="13" t="s">
        <v>2641</v>
      </c>
      <c r="C733" s="12" t="s">
        <v>2642</v>
      </c>
      <c r="D733" s="12" t="s">
        <v>44</v>
      </c>
      <c r="E733" s="12" t="s">
        <v>117</v>
      </c>
      <c r="F733" s="12" t="s">
        <v>66</v>
      </c>
      <c r="G733" s="12" t="s">
        <v>13</v>
      </c>
      <c r="H733" s="14" t="s">
        <v>48</v>
      </c>
      <c r="I733" s="12" t="s">
        <v>127</v>
      </c>
      <c r="J733" s="15">
        <v>41114.647222222222</v>
      </c>
      <c r="K733" s="15">
        <v>41122.732638888891</v>
      </c>
      <c r="L733" s="15">
        <v>41122.732638888891</v>
      </c>
      <c r="M733" s="12"/>
      <c r="N733" s="12"/>
      <c r="O733" s="12" t="s">
        <v>87</v>
      </c>
      <c r="P733" s="12"/>
      <c r="Q733" s="12">
        <v>0</v>
      </c>
      <c r="R733" s="13">
        <v>13049</v>
      </c>
      <c r="S733" s="12"/>
      <c r="T733" s="12"/>
      <c r="U733" s="12"/>
      <c r="V733" s="12"/>
      <c r="W733" s="12"/>
      <c r="X733" s="12"/>
      <c r="Y733" s="12"/>
      <c r="Z733" s="12" t="s">
        <v>2643</v>
      </c>
      <c r="AA733" s="12"/>
      <c r="AB733" s="12"/>
      <c r="AC733" s="12"/>
      <c r="AD733" s="12"/>
      <c r="AE733" s="12"/>
      <c r="AF733" s="12"/>
      <c r="AG733" s="12"/>
      <c r="AH733" s="12" t="s">
        <v>53</v>
      </c>
      <c r="AI733" s="12" t="s">
        <v>62</v>
      </c>
      <c r="AJ733" s="12"/>
      <c r="AK733" s="12"/>
      <c r="AL733" s="12" t="s">
        <v>1968</v>
      </c>
      <c r="AM733" s="12"/>
      <c r="AN733" s="12"/>
      <c r="AO733" s="12"/>
    </row>
    <row r="734" spans="1:41" ht="210">
      <c r="A734" s="12" t="s">
        <v>41</v>
      </c>
      <c r="B734" s="13" t="s">
        <v>2644</v>
      </c>
      <c r="C734" s="12" t="s">
        <v>2645</v>
      </c>
      <c r="D734" s="12" t="s">
        <v>44</v>
      </c>
      <c r="E734" s="12" t="s">
        <v>117</v>
      </c>
      <c r="F734" s="12" t="s">
        <v>46</v>
      </c>
      <c r="G734" s="12" t="s">
        <v>118</v>
      </c>
      <c r="H734" s="12" t="s">
        <v>67</v>
      </c>
      <c r="I734" s="12" t="s">
        <v>67</v>
      </c>
      <c r="J734" s="15">
        <v>41114.614583333336</v>
      </c>
      <c r="K734" s="15">
        <v>41121.527777777781</v>
      </c>
      <c r="L734" s="15">
        <v>41120.802083333336</v>
      </c>
      <c r="M734" s="12" t="s">
        <v>2646</v>
      </c>
      <c r="N734" s="12" t="s">
        <v>1340</v>
      </c>
      <c r="O734" s="12" t="s">
        <v>389</v>
      </c>
      <c r="P734" s="12"/>
      <c r="Q734" s="12">
        <v>0</v>
      </c>
      <c r="R734" s="13">
        <v>13141</v>
      </c>
      <c r="S734" s="12">
        <v>7200</v>
      </c>
      <c r="T734" s="12">
        <v>7200</v>
      </c>
      <c r="U734" s="12"/>
      <c r="V734" s="16">
        <v>0</v>
      </c>
      <c r="W734" s="12"/>
      <c r="X734" s="12"/>
      <c r="Y734" s="12"/>
      <c r="Z734" s="12" t="s">
        <v>2647</v>
      </c>
      <c r="AA734" s="12"/>
      <c r="AB734" s="16">
        <v>0</v>
      </c>
      <c r="AC734" s="16">
        <v>0</v>
      </c>
      <c r="AD734" s="12"/>
      <c r="AE734" s="12">
        <v>7200</v>
      </c>
      <c r="AF734" s="12">
        <v>7200</v>
      </c>
      <c r="AG734" s="12"/>
      <c r="AH734" s="12" t="s">
        <v>53</v>
      </c>
      <c r="AI734" s="12" t="s">
        <v>71</v>
      </c>
      <c r="AJ734" s="12"/>
      <c r="AK734" s="12"/>
      <c r="AL734" s="12" t="s">
        <v>100</v>
      </c>
      <c r="AM734" s="12"/>
      <c r="AN734" s="12"/>
      <c r="AO734" s="12" t="s">
        <v>614</v>
      </c>
    </row>
    <row r="735" spans="1:41" ht="150">
      <c r="A735" s="12" t="s">
        <v>41</v>
      </c>
      <c r="B735" s="13" t="s">
        <v>2648</v>
      </c>
      <c r="C735" s="12" t="s">
        <v>2649</v>
      </c>
      <c r="D735" s="12" t="s">
        <v>44</v>
      </c>
      <c r="E735" s="12" t="s">
        <v>117</v>
      </c>
      <c r="F735" s="12" t="s">
        <v>66</v>
      </c>
      <c r="G735" s="12" t="s">
        <v>117</v>
      </c>
      <c r="H735" s="12" t="s">
        <v>148</v>
      </c>
      <c r="I735" s="12" t="s">
        <v>148</v>
      </c>
      <c r="J735" s="15">
        <v>41114.551388888889</v>
      </c>
      <c r="K735" s="15">
        <v>41126.952777777777</v>
      </c>
      <c r="L735" s="15">
        <v>41126.952777777777</v>
      </c>
      <c r="M735" s="12"/>
      <c r="N735" s="12"/>
      <c r="O735" s="12" t="s">
        <v>369</v>
      </c>
      <c r="P735" s="12"/>
      <c r="Q735" s="12">
        <v>0</v>
      </c>
      <c r="R735" s="12" t="s">
        <v>2650</v>
      </c>
      <c r="S735" s="12"/>
      <c r="T735" s="12"/>
      <c r="U735" s="12"/>
      <c r="V735" s="12"/>
      <c r="W735" s="12"/>
      <c r="X735" s="12"/>
      <c r="Y735" s="12"/>
      <c r="Z735" s="12" t="s">
        <v>2651</v>
      </c>
      <c r="AA735" s="12"/>
      <c r="AB735" s="12"/>
      <c r="AC735" s="12"/>
      <c r="AD735" s="12"/>
      <c r="AE735" s="12"/>
      <c r="AF735" s="12"/>
      <c r="AG735" s="12"/>
      <c r="AH735" s="12" t="s">
        <v>53</v>
      </c>
      <c r="AI735" s="12" t="s">
        <v>62</v>
      </c>
      <c r="AJ735" s="12"/>
      <c r="AK735" s="12"/>
      <c r="AL735" s="12" t="s">
        <v>290</v>
      </c>
      <c r="AM735" s="12"/>
      <c r="AN735" s="12"/>
      <c r="AO735" s="12" t="s">
        <v>614</v>
      </c>
    </row>
    <row r="736" spans="1:41" ht="135">
      <c r="A736" s="12" t="s">
        <v>41</v>
      </c>
      <c r="B736" s="13" t="s">
        <v>2652</v>
      </c>
      <c r="C736" s="12" t="s">
        <v>2653</v>
      </c>
      <c r="D736" s="12" t="s">
        <v>44</v>
      </c>
      <c r="E736" s="12" t="s">
        <v>117</v>
      </c>
      <c r="F736" s="12" t="s">
        <v>66</v>
      </c>
      <c r="G736" s="12" t="s">
        <v>13</v>
      </c>
      <c r="H736" s="12" t="s">
        <v>127</v>
      </c>
      <c r="I736" s="12" t="s">
        <v>148</v>
      </c>
      <c r="J736" s="15">
        <v>41114.549305555556</v>
      </c>
      <c r="K736" s="15">
        <v>41143.642361111109</v>
      </c>
      <c r="L736" s="15">
        <v>41143.642361111109</v>
      </c>
      <c r="M736" s="12"/>
      <c r="N736" s="12"/>
      <c r="O736" s="12" t="s">
        <v>369</v>
      </c>
      <c r="P736" s="12"/>
      <c r="Q736" s="12">
        <v>0</v>
      </c>
      <c r="R736" s="12" t="s">
        <v>2654</v>
      </c>
      <c r="S736" s="12"/>
      <c r="T736" s="12"/>
      <c r="U736" s="12"/>
      <c r="V736" s="12"/>
      <c r="W736" s="12"/>
      <c r="X736" s="12"/>
      <c r="Y736" s="12"/>
      <c r="Z736" s="12" t="s">
        <v>2655</v>
      </c>
      <c r="AA736" s="12"/>
      <c r="AB736" s="12"/>
      <c r="AC736" s="12"/>
      <c r="AD736" s="12"/>
      <c r="AE736" s="12"/>
      <c r="AF736" s="12"/>
      <c r="AG736" s="12"/>
      <c r="AH736" s="12" t="s">
        <v>53</v>
      </c>
      <c r="AI736" s="12" t="s">
        <v>62</v>
      </c>
      <c r="AJ736" s="12"/>
      <c r="AK736" s="12"/>
      <c r="AL736" s="12" t="s">
        <v>290</v>
      </c>
      <c r="AM736" s="12"/>
      <c r="AN736" s="12"/>
      <c r="AO736" s="12" t="s">
        <v>614</v>
      </c>
    </row>
    <row r="737" spans="1:41" ht="409">
      <c r="A737" s="12" t="s">
        <v>41</v>
      </c>
      <c r="B737" s="13" t="s">
        <v>2656</v>
      </c>
      <c r="C737" s="12" t="s">
        <v>2657</v>
      </c>
      <c r="D737" s="12" t="s">
        <v>44</v>
      </c>
      <c r="E737" s="12" t="s">
        <v>117</v>
      </c>
      <c r="F737" s="12" t="s">
        <v>103</v>
      </c>
      <c r="G737" s="12" t="s">
        <v>261</v>
      </c>
      <c r="H737" s="12" t="s">
        <v>148</v>
      </c>
      <c r="I737" s="12" t="s">
        <v>148</v>
      </c>
      <c r="J737" s="15">
        <v>41114.526388888888</v>
      </c>
      <c r="K737" s="15">
        <v>41120.63958333333</v>
      </c>
      <c r="L737" s="15">
        <v>41120.061111111114</v>
      </c>
      <c r="M737" s="12"/>
      <c r="N737" s="12" t="s">
        <v>1340</v>
      </c>
      <c r="O737" s="12" t="s">
        <v>369</v>
      </c>
      <c r="P737" s="12"/>
      <c r="Q737" s="12">
        <v>0</v>
      </c>
      <c r="R737" s="12" t="s">
        <v>2658</v>
      </c>
      <c r="S737" s="12"/>
      <c r="T737" s="12"/>
      <c r="U737" s="12"/>
      <c r="V737" s="12"/>
      <c r="W737" s="12" t="s">
        <v>2659</v>
      </c>
      <c r="X737" s="12"/>
      <c r="Y737" s="12"/>
      <c r="Z737" s="12" t="s">
        <v>2660</v>
      </c>
      <c r="AA737" s="12"/>
      <c r="AB737" s="12"/>
      <c r="AC737" s="16">
        <v>0</v>
      </c>
      <c r="AD737" s="12"/>
      <c r="AE737" s="12">
        <v>7200</v>
      </c>
      <c r="AF737" s="12">
        <v>7200</v>
      </c>
      <c r="AG737" s="12"/>
      <c r="AH737" s="12" t="s">
        <v>53</v>
      </c>
      <c r="AI737" s="12" t="s">
        <v>62</v>
      </c>
      <c r="AJ737" s="12"/>
      <c r="AK737" s="12"/>
      <c r="AL737" s="12" t="s">
        <v>340</v>
      </c>
      <c r="AM737" s="12"/>
      <c r="AN737" s="12"/>
      <c r="AO737" s="12" t="s">
        <v>614</v>
      </c>
    </row>
    <row r="738" spans="1:41" ht="150">
      <c r="A738" s="12" t="s">
        <v>41</v>
      </c>
      <c r="B738" s="13" t="s">
        <v>2240</v>
      </c>
      <c r="C738" s="12" t="s">
        <v>2661</v>
      </c>
      <c r="D738" s="12" t="s">
        <v>44</v>
      </c>
      <c r="E738" s="12" t="s">
        <v>117</v>
      </c>
      <c r="F738" s="12" t="s">
        <v>66</v>
      </c>
      <c r="G738" s="12" t="s">
        <v>117</v>
      </c>
      <c r="H738" s="12" t="s">
        <v>1002</v>
      </c>
      <c r="I738" s="12" t="s">
        <v>148</v>
      </c>
      <c r="J738" s="15">
        <v>41114.488194444442</v>
      </c>
      <c r="K738" s="15">
        <v>41143.511805555558</v>
      </c>
      <c r="L738" s="15">
        <v>41130.73333333333</v>
      </c>
      <c r="M738" s="12"/>
      <c r="N738" s="12"/>
      <c r="O738" s="12" t="s">
        <v>369</v>
      </c>
      <c r="P738" s="12"/>
      <c r="Q738" s="12">
        <v>0</v>
      </c>
      <c r="R738" s="13">
        <v>13041</v>
      </c>
      <c r="S738" s="12"/>
      <c r="T738" s="12"/>
      <c r="U738" s="12"/>
      <c r="V738" s="12"/>
      <c r="W738" s="12"/>
      <c r="X738" s="12" t="s">
        <v>2238</v>
      </c>
      <c r="Y738" s="12"/>
      <c r="Z738" s="12" t="s">
        <v>2662</v>
      </c>
      <c r="AA738" s="12"/>
      <c r="AB738" s="12"/>
      <c r="AC738" s="12"/>
      <c r="AD738" s="12"/>
      <c r="AE738" s="12"/>
      <c r="AF738" s="12"/>
      <c r="AG738" s="12"/>
      <c r="AH738" s="12" t="s">
        <v>53</v>
      </c>
      <c r="AI738" s="12" t="s">
        <v>447</v>
      </c>
      <c r="AJ738" s="12"/>
      <c r="AK738" s="12"/>
      <c r="AL738" s="12" t="s">
        <v>2663</v>
      </c>
      <c r="AM738" s="12"/>
      <c r="AN738" s="12"/>
      <c r="AO738" s="12" t="s">
        <v>91</v>
      </c>
    </row>
    <row r="739" spans="1:41" ht="210">
      <c r="A739" s="12" t="s">
        <v>41</v>
      </c>
      <c r="B739" s="13" t="s">
        <v>2664</v>
      </c>
      <c r="C739" s="12" t="s">
        <v>2665</v>
      </c>
      <c r="D739" s="12" t="s">
        <v>44</v>
      </c>
      <c r="E739" s="12" t="s">
        <v>117</v>
      </c>
      <c r="F739" s="12" t="s">
        <v>66</v>
      </c>
      <c r="G739" s="12" t="s">
        <v>261</v>
      </c>
      <c r="H739" s="12" t="s">
        <v>127</v>
      </c>
      <c r="I739" s="12" t="s">
        <v>127</v>
      </c>
      <c r="J739" s="15">
        <v>41114.481944444444</v>
      </c>
      <c r="K739" s="15">
        <v>41120.479166666664</v>
      </c>
      <c r="L739" s="15">
        <v>41117.758333333331</v>
      </c>
      <c r="M739" s="12" t="s">
        <v>2646</v>
      </c>
      <c r="N739" s="12" t="s">
        <v>1340</v>
      </c>
      <c r="O739" s="12" t="s">
        <v>87</v>
      </c>
      <c r="P739" s="12"/>
      <c r="Q739" s="12">
        <v>0</v>
      </c>
      <c r="R739" s="13">
        <v>13040</v>
      </c>
      <c r="S739" s="12">
        <v>3600</v>
      </c>
      <c r="T739" s="12">
        <v>3600</v>
      </c>
      <c r="U739" s="12"/>
      <c r="V739" s="16">
        <v>0</v>
      </c>
      <c r="W739" s="12"/>
      <c r="X739" s="12" t="s">
        <v>2666</v>
      </c>
      <c r="Y739" s="12"/>
      <c r="Z739" s="12" t="s">
        <v>2667</v>
      </c>
      <c r="AA739" s="12"/>
      <c r="AB739" s="16">
        <v>0</v>
      </c>
      <c r="AC739" s="16">
        <v>0</v>
      </c>
      <c r="AD739" s="12"/>
      <c r="AE739" s="12">
        <v>3600</v>
      </c>
      <c r="AF739" s="12">
        <v>3600</v>
      </c>
      <c r="AG739" s="12" t="s">
        <v>757</v>
      </c>
      <c r="AH739" s="12" t="s">
        <v>53</v>
      </c>
      <c r="AI739" s="12" t="s">
        <v>62</v>
      </c>
      <c r="AJ739" s="12"/>
      <c r="AK739" s="12"/>
      <c r="AL739" s="12" t="s">
        <v>1995</v>
      </c>
      <c r="AM739" s="12"/>
      <c r="AN739" s="12"/>
      <c r="AO739" s="12"/>
    </row>
    <row r="740" spans="1:41" ht="180">
      <c r="A740" s="12" t="s">
        <v>41</v>
      </c>
      <c r="B740" s="13" t="s">
        <v>2668</v>
      </c>
      <c r="C740" s="12" t="s">
        <v>2669</v>
      </c>
      <c r="D740" s="12" t="s">
        <v>44</v>
      </c>
      <c r="E740" s="12" t="s">
        <v>45</v>
      </c>
      <c r="F740" s="12" t="s">
        <v>143</v>
      </c>
      <c r="G740" s="14" t="s">
        <v>47</v>
      </c>
      <c r="H740" s="14" t="s">
        <v>48</v>
      </c>
      <c r="I740" s="12" t="s">
        <v>86</v>
      </c>
      <c r="J740" s="15">
        <v>41113.563194444447</v>
      </c>
      <c r="K740" s="15">
        <v>41113.563194444447</v>
      </c>
      <c r="L740" s="12"/>
      <c r="M740" s="12"/>
      <c r="N740" s="12"/>
      <c r="O740" s="12" t="s">
        <v>329</v>
      </c>
      <c r="P740" s="12"/>
      <c r="Q740" s="12">
        <v>0</v>
      </c>
      <c r="R740" s="12"/>
      <c r="S740" s="12"/>
      <c r="T740" s="12"/>
      <c r="U740" s="12"/>
      <c r="V740" s="12"/>
      <c r="W740" s="12"/>
      <c r="X740" s="12"/>
      <c r="Y740" s="12"/>
      <c r="Z740" s="12" t="s">
        <v>2670</v>
      </c>
      <c r="AA740" s="12"/>
      <c r="AB740" s="12"/>
      <c r="AC740" s="12"/>
      <c r="AD740" s="12"/>
      <c r="AE740" s="12"/>
      <c r="AF740" s="12"/>
      <c r="AG740" s="12"/>
      <c r="AH740" s="12" t="s">
        <v>53</v>
      </c>
      <c r="AI740" s="12" t="s">
        <v>62</v>
      </c>
      <c r="AJ740" s="12"/>
      <c r="AK740" s="12"/>
      <c r="AL740" s="12" t="s">
        <v>100</v>
      </c>
      <c r="AM740" s="12"/>
      <c r="AN740" s="12"/>
      <c r="AO740" s="12"/>
    </row>
    <row r="741" spans="1:41" ht="75">
      <c r="A741" s="12" t="s">
        <v>41</v>
      </c>
      <c r="B741" s="13" t="s">
        <v>2671</v>
      </c>
      <c r="C741" s="12" t="s">
        <v>2672</v>
      </c>
      <c r="D741" s="12" t="s">
        <v>44</v>
      </c>
      <c r="E741" s="12" t="s">
        <v>45</v>
      </c>
      <c r="F741" s="12" t="s">
        <v>143</v>
      </c>
      <c r="G741" s="14" t="s">
        <v>47</v>
      </c>
      <c r="H741" s="14" t="s">
        <v>48</v>
      </c>
      <c r="I741" s="12" t="s">
        <v>86</v>
      </c>
      <c r="J741" s="15">
        <v>41113.558333333334</v>
      </c>
      <c r="K741" s="15">
        <v>41113.558333333334</v>
      </c>
      <c r="L741" s="12"/>
      <c r="M741" s="12"/>
      <c r="N741" s="12"/>
      <c r="O741" s="12" t="s">
        <v>329</v>
      </c>
      <c r="P741" s="12"/>
      <c r="Q741" s="12">
        <v>0</v>
      </c>
      <c r="R741" s="13">
        <v>13034</v>
      </c>
      <c r="S741" s="12"/>
      <c r="T741" s="12"/>
      <c r="U741" s="12"/>
      <c r="V741" s="12"/>
      <c r="W741" s="12"/>
      <c r="X741" s="12"/>
      <c r="Y741" s="12"/>
      <c r="Z741" s="12" t="s">
        <v>2673</v>
      </c>
      <c r="AA741" s="12"/>
      <c r="AB741" s="12"/>
      <c r="AC741" s="12"/>
      <c r="AD741" s="12"/>
      <c r="AE741" s="12"/>
      <c r="AF741" s="12"/>
      <c r="AG741" s="12"/>
      <c r="AH741" s="12" t="s">
        <v>53</v>
      </c>
      <c r="AI741" s="12" t="s">
        <v>62</v>
      </c>
      <c r="AJ741" s="12"/>
      <c r="AK741" s="12"/>
      <c r="AL741" s="12" t="s">
        <v>100</v>
      </c>
      <c r="AM741" s="12"/>
      <c r="AN741" s="12"/>
      <c r="AO741" s="12"/>
    </row>
    <row r="742" spans="1:41" ht="409">
      <c r="A742" s="12" t="s">
        <v>41</v>
      </c>
      <c r="B742" s="13" t="s">
        <v>2674</v>
      </c>
      <c r="C742" s="12" t="s">
        <v>2675</v>
      </c>
      <c r="D742" s="12" t="s">
        <v>44</v>
      </c>
      <c r="E742" s="12" t="s">
        <v>117</v>
      </c>
      <c r="F742" s="12" t="s">
        <v>46</v>
      </c>
      <c r="G742" s="12" t="s">
        <v>261</v>
      </c>
      <c r="H742" s="12" t="s">
        <v>59</v>
      </c>
      <c r="I742" s="12" t="s">
        <v>723</v>
      </c>
      <c r="J742" s="15">
        <v>41113.552083333336</v>
      </c>
      <c r="K742" s="15">
        <v>41138.607638888891</v>
      </c>
      <c r="L742" s="15">
        <v>41115.418749999997</v>
      </c>
      <c r="M742" s="12"/>
      <c r="N742" s="12" t="s">
        <v>1340</v>
      </c>
      <c r="O742" s="12"/>
      <c r="P742" s="12"/>
      <c r="Q742" s="12">
        <v>0</v>
      </c>
      <c r="R742" s="12"/>
      <c r="S742" s="12"/>
      <c r="T742" s="12"/>
      <c r="U742" s="12"/>
      <c r="V742" s="12"/>
      <c r="W742" s="12"/>
      <c r="X742" s="12"/>
      <c r="Y742" s="12"/>
      <c r="Z742" s="12" t="s">
        <v>2676</v>
      </c>
      <c r="AA742" s="12"/>
      <c r="AB742" s="12"/>
      <c r="AC742" s="12"/>
      <c r="AD742" s="12"/>
      <c r="AE742" s="12"/>
      <c r="AF742" s="12"/>
      <c r="AG742" s="12"/>
      <c r="AH742" s="12" t="s">
        <v>53</v>
      </c>
      <c r="AI742" s="12" t="s">
        <v>54</v>
      </c>
      <c r="AJ742" s="12"/>
      <c r="AK742" s="12"/>
      <c r="AL742" s="12"/>
      <c r="AM742" s="12" t="s">
        <v>2677</v>
      </c>
      <c r="AN742" s="12"/>
      <c r="AO742" s="12"/>
    </row>
    <row r="743" spans="1:41" ht="180">
      <c r="A743" s="12" t="s">
        <v>41</v>
      </c>
      <c r="B743" s="13" t="s">
        <v>2678</v>
      </c>
      <c r="C743" s="12" t="s">
        <v>2679</v>
      </c>
      <c r="D743" s="12" t="s">
        <v>44</v>
      </c>
      <c r="E743" s="12" t="s">
        <v>117</v>
      </c>
      <c r="F743" s="12" t="s">
        <v>46</v>
      </c>
      <c r="G743" s="12" t="s">
        <v>261</v>
      </c>
      <c r="H743" s="12" t="s">
        <v>67</v>
      </c>
      <c r="I743" s="12" t="s">
        <v>67</v>
      </c>
      <c r="J743" s="15">
        <v>41113.503472222219</v>
      </c>
      <c r="K743" s="15">
        <v>41124.470138888886</v>
      </c>
      <c r="L743" s="15">
        <v>41120.06527777778</v>
      </c>
      <c r="M743" s="12"/>
      <c r="N743" s="12" t="s">
        <v>1340</v>
      </c>
      <c r="O743" s="12" t="s">
        <v>369</v>
      </c>
      <c r="P743" s="12"/>
      <c r="Q743" s="12">
        <v>0</v>
      </c>
      <c r="R743" s="13">
        <v>13029</v>
      </c>
      <c r="S743" s="12"/>
      <c r="T743" s="12"/>
      <c r="U743" s="12"/>
      <c r="V743" s="12"/>
      <c r="W743" s="12"/>
      <c r="X743" s="12"/>
      <c r="Y743" s="12"/>
      <c r="Z743" s="12" t="s">
        <v>2680</v>
      </c>
      <c r="AA743" s="12"/>
      <c r="AB743" s="12"/>
      <c r="AC743" s="12"/>
      <c r="AD743" s="12"/>
      <c r="AE743" s="12"/>
      <c r="AF743" s="12"/>
      <c r="AG743" s="12"/>
      <c r="AH743" s="12" t="s">
        <v>53</v>
      </c>
      <c r="AI743" s="12" t="s">
        <v>71</v>
      </c>
      <c r="AJ743" s="12"/>
      <c r="AK743" s="12"/>
      <c r="AL743" s="12" t="s">
        <v>100</v>
      </c>
      <c r="AM743" s="12"/>
      <c r="AN743" s="12"/>
      <c r="AO743" s="12"/>
    </row>
    <row r="744" spans="1:41" ht="75">
      <c r="A744" s="12" t="s">
        <v>41</v>
      </c>
      <c r="B744" s="13" t="s">
        <v>2681</v>
      </c>
      <c r="C744" s="12" t="s">
        <v>2682</v>
      </c>
      <c r="D744" s="12" t="s">
        <v>44</v>
      </c>
      <c r="E744" s="12" t="s">
        <v>45</v>
      </c>
      <c r="F744" s="12" t="s">
        <v>66</v>
      </c>
      <c r="G744" s="14" t="s">
        <v>47</v>
      </c>
      <c r="H744" s="14" t="s">
        <v>48</v>
      </c>
      <c r="I744" s="12" t="s">
        <v>59</v>
      </c>
      <c r="J744" s="15">
        <v>41113.070833333331</v>
      </c>
      <c r="K744" s="15">
        <v>41115.602083333331</v>
      </c>
      <c r="L744" s="12"/>
      <c r="M744" s="12"/>
      <c r="N744" s="12"/>
      <c r="O744" s="12" t="s">
        <v>207</v>
      </c>
      <c r="P744" s="12"/>
      <c r="Q744" s="12">
        <v>0</v>
      </c>
      <c r="R744" s="12"/>
      <c r="S744" s="12"/>
      <c r="T744" s="12"/>
      <c r="U744" s="12"/>
      <c r="V744" s="12"/>
      <c r="W744" s="12"/>
      <c r="X744" s="12"/>
      <c r="Y744" s="12"/>
      <c r="Z744" s="12" t="s">
        <v>2683</v>
      </c>
      <c r="AA744" s="12"/>
      <c r="AB744" s="12"/>
      <c r="AC744" s="12"/>
      <c r="AD744" s="12"/>
      <c r="AE744" s="12"/>
      <c r="AF744" s="12"/>
      <c r="AG744" s="12" t="s">
        <v>2684</v>
      </c>
      <c r="AH744" s="12" t="s">
        <v>53</v>
      </c>
      <c r="AI744" s="12" t="s">
        <v>307</v>
      </c>
      <c r="AJ744" s="12"/>
      <c r="AK744" s="12"/>
      <c r="AL744" s="12" t="s">
        <v>110</v>
      </c>
      <c r="AM744" s="12"/>
      <c r="AN744" s="12"/>
      <c r="AO744" s="12"/>
    </row>
    <row r="745" spans="1:41" ht="240">
      <c r="A745" s="12" t="s">
        <v>41</v>
      </c>
      <c r="B745" s="13" t="s">
        <v>2685</v>
      </c>
      <c r="C745" s="12" t="s">
        <v>2686</v>
      </c>
      <c r="D745" s="12" t="s">
        <v>44</v>
      </c>
      <c r="E745" s="12" t="s">
        <v>117</v>
      </c>
      <c r="F745" s="12" t="s">
        <v>103</v>
      </c>
      <c r="G745" s="12" t="s">
        <v>261</v>
      </c>
      <c r="H745" s="12" t="s">
        <v>59</v>
      </c>
      <c r="I745" s="12" t="s">
        <v>59</v>
      </c>
      <c r="J745" s="15">
        <v>41113.05972222222</v>
      </c>
      <c r="K745" s="15">
        <v>41138.61041666667</v>
      </c>
      <c r="L745" s="15">
        <v>41118.76666666667</v>
      </c>
      <c r="M745" s="12"/>
      <c r="N745" s="12" t="s">
        <v>1340</v>
      </c>
      <c r="O745" s="12" t="s">
        <v>393</v>
      </c>
      <c r="P745" s="12"/>
      <c r="Q745" s="12">
        <v>0</v>
      </c>
      <c r="R745" s="12"/>
      <c r="S745" s="12">
        <v>3600</v>
      </c>
      <c r="T745" s="12">
        <v>3600</v>
      </c>
      <c r="U745" s="12"/>
      <c r="V745" s="16">
        <v>0</v>
      </c>
      <c r="W745" s="12"/>
      <c r="X745" s="12"/>
      <c r="Y745" s="12"/>
      <c r="Z745" s="12" t="s">
        <v>2687</v>
      </c>
      <c r="AA745" s="12"/>
      <c r="AB745" s="16">
        <v>0</v>
      </c>
      <c r="AC745" s="16">
        <v>0</v>
      </c>
      <c r="AD745" s="12"/>
      <c r="AE745" s="12">
        <v>3600</v>
      </c>
      <c r="AF745" s="12">
        <v>3600</v>
      </c>
      <c r="AG745" s="12"/>
      <c r="AH745" s="12" t="s">
        <v>53</v>
      </c>
      <c r="AI745" s="12" t="s">
        <v>307</v>
      </c>
      <c r="AJ745" s="12"/>
      <c r="AK745" s="12"/>
      <c r="AL745" s="12" t="s">
        <v>110</v>
      </c>
      <c r="AM745" s="12"/>
      <c r="AN745" s="12"/>
      <c r="AO745" s="12" t="s">
        <v>63</v>
      </c>
    </row>
    <row r="746" spans="1:41" ht="105">
      <c r="A746" s="12" t="s">
        <v>41</v>
      </c>
      <c r="B746" s="13" t="s">
        <v>2688</v>
      </c>
      <c r="C746" s="12" t="s">
        <v>2689</v>
      </c>
      <c r="D746" s="12" t="s">
        <v>44</v>
      </c>
      <c r="E746" s="12" t="s">
        <v>117</v>
      </c>
      <c r="F746" s="12" t="s">
        <v>103</v>
      </c>
      <c r="G746" s="12" t="s">
        <v>261</v>
      </c>
      <c r="H746" s="12" t="s">
        <v>59</v>
      </c>
      <c r="I746" s="12" t="s">
        <v>59</v>
      </c>
      <c r="J746" s="15">
        <v>41113.054861111108</v>
      </c>
      <c r="K746" s="15">
        <v>41138.609027777777</v>
      </c>
      <c r="L746" s="15">
        <v>41118.740277777775</v>
      </c>
      <c r="M746" s="12"/>
      <c r="N746" s="12" t="s">
        <v>1340</v>
      </c>
      <c r="O746" s="12" t="s">
        <v>393</v>
      </c>
      <c r="P746" s="12"/>
      <c r="Q746" s="12">
        <v>0</v>
      </c>
      <c r="R746" s="12"/>
      <c r="S746" s="12">
        <v>3600</v>
      </c>
      <c r="T746" s="12">
        <v>3600</v>
      </c>
      <c r="U746" s="12"/>
      <c r="V746" s="16">
        <v>0</v>
      </c>
      <c r="W746" s="12"/>
      <c r="X746" s="12"/>
      <c r="Y746" s="12"/>
      <c r="Z746" s="12" t="s">
        <v>2690</v>
      </c>
      <c r="AA746" s="12"/>
      <c r="AB746" s="16">
        <v>0</v>
      </c>
      <c r="AC746" s="16">
        <v>0</v>
      </c>
      <c r="AD746" s="12"/>
      <c r="AE746" s="12">
        <v>3600</v>
      </c>
      <c r="AF746" s="12">
        <v>3600</v>
      </c>
      <c r="AG746" s="12"/>
      <c r="AH746" s="12" t="s">
        <v>53</v>
      </c>
      <c r="AI746" s="12" t="s">
        <v>307</v>
      </c>
      <c r="AJ746" s="12"/>
      <c r="AK746" s="12"/>
      <c r="AL746" s="12" t="s">
        <v>110</v>
      </c>
      <c r="AM746" s="12"/>
      <c r="AN746" s="12"/>
      <c r="AO746" s="12" t="s">
        <v>63</v>
      </c>
    </row>
    <row r="747" spans="1:41" ht="150">
      <c r="A747" s="12" t="s">
        <v>41</v>
      </c>
      <c r="B747" s="13" t="s">
        <v>2691</v>
      </c>
      <c r="C747" s="12" t="s">
        <v>2692</v>
      </c>
      <c r="D747" s="12" t="s">
        <v>44</v>
      </c>
      <c r="E747" s="12" t="s">
        <v>117</v>
      </c>
      <c r="F747" s="12" t="s">
        <v>46</v>
      </c>
      <c r="G747" s="12" t="s">
        <v>2693</v>
      </c>
      <c r="H747" s="12" t="s">
        <v>59</v>
      </c>
      <c r="I747" s="12" t="s">
        <v>59</v>
      </c>
      <c r="J747" s="15">
        <v>41113.045138888891</v>
      </c>
      <c r="K747" s="15">
        <v>41138.874305555553</v>
      </c>
      <c r="L747" s="15">
        <v>41121.460416666669</v>
      </c>
      <c r="M747" s="12"/>
      <c r="N747" s="12" t="s">
        <v>1340</v>
      </c>
      <c r="O747" s="12" t="s">
        <v>565</v>
      </c>
      <c r="P747" s="12"/>
      <c r="Q747" s="12">
        <v>0</v>
      </c>
      <c r="R747" s="13">
        <v>13028</v>
      </c>
      <c r="S747" s="12"/>
      <c r="T747" s="12"/>
      <c r="U747" s="12"/>
      <c r="V747" s="12"/>
      <c r="W747" s="12"/>
      <c r="X747" s="12"/>
      <c r="Y747" s="12"/>
      <c r="Z747" s="12" t="s">
        <v>2694</v>
      </c>
      <c r="AA747" s="12"/>
      <c r="AB747" s="12"/>
      <c r="AC747" s="12"/>
      <c r="AD747" s="12"/>
      <c r="AE747" s="12"/>
      <c r="AF747" s="12"/>
      <c r="AG747" s="12"/>
      <c r="AH747" s="12" t="s">
        <v>53</v>
      </c>
      <c r="AI747" s="12" t="s">
        <v>62</v>
      </c>
      <c r="AJ747" s="12"/>
      <c r="AK747" s="12"/>
      <c r="AL747" s="12" t="s">
        <v>100</v>
      </c>
      <c r="AM747" s="12"/>
      <c r="AN747" s="12"/>
      <c r="AO747" s="12" t="s">
        <v>614</v>
      </c>
    </row>
    <row r="748" spans="1:41" ht="60">
      <c r="A748" s="12" t="s">
        <v>41</v>
      </c>
      <c r="B748" s="13" t="s">
        <v>2695</v>
      </c>
      <c r="C748" s="12" t="s">
        <v>2696</v>
      </c>
      <c r="D748" s="12" t="s">
        <v>44</v>
      </c>
      <c r="E748" s="12" t="s">
        <v>117</v>
      </c>
      <c r="F748" s="12" t="s">
        <v>103</v>
      </c>
      <c r="G748" s="12" t="s">
        <v>261</v>
      </c>
      <c r="H748" s="12" t="s">
        <v>59</v>
      </c>
      <c r="I748" s="12" t="s">
        <v>59</v>
      </c>
      <c r="J748" s="15">
        <v>41113.035416666666</v>
      </c>
      <c r="K748" s="15">
        <v>41124.739583333336</v>
      </c>
      <c r="L748" s="15">
        <v>41124.709722222222</v>
      </c>
      <c r="M748" s="12"/>
      <c r="N748" s="12" t="s">
        <v>1340</v>
      </c>
      <c r="O748" s="12" t="s">
        <v>207</v>
      </c>
      <c r="P748" s="12"/>
      <c r="Q748" s="12">
        <v>0</v>
      </c>
      <c r="R748" s="12"/>
      <c r="S748" s="12">
        <v>7200</v>
      </c>
      <c r="T748" s="12">
        <v>7200</v>
      </c>
      <c r="U748" s="12"/>
      <c r="V748" s="16">
        <v>0</v>
      </c>
      <c r="W748" s="12"/>
      <c r="X748" s="12"/>
      <c r="Y748" s="12"/>
      <c r="Z748" s="12" t="s">
        <v>2697</v>
      </c>
      <c r="AA748" s="12"/>
      <c r="AB748" s="16">
        <v>0</v>
      </c>
      <c r="AC748" s="16">
        <v>0</v>
      </c>
      <c r="AD748" s="12"/>
      <c r="AE748" s="12">
        <v>7200</v>
      </c>
      <c r="AF748" s="12">
        <v>7200</v>
      </c>
      <c r="AG748" s="12"/>
      <c r="AH748" s="12" t="s">
        <v>53</v>
      </c>
      <c r="AI748" s="12" t="s">
        <v>307</v>
      </c>
      <c r="AJ748" s="12"/>
      <c r="AK748" s="12"/>
      <c r="AL748" s="12" t="s">
        <v>110</v>
      </c>
      <c r="AM748" s="12"/>
      <c r="AN748" s="12"/>
      <c r="AO748" s="12"/>
    </row>
    <row r="749" spans="1:41" ht="150">
      <c r="A749" s="12" t="s">
        <v>41</v>
      </c>
      <c r="B749" s="13" t="s">
        <v>2698</v>
      </c>
      <c r="C749" s="12" t="s">
        <v>2699</v>
      </c>
      <c r="D749" s="12" t="s">
        <v>44</v>
      </c>
      <c r="E749" s="12" t="s">
        <v>117</v>
      </c>
      <c r="F749" s="12" t="s">
        <v>46</v>
      </c>
      <c r="G749" s="12" t="s">
        <v>13</v>
      </c>
      <c r="H749" s="12" t="s">
        <v>59</v>
      </c>
      <c r="I749" s="12" t="s">
        <v>59</v>
      </c>
      <c r="J749" s="15">
        <v>41113.03402777778</v>
      </c>
      <c r="K749" s="15">
        <v>41130.521527777775</v>
      </c>
      <c r="L749" s="15">
        <v>41124.780555555553</v>
      </c>
      <c r="M749" s="12"/>
      <c r="N749" s="12" t="s">
        <v>1340</v>
      </c>
      <c r="O749" s="12" t="s">
        <v>207</v>
      </c>
      <c r="P749" s="12"/>
      <c r="Q749" s="12">
        <v>0</v>
      </c>
      <c r="R749" s="12"/>
      <c r="S749" s="12">
        <v>3600</v>
      </c>
      <c r="T749" s="12">
        <v>3600</v>
      </c>
      <c r="U749" s="12"/>
      <c r="V749" s="16">
        <v>0</v>
      </c>
      <c r="W749" s="12"/>
      <c r="X749" s="12"/>
      <c r="Y749" s="12"/>
      <c r="Z749" s="12" t="s">
        <v>2700</v>
      </c>
      <c r="AA749" s="12"/>
      <c r="AB749" s="16">
        <v>0</v>
      </c>
      <c r="AC749" s="16">
        <v>0</v>
      </c>
      <c r="AD749" s="12"/>
      <c r="AE749" s="12">
        <v>3600</v>
      </c>
      <c r="AF749" s="12">
        <v>3600</v>
      </c>
      <c r="AG749" s="12"/>
      <c r="AH749" s="12" t="s">
        <v>53</v>
      </c>
      <c r="AI749" s="12" t="s">
        <v>71</v>
      </c>
      <c r="AJ749" s="12"/>
      <c r="AK749" s="12"/>
      <c r="AL749" s="12" t="s">
        <v>72</v>
      </c>
      <c r="AM749" s="12"/>
      <c r="AN749" s="12"/>
      <c r="AO749" s="12" t="s">
        <v>91</v>
      </c>
    </row>
    <row r="750" spans="1:41" ht="60">
      <c r="A750" s="12" t="s">
        <v>41</v>
      </c>
      <c r="B750" s="13" t="s">
        <v>2701</v>
      </c>
      <c r="C750" s="12" t="s">
        <v>2702</v>
      </c>
      <c r="D750" s="12" t="s">
        <v>44</v>
      </c>
      <c r="E750" s="12" t="s">
        <v>117</v>
      </c>
      <c r="F750" s="12" t="s">
        <v>46</v>
      </c>
      <c r="G750" s="12" t="s">
        <v>13</v>
      </c>
      <c r="H750" s="12" t="s">
        <v>59</v>
      </c>
      <c r="I750" s="12" t="s">
        <v>59</v>
      </c>
      <c r="J750" s="15">
        <v>41113.032638888886</v>
      </c>
      <c r="K750" s="15">
        <v>41128.79791666667</v>
      </c>
      <c r="L750" s="15">
        <v>41127.576388888891</v>
      </c>
      <c r="M750" s="12"/>
      <c r="N750" s="12" t="s">
        <v>189</v>
      </c>
      <c r="O750" s="12" t="s">
        <v>207</v>
      </c>
      <c r="P750" s="12"/>
      <c r="Q750" s="12">
        <v>0</v>
      </c>
      <c r="R750" s="12"/>
      <c r="S750" s="12"/>
      <c r="T750" s="12"/>
      <c r="U750" s="12"/>
      <c r="V750" s="12"/>
      <c r="W750" s="12"/>
      <c r="X750" s="12"/>
      <c r="Y750" s="12"/>
      <c r="Z750" s="12" t="s">
        <v>2703</v>
      </c>
      <c r="AA750" s="12"/>
      <c r="AB750" s="12"/>
      <c r="AC750" s="12"/>
      <c r="AD750" s="12"/>
      <c r="AE750" s="12"/>
      <c r="AF750" s="12"/>
      <c r="AG750" s="12"/>
      <c r="AH750" s="12" t="s">
        <v>53</v>
      </c>
      <c r="AI750" s="12" t="s">
        <v>307</v>
      </c>
      <c r="AJ750" s="12"/>
      <c r="AK750" s="12"/>
      <c r="AL750" s="12" t="s">
        <v>110</v>
      </c>
      <c r="AM750" s="12"/>
      <c r="AN750" s="12"/>
      <c r="AO750" s="12" t="s">
        <v>614</v>
      </c>
    </row>
    <row r="751" spans="1:41" ht="60">
      <c r="A751" s="12" t="s">
        <v>41</v>
      </c>
      <c r="B751" s="13" t="s">
        <v>2704</v>
      </c>
      <c r="C751" s="12" t="s">
        <v>2705</v>
      </c>
      <c r="D751" s="12" t="s">
        <v>44</v>
      </c>
      <c r="E751" s="12" t="s">
        <v>117</v>
      </c>
      <c r="F751" s="12" t="s">
        <v>46</v>
      </c>
      <c r="G751" s="12" t="s">
        <v>118</v>
      </c>
      <c r="H751" s="14" t="s">
        <v>48</v>
      </c>
      <c r="I751" s="12" t="s">
        <v>59</v>
      </c>
      <c r="J751" s="15">
        <v>41113.029166666667</v>
      </c>
      <c r="K751" s="15">
        <v>41127.578472222223</v>
      </c>
      <c r="L751" s="15">
        <v>41127.578472222223</v>
      </c>
      <c r="M751" s="12"/>
      <c r="N751" s="12" t="s">
        <v>189</v>
      </c>
      <c r="O751" s="12" t="s">
        <v>207</v>
      </c>
      <c r="P751" s="12"/>
      <c r="Q751" s="12">
        <v>0</v>
      </c>
      <c r="R751" s="12"/>
      <c r="S751" s="12">
        <v>3600</v>
      </c>
      <c r="T751" s="12">
        <v>3600</v>
      </c>
      <c r="U751" s="12"/>
      <c r="V751" s="16">
        <v>0</v>
      </c>
      <c r="W751" s="12"/>
      <c r="X751" s="12"/>
      <c r="Y751" s="12"/>
      <c r="Z751" s="12" t="s">
        <v>2706</v>
      </c>
      <c r="AA751" s="12"/>
      <c r="AB751" s="16">
        <v>0</v>
      </c>
      <c r="AC751" s="16">
        <v>0</v>
      </c>
      <c r="AD751" s="12"/>
      <c r="AE751" s="12">
        <v>3600</v>
      </c>
      <c r="AF751" s="12">
        <v>3600</v>
      </c>
      <c r="AG751" s="12"/>
      <c r="AH751" s="12" t="s">
        <v>53</v>
      </c>
      <c r="AI751" s="12" t="s">
        <v>62</v>
      </c>
      <c r="AJ751" s="12"/>
      <c r="AK751" s="12"/>
      <c r="AL751" s="12" t="s">
        <v>100</v>
      </c>
      <c r="AM751" s="12"/>
      <c r="AN751" s="12"/>
      <c r="AO751" s="12" t="s">
        <v>614</v>
      </c>
    </row>
    <row r="752" spans="1:41" ht="300">
      <c r="A752" s="12" t="s">
        <v>41</v>
      </c>
      <c r="B752" s="13" t="s">
        <v>2707</v>
      </c>
      <c r="C752" s="12" t="s">
        <v>2708</v>
      </c>
      <c r="D752" s="12" t="s">
        <v>44</v>
      </c>
      <c r="E752" s="12" t="s">
        <v>117</v>
      </c>
      <c r="F752" s="12" t="s">
        <v>46</v>
      </c>
      <c r="G752" s="12" t="s">
        <v>242</v>
      </c>
      <c r="H752" s="14" t="s">
        <v>48</v>
      </c>
      <c r="I752" s="12" t="s">
        <v>59</v>
      </c>
      <c r="J752" s="15">
        <v>41113.025694444441</v>
      </c>
      <c r="K752" s="15">
        <v>41127.572916666664</v>
      </c>
      <c r="L752" s="15">
        <v>41127.572916666664</v>
      </c>
      <c r="M752" s="12"/>
      <c r="N752" s="12"/>
      <c r="O752" s="12" t="s">
        <v>207</v>
      </c>
      <c r="P752" s="12"/>
      <c r="Q752" s="12">
        <v>0</v>
      </c>
      <c r="R752" s="12"/>
      <c r="S752" s="12"/>
      <c r="T752" s="12"/>
      <c r="U752" s="12"/>
      <c r="V752" s="12"/>
      <c r="W752" s="12"/>
      <c r="X752" s="12"/>
      <c r="Y752" s="12"/>
      <c r="Z752" s="12" t="s">
        <v>2709</v>
      </c>
      <c r="AA752" s="12"/>
      <c r="AB752" s="12"/>
      <c r="AC752" s="12"/>
      <c r="AD752" s="12"/>
      <c r="AE752" s="12"/>
      <c r="AF752" s="12"/>
      <c r="AG752" s="12"/>
      <c r="AH752" s="12" t="s">
        <v>53</v>
      </c>
      <c r="AI752" s="12" t="s">
        <v>62</v>
      </c>
      <c r="AJ752" s="12"/>
      <c r="AK752" s="12"/>
      <c r="AL752" s="12"/>
      <c r="AM752" s="12"/>
      <c r="AN752" s="12"/>
      <c r="AO752" s="12" t="s">
        <v>614</v>
      </c>
    </row>
    <row r="753" spans="1:41" ht="135">
      <c r="A753" s="12" t="s">
        <v>41</v>
      </c>
      <c r="B753" s="13" t="s">
        <v>2710</v>
      </c>
      <c r="C753" s="12" t="s">
        <v>2711</v>
      </c>
      <c r="D753" s="12" t="s">
        <v>44</v>
      </c>
      <c r="E753" s="12" t="s">
        <v>45</v>
      </c>
      <c r="F753" s="12" t="s">
        <v>66</v>
      </c>
      <c r="G753" s="14" t="s">
        <v>47</v>
      </c>
      <c r="H753" s="14" t="s">
        <v>48</v>
      </c>
      <c r="I753" s="12" t="s">
        <v>59</v>
      </c>
      <c r="J753" s="15">
        <v>41113.017361111109</v>
      </c>
      <c r="K753" s="15">
        <v>41128.490972222222</v>
      </c>
      <c r="L753" s="12"/>
      <c r="M753" s="12"/>
      <c r="N753" s="12"/>
      <c r="O753" s="12" t="s">
        <v>207</v>
      </c>
      <c r="P753" s="12"/>
      <c r="Q753" s="12">
        <v>0</v>
      </c>
      <c r="R753" s="13">
        <v>13254</v>
      </c>
      <c r="S753" s="12"/>
      <c r="T753" s="12"/>
      <c r="U753" s="12"/>
      <c r="V753" s="12"/>
      <c r="W753" s="12"/>
      <c r="X753" s="12"/>
      <c r="Y753" s="12"/>
      <c r="Z753" s="12" t="s">
        <v>2712</v>
      </c>
      <c r="AA753" s="12"/>
      <c r="AB753" s="12"/>
      <c r="AC753" s="12"/>
      <c r="AD753" s="12"/>
      <c r="AE753" s="12"/>
      <c r="AF753" s="12"/>
      <c r="AG753" s="12"/>
      <c r="AH753" s="12" t="s">
        <v>53</v>
      </c>
      <c r="AI753" s="12" t="s">
        <v>151</v>
      </c>
      <c r="AJ753" s="12"/>
      <c r="AK753" s="12"/>
      <c r="AL753" s="12" t="s">
        <v>110</v>
      </c>
      <c r="AM753" s="12"/>
      <c r="AN753" s="12"/>
      <c r="AO753" s="12"/>
    </row>
    <row r="754" spans="1:41" ht="375">
      <c r="A754" s="12" t="s">
        <v>41</v>
      </c>
      <c r="B754" s="13" t="s">
        <v>2713</v>
      </c>
      <c r="C754" s="12" t="s">
        <v>2714</v>
      </c>
      <c r="D754" s="12" t="s">
        <v>44</v>
      </c>
      <c r="E754" s="12" t="s">
        <v>117</v>
      </c>
      <c r="F754" s="12" t="s">
        <v>46</v>
      </c>
      <c r="G754" s="12" t="s">
        <v>242</v>
      </c>
      <c r="H754" s="14" t="s">
        <v>48</v>
      </c>
      <c r="I754" s="12" t="s">
        <v>59</v>
      </c>
      <c r="J754" s="15">
        <v>41113.013194444444</v>
      </c>
      <c r="K754" s="15">
        <v>41127.570833333331</v>
      </c>
      <c r="L754" s="15">
        <v>41127.570833333331</v>
      </c>
      <c r="M754" s="12"/>
      <c r="N754" s="12"/>
      <c r="O754" s="12" t="s">
        <v>459</v>
      </c>
      <c r="P754" s="12"/>
      <c r="Q754" s="12">
        <v>0</v>
      </c>
      <c r="R754" s="12"/>
      <c r="S754" s="12"/>
      <c r="T754" s="12"/>
      <c r="U754" s="12"/>
      <c r="V754" s="12"/>
      <c r="W754" s="12"/>
      <c r="X754" s="12"/>
      <c r="Y754" s="12"/>
      <c r="Z754" s="12" t="s">
        <v>2715</v>
      </c>
      <c r="AA754" s="12"/>
      <c r="AB754" s="12"/>
      <c r="AC754" s="12"/>
      <c r="AD754" s="12"/>
      <c r="AE754" s="12"/>
      <c r="AF754" s="12"/>
      <c r="AG754" s="12"/>
      <c r="AH754" s="12" t="s">
        <v>53</v>
      </c>
      <c r="AI754" s="12" t="s">
        <v>307</v>
      </c>
      <c r="AJ754" s="12"/>
      <c r="AK754" s="12"/>
      <c r="AL754" s="12" t="s">
        <v>2716</v>
      </c>
      <c r="AM754" s="12"/>
      <c r="AN754" s="12"/>
      <c r="AO754" s="12" t="s">
        <v>614</v>
      </c>
    </row>
    <row r="755" spans="1:41" ht="60">
      <c r="A755" s="12" t="s">
        <v>41</v>
      </c>
      <c r="B755" s="13" t="s">
        <v>2717</v>
      </c>
      <c r="C755" s="12" t="s">
        <v>2718</v>
      </c>
      <c r="D755" s="12" t="s">
        <v>44</v>
      </c>
      <c r="E755" s="12" t="s">
        <v>117</v>
      </c>
      <c r="F755" s="12" t="s">
        <v>46</v>
      </c>
      <c r="G755" s="12" t="s">
        <v>242</v>
      </c>
      <c r="H755" s="12" t="s">
        <v>58</v>
      </c>
      <c r="I755" s="12" t="s">
        <v>59</v>
      </c>
      <c r="J755" s="15">
        <v>41112.997916666667</v>
      </c>
      <c r="K755" s="15">
        <v>41127.56527777778</v>
      </c>
      <c r="L755" s="15">
        <v>41127.564583333333</v>
      </c>
      <c r="M755" s="12"/>
      <c r="N755" s="12" t="s">
        <v>189</v>
      </c>
      <c r="O755" s="12" t="s">
        <v>459</v>
      </c>
      <c r="P755" s="12"/>
      <c r="Q755" s="12">
        <v>0</v>
      </c>
      <c r="R755" s="12"/>
      <c r="S755" s="12">
        <v>3600</v>
      </c>
      <c r="T755" s="12">
        <v>3600</v>
      </c>
      <c r="U755" s="12"/>
      <c r="V755" s="16">
        <v>0</v>
      </c>
      <c r="W755" s="12"/>
      <c r="X755" s="12"/>
      <c r="Y755" s="12"/>
      <c r="Z755" s="12" t="s">
        <v>2719</v>
      </c>
      <c r="AA755" s="12"/>
      <c r="AB755" s="16">
        <v>0</v>
      </c>
      <c r="AC755" s="16">
        <v>0</v>
      </c>
      <c r="AD755" s="12"/>
      <c r="AE755" s="12">
        <v>3600</v>
      </c>
      <c r="AF755" s="12">
        <v>3600</v>
      </c>
      <c r="AG755" s="12"/>
      <c r="AH755" s="12" t="s">
        <v>53</v>
      </c>
      <c r="AI755" s="12" t="s">
        <v>71</v>
      </c>
      <c r="AJ755" s="12"/>
      <c r="AK755" s="12"/>
      <c r="AL755" s="12" t="s">
        <v>2479</v>
      </c>
      <c r="AM755" s="12"/>
      <c r="AN755" s="12"/>
      <c r="AO755" s="12" t="s">
        <v>614</v>
      </c>
    </row>
    <row r="756" spans="1:41" ht="90">
      <c r="A756" s="12" t="s">
        <v>41</v>
      </c>
      <c r="B756" s="13" t="s">
        <v>2720</v>
      </c>
      <c r="C756" s="12" t="s">
        <v>2721</v>
      </c>
      <c r="D756" s="12" t="s">
        <v>44</v>
      </c>
      <c r="E756" s="12" t="s">
        <v>117</v>
      </c>
      <c r="F756" s="12" t="s">
        <v>46</v>
      </c>
      <c r="G756" s="12" t="s">
        <v>242</v>
      </c>
      <c r="H756" s="14" t="s">
        <v>48</v>
      </c>
      <c r="I756" s="12" t="s">
        <v>59</v>
      </c>
      <c r="J756" s="15">
        <v>41112.995833333334</v>
      </c>
      <c r="K756" s="15">
        <v>41127.563888888886</v>
      </c>
      <c r="L756" s="15">
        <v>41127.563888888886</v>
      </c>
      <c r="M756" s="12"/>
      <c r="N756" s="12"/>
      <c r="O756" s="12" t="s">
        <v>207</v>
      </c>
      <c r="P756" s="12"/>
      <c r="Q756" s="12">
        <v>0</v>
      </c>
      <c r="R756" s="12"/>
      <c r="S756" s="12"/>
      <c r="T756" s="12"/>
      <c r="U756" s="12"/>
      <c r="V756" s="12"/>
      <c r="W756" s="12"/>
      <c r="X756" s="12"/>
      <c r="Y756" s="12"/>
      <c r="Z756" s="12" t="s">
        <v>2722</v>
      </c>
      <c r="AA756" s="12"/>
      <c r="AB756" s="12"/>
      <c r="AC756" s="12"/>
      <c r="AD756" s="12"/>
      <c r="AE756" s="12"/>
      <c r="AF756" s="12"/>
      <c r="AG756" s="12"/>
      <c r="AH756" s="12" t="s">
        <v>53</v>
      </c>
      <c r="AI756" s="12" t="s">
        <v>151</v>
      </c>
      <c r="AJ756" s="12"/>
      <c r="AK756" s="12"/>
      <c r="AL756" s="12"/>
      <c r="AM756" s="12"/>
      <c r="AN756" s="12"/>
      <c r="AO756" s="12" t="s">
        <v>614</v>
      </c>
    </row>
    <row r="757" spans="1:41" ht="90">
      <c r="A757" s="12" t="s">
        <v>41</v>
      </c>
      <c r="B757" s="13" t="s">
        <v>2723</v>
      </c>
      <c r="C757" s="12" t="s">
        <v>2724</v>
      </c>
      <c r="D757" s="12" t="s">
        <v>44</v>
      </c>
      <c r="E757" s="12" t="s">
        <v>117</v>
      </c>
      <c r="F757" s="12" t="s">
        <v>46</v>
      </c>
      <c r="G757" s="12" t="s">
        <v>261</v>
      </c>
      <c r="H757" s="14" t="s">
        <v>48</v>
      </c>
      <c r="I757" s="12" t="s">
        <v>59</v>
      </c>
      <c r="J757" s="15">
        <v>41112.990277777775</v>
      </c>
      <c r="K757" s="15">
        <v>41127.5625</v>
      </c>
      <c r="L757" s="15">
        <v>41127.5625</v>
      </c>
      <c r="M757" s="12"/>
      <c r="N757" s="12" t="s">
        <v>189</v>
      </c>
      <c r="O757" s="12" t="s">
        <v>207</v>
      </c>
      <c r="P757" s="12"/>
      <c r="Q757" s="12">
        <v>0</v>
      </c>
      <c r="R757" s="12"/>
      <c r="S757" s="12"/>
      <c r="T757" s="12"/>
      <c r="U757" s="12"/>
      <c r="V757" s="12"/>
      <c r="W757" s="12"/>
      <c r="X757" s="12"/>
      <c r="Y757" s="12"/>
      <c r="Z757" s="12" t="s">
        <v>2725</v>
      </c>
      <c r="AA757" s="12"/>
      <c r="AB757" s="12"/>
      <c r="AC757" s="12"/>
      <c r="AD757" s="12"/>
      <c r="AE757" s="12"/>
      <c r="AF757" s="12"/>
      <c r="AG757" s="12"/>
      <c r="AH757" s="12" t="s">
        <v>53</v>
      </c>
      <c r="AI757" s="12" t="s">
        <v>307</v>
      </c>
      <c r="AJ757" s="12"/>
      <c r="AK757" s="12"/>
      <c r="AL757" s="12" t="s">
        <v>2726</v>
      </c>
      <c r="AM757" s="12"/>
      <c r="AN757" s="12"/>
      <c r="AO757" s="12" t="s">
        <v>614</v>
      </c>
    </row>
    <row r="758" spans="1:41" ht="105">
      <c r="A758" s="12" t="s">
        <v>41</v>
      </c>
      <c r="B758" s="13" t="s">
        <v>2727</v>
      </c>
      <c r="C758" s="12" t="s">
        <v>2728</v>
      </c>
      <c r="D758" s="12" t="s">
        <v>44</v>
      </c>
      <c r="E758" s="12" t="s">
        <v>45</v>
      </c>
      <c r="F758" s="12" t="s">
        <v>66</v>
      </c>
      <c r="G758" s="14" t="s">
        <v>47</v>
      </c>
      <c r="H758" s="14" t="s">
        <v>48</v>
      </c>
      <c r="I758" s="12" t="s">
        <v>59</v>
      </c>
      <c r="J758" s="15">
        <v>41112.980555555558</v>
      </c>
      <c r="K758" s="15">
        <v>41115.803472222222</v>
      </c>
      <c r="L758" s="12"/>
      <c r="M758" s="12"/>
      <c r="N758" s="12"/>
      <c r="O758" s="12" t="s">
        <v>459</v>
      </c>
      <c r="P758" s="12"/>
      <c r="Q758" s="12">
        <v>0</v>
      </c>
      <c r="R758" s="12"/>
      <c r="S758" s="12"/>
      <c r="T758" s="12"/>
      <c r="U758" s="12"/>
      <c r="V758" s="12"/>
      <c r="W758" s="12"/>
      <c r="X758" s="12"/>
      <c r="Y758" s="12"/>
      <c r="Z758" s="12" t="s">
        <v>2729</v>
      </c>
      <c r="AA758" s="12"/>
      <c r="AB758" s="12"/>
      <c r="AC758" s="12"/>
      <c r="AD758" s="12"/>
      <c r="AE758" s="12"/>
      <c r="AF758" s="12"/>
      <c r="AG758" s="12"/>
      <c r="AH758" s="12" t="s">
        <v>53</v>
      </c>
      <c r="AI758" s="12" t="s">
        <v>71</v>
      </c>
      <c r="AJ758" s="12"/>
      <c r="AK758" s="12"/>
      <c r="AL758" s="12" t="s">
        <v>2730</v>
      </c>
      <c r="AM758" s="12"/>
      <c r="AN758" s="12"/>
      <c r="AO758" s="12"/>
    </row>
    <row r="759" spans="1:41" ht="255">
      <c r="A759" s="12" t="s">
        <v>41</v>
      </c>
      <c r="B759" s="13" t="s">
        <v>2731</v>
      </c>
      <c r="C759" s="12" t="s">
        <v>2732</v>
      </c>
      <c r="D759" s="12" t="s">
        <v>44</v>
      </c>
      <c r="E759" s="12" t="s">
        <v>117</v>
      </c>
      <c r="F759" s="12" t="s">
        <v>46</v>
      </c>
      <c r="G759" s="12" t="s">
        <v>261</v>
      </c>
      <c r="H759" s="12" t="s">
        <v>67</v>
      </c>
      <c r="I759" s="12" t="s">
        <v>59</v>
      </c>
      <c r="J759" s="15">
        <v>41112.975694444445</v>
      </c>
      <c r="K759" s="15">
        <v>41141.986111111109</v>
      </c>
      <c r="L759" s="15">
        <v>41138.692361111112</v>
      </c>
      <c r="M759" s="12"/>
      <c r="N759" s="12" t="s">
        <v>199</v>
      </c>
      <c r="O759" s="12" t="s">
        <v>329</v>
      </c>
      <c r="P759" s="12"/>
      <c r="Q759" s="12">
        <v>0</v>
      </c>
      <c r="R759" s="12"/>
      <c r="S759" s="12">
        <v>3600</v>
      </c>
      <c r="T759" s="12">
        <v>3600</v>
      </c>
      <c r="U759" s="12"/>
      <c r="V759" s="16">
        <v>0</v>
      </c>
      <c r="W759" s="12"/>
      <c r="X759" s="12"/>
      <c r="Y759" s="12"/>
      <c r="Z759" s="12" t="s">
        <v>2733</v>
      </c>
      <c r="AA759" s="12"/>
      <c r="AB759" s="16">
        <v>0</v>
      </c>
      <c r="AC759" s="16">
        <v>0</v>
      </c>
      <c r="AD759" s="12"/>
      <c r="AE759" s="12">
        <v>3600</v>
      </c>
      <c r="AF759" s="12">
        <v>3600</v>
      </c>
      <c r="AG759" s="12" t="s">
        <v>625</v>
      </c>
      <c r="AH759" s="12" t="s">
        <v>53</v>
      </c>
      <c r="AI759" s="12" t="s">
        <v>71</v>
      </c>
      <c r="AJ759" s="12"/>
      <c r="AK759" s="12"/>
      <c r="AL759" s="12" t="s">
        <v>2730</v>
      </c>
      <c r="AM759" s="12"/>
      <c r="AN759" s="12"/>
      <c r="AO759" s="12" t="s">
        <v>91</v>
      </c>
    </row>
    <row r="760" spans="1:41" ht="180">
      <c r="A760" s="12" t="s">
        <v>41</v>
      </c>
      <c r="B760" s="13" t="s">
        <v>2734</v>
      </c>
      <c r="C760" s="12" t="s">
        <v>2735</v>
      </c>
      <c r="D760" s="12" t="s">
        <v>44</v>
      </c>
      <c r="E760" s="12" t="s">
        <v>117</v>
      </c>
      <c r="F760" s="12" t="s">
        <v>103</v>
      </c>
      <c r="G760" s="12" t="s">
        <v>617</v>
      </c>
      <c r="H760" s="12" t="s">
        <v>67</v>
      </c>
      <c r="I760" s="12" t="s">
        <v>59</v>
      </c>
      <c r="J760" s="15">
        <v>41112.974305555559</v>
      </c>
      <c r="K760" s="15">
        <v>41142.290972222225</v>
      </c>
      <c r="L760" s="15">
        <v>41138.509722222225</v>
      </c>
      <c r="M760" s="12"/>
      <c r="N760" s="12" t="s">
        <v>199</v>
      </c>
      <c r="O760" s="12" t="s">
        <v>207</v>
      </c>
      <c r="P760" s="12"/>
      <c r="Q760" s="12">
        <v>0</v>
      </c>
      <c r="R760" s="12"/>
      <c r="S760" s="12">
        <v>3600</v>
      </c>
      <c r="T760" s="12">
        <v>3600</v>
      </c>
      <c r="U760" s="12"/>
      <c r="V760" s="16">
        <v>0</v>
      </c>
      <c r="W760" s="12"/>
      <c r="X760" s="12"/>
      <c r="Y760" s="12"/>
      <c r="Z760" s="12" t="s">
        <v>2736</v>
      </c>
      <c r="AA760" s="12"/>
      <c r="AB760" s="16">
        <v>0</v>
      </c>
      <c r="AC760" s="16">
        <v>0</v>
      </c>
      <c r="AD760" s="12"/>
      <c r="AE760" s="12">
        <v>3600</v>
      </c>
      <c r="AF760" s="12">
        <v>3600</v>
      </c>
      <c r="AG760" s="12" t="s">
        <v>625</v>
      </c>
      <c r="AH760" s="12" t="s">
        <v>53</v>
      </c>
      <c r="AI760" s="12" t="s">
        <v>71</v>
      </c>
      <c r="AJ760" s="12"/>
      <c r="AK760" s="12"/>
      <c r="AL760" s="12" t="s">
        <v>2730</v>
      </c>
      <c r="AM760" s="12"/>
      <c r="AN760" s="12"/>
      <c r="AO760" s="12" t="s">
        <v>91</v>
      </c>
    </row>
    <row r="761" spans="1:41" ht="180">
      <c r="A761" s="12" t="s">
        <v>41</v>
      </c>
      <c r="B761" s="13" t="s">
        <v>2737</v>
      </c>
      <c r="C761" s="12" t="s">
        <v>2738</v>
      </c>
      <c r="D761" s="12" t="s">
        <v>44</v>
      </c>
      <c r="E761" s="12" t="s">
        <v>117</v>
      </c>
      <c r="F761" s="12" t="s">
        <v>103</v>
      </c>
      <c r="G761" s="12" t="s">
        <v>261</v>
      </c>
      <c r="H761" s="12" t="s">
        <v>67</v>
      </c>
      <c r="I761" s="12" t="s">
        <v>59</v>
      </c>
      <c r="J761" s="15">
        <v>41112.96875</v>
      </c>
      <c r="K761" s="15">
        <v>41141.98541666667</v>
      </c>
      <c r="L761" s="15">
        <v>41141.52847222222</v>
      </c>
      <c r="M761" s="12"/>
      <c r="N761" s="12" t="s">
        <v>199</v>
      </c>
      <c r="O761" s="12" t="s">
        <v>207</v>
      </c>
      <c r="P761" s="12"/>
      <c r="Q761" s="12">
        <v>0</v>
      </c>
      <c r="R761" s="12"/>
      <c r="S761" s="12">
        <v>3600</v>
      </c>
      <c r="T761" s="12">
        <v>3600</v>
      </c>
      <c r="U761" s="12"/>
      <c r="V761" s="16">
        <v>0</v>
      </c>
      <c r="W761" s="12"/>
      <c r="X761" s="12"/>
      <c r="Y761" s="12"/>
      <c r="Z761" s="12" t="s">
        <v>2739</v>
      </c>
      <c r="AA761" s="12"/>
      <c r="AB761" s="16">
        <v>0</v>
      </c>
      <c r="AC761" s="16">
        <v>0</v>
      </c>
      <c r="AD761" s="12"/>
      <c r="AE761" s="12">
        <v>3600</v>
      </c>
      <c r="AF761" s="12">
        <v>3600</v>
      </c>
      <c r="AG761" s="12" t="s">
        <v>625</v>
      </c>
      <c r="AH761" s="12" t="s">
        <v>53</v>
      </c>
      <c r="AI761" s="12" t="s">
        <v>71</v>
      </c>
      <c r="AJ761" s="12"/>
      <c r="AK761" s="12"/>
      <c r="AL761" s="12" t="s">
        <v>2730</v>
      </c>
      <c r="AM761" s="12"/>
      <c r="AN761" s="12"/>
      <c r="AO761" s="12" t="s">
        <v>91</v>
      </c>
    </row>
    <row r="762" spans="1:41" ht="165">
      <c r="A762" s="12" t="s">
        <v>41</v>
      </c>
      <c r="B762" s="13" t="s">
        <v>2740</v>
      </c>
      <c r="C762" s="12" t="s">
        <v>2741</v>
      </c>
      <c r="D762" s="12" t="s">
        <v>44</v>
      </c>
      <c r="E762" s="12" t="s">
        <v>117</v>
      </c>
      <c r="F762" s="12" t="s">
        <v>46</v>
      </c>
      <c r="G762" s="12" t="s">
        <v>2693</v>
      </c>
      <c r="H762" s="12" t="s">
        <v>723</v>
      </c>
      <c r="I762" s="12" t="s">
        <v>59</v>
      </c>
      <c r="J762" s="15">
        <v>41112.904861111114</v>
      </c>
      <c r="K762" s="15">
        <v>41121.654861111114</v>
      </c>
      <c r="L762" s="15">
        <v>41121.478472222225</v>
      </c>
      <c r="M762" s="12"/>
      <c r="N762" s="12" t="s">
        <v>1340</v>
      </c>
      <c r="O762" s="12" t="s">
        <v>207</v>
      </c>
      <c r="P762" s="12"/>
      <c r="Q762" s="12">
        <v>0</v>
      </c>
      <c r="R762" s="12"/>
      <c r="S762" s="12"/>
      <c r="T762" s="12"/>
      <c r="U762" s="12"/>
      <c r="V762" s="12"/>
      <c r="W762" s="12"/>
      <c r="X762" s="12"/>
      <c r="Y762" s="12"/>
      <c r="Z762" s="12" t="s">
        <v>2742</v>
      </c>
      <c r="AA762" s="12"/>
      <c r="AB762" s="12"/>
      <c r="AC762" s="12"/>
      <c r="AD762" s="12"/>
      <c r="AE762" s="12"/>
      <c r="AF762" s="12"/>
      <c r="AG762" s="12"/>
      <c r="AH762" s="12" t="s">
        <v>53</v>
      </c>
      <c r="AI762" s="12" t="s">
        <v>71</v>
      </c>
      <c r="AJ762" s="12"/>
      <c r="AK762" s="12"/>
      <c r="AL762" s="12"/>
      <c r="AM762" s="12"/>
      <c r="AN762" s="12"/>
      <c r="AO762" s="12"/>
    </row>
    <row r="763" spans="1:41" ht="330">
      <c r="A763" s="12" t="s">
        <v>41</v>
      </c>
      <c r="B763" s="13" t="s">
        <v>2743</v>
      </c>
      <c r="C763" s="12" t="s">
        <v>2744</v>
      </c>
      <c r="D763" s="12" t="s">
        <v>44</v>
      </c>
      <c r="E763" s="12" t="s">
        <v>117</v>
      </c>
      <c r="F763" s="12" t="s">
        <v>46</v>
      </c>
      <c r="G763" s="12" t="s">
        <v>104</v>
      </c>
      <c r="H763" s="12" t="s">
        <v>59</v>
      </c>
      <c r="I763" s="12" t="s">
        <v>59</v>
      </c>
      <c r="J763" s="15">
        <v>41112.901388888888</v>
      </c>
      <c r="K763" s="15">
        <v>41116.711805555555</v>
      </c>
      <c r="L763" s="15">
        <v>41116.711805555555</v>
      </c>
      <c r="M763" s="12"/>
      <c r="N763" s="12" t="s">
        <v>1340</v>
      </c>
      <c r="O763" s="12" t="s">
        <v>459</v>
      </c>
      <c r="P763" s="12"/>
      <c r="Q763" s="12">
        <v>0</v>
      </c>
      <c r="R763" s="12"/>
      <c r="S763" s="12"/>
      <c r="T763" s="12"/>
      <c r="U763" s="12"/>
      <c r="V763" s="12"/>
      <c r="W763" s="12"/>
      <c r="X763" s="12"/>
      <c r="Y763" s="12"/>
      <c r="Z763" s="12" t="s">
        <v>2745</v>
      </c>
      <c r="AA763" s="12"/>
      <c r="AB763" s="12"/>
      <c r="AC763" s="12"/>
      <c r="AD763" s="12"/>
      <c r="AE763" s="12"/>
      <c r="AF763" s="12"/>
      <c r="AG763" s="12"/>
      <c r="AH763" s="12" t="s">
        <v>53</v>
      </c>
      <c r="AI763" s="12" t="s">
        <v>307</v>
      </c>
      <c r="AJ763" s="12"/>
      <c r="AK763" s="12"/>
      <c r="AL763" s="12" t="s">
        <v>2730</v>
      </c>
      <c r="AM763" s="12"/>
      <c r="AN763" s="12"/>
      <c r="AO763" s="12" t="s">
        <v>614</v>
      </c>
    </row>
    <row r="764" spans="1:41" ht="90">
      <c r="A764" s="12" t="s">
        <v>41</v>
      </c>
      <c r="B764" s="13" t="s">
        <v>2746</v>
      </c>
      <c r="C764" s="12" t="s">
        <v>2747</v>
      </c>
      <c r="D764" s="12" t="s">
        <v>44</v>
      </c>
      <c r="E764" s="12" t="s">
        <v>117</v>
      </c>
      <c r="F764" s="12" t="s">
        <v>66</v>
      </c>
      <c r="G764" s="12" t="s">
        <v>13</v>
      </c>
      <c r="H764" s="12" t="s">
        <v>422</v>
      </c>
      <c r="I764" s="12" t="s">
        <v>422</v>
      </c>
      <c r="J764" s="15">
        <v>41110.67291666667</v>
      </c>
      <c r="K764" s="15">
        <v>41127.501388888886</v>
      </c>
      <c r="L764" s="15">
        <v>41127.501388888886</v>
      </c>
      <c r="M764" s="12"/>
      <c r="N764" s="12"/>
      <c r="O764" s="12" t="s">
        <v>389</v>
      </c>
      <c r="P764" s="12"/>
      <c r="Q764" s="12">
        <v>0</v>
      </c>
      <c r="R764" s="13">
        <v>13026</v>
      </c>
      <c r="S764" s="12"/>
      <c r="T764" s="12"/>
      <c r="U764" s="12"/>
      <c r="V764" s="12"/>
      <c r="W764" s="12"/>
      <c r="X764" s="12"/>
      <c r="Y764" s="12"/>
      <c r="Z764" s="12" t="s">
        <v>2748</v>
      </c>
      <c r="AA764" s="12"/>
      <c r="AB764" s="12"/>
      <c r="AC764" s="12"/>
      <c r="AD764" s="12"/>
      <c r="AE764" s="12"/>
      <c r="AF764" s="12"/>
      <c r="AG764" s="12" t="s">
        <v>757</v>
      </c>
      <c r="AH764" s="12" t="s">
        <v>53</v>
      </c>
      <c r="AI764" s="12" t="s">
        <v>54</v>
      </c>
      <c r="AJ764" s="12"/>
      <c r="AK764" s="12"/>
      <c r="AL764" s="12" t="s">
        <v>2749</v>
      </c>
      <c r="AM764" s="12"/>
      <c r="AN764" s="12"/>
      <c r="AO764" s="12"/>
    </row>
    <row r="765" spans="1:41" ht="75">
      <c r="A765" s="12" t="s">
        <v>41</v>
      </c>
      <c r="B765" s="13" t="s">
        <v>2750</v>
      </c>
      <c r="C765" s="12" t="s">
        <v>2751</v>
      </c>
      <c r="D765" s="12" t="s">
        <v>44</v>
      </c>
      <c r="E765" s="12" t="s">
        <v>45</v>
      </c>
      <c r="F765" s="12" t="s">
        <v>143</v>
      </c>
      <c r="G765" s="14" t="s">
        <v>47</v>
      </c>
      <c r="H765" s="14" t="s">
        <v>48</v>
      </c>
      <c r="I765" s="12" t="s">
        <v>422</v>
      </c>
      <c r="J765" s="15">
        <v>41110.662499999999</v>
      </c>
      <c r="K765" s="15">
        <v>41117.717361111114</v>
      </c>
      <c r="L765" s="12"/>
      <c r="M765" s="12"/>
      <c r="N765" s="12"/>
      <c r="O765" s="12" t="s">
        <v>389</v>
      </c>
      <c r="P765" s="12"/>
      <c r="Q765" s="12">
        <v>0</v>
      </c>
      <c r="R765" s="12"/>
      <c r="S765" s="12"/>
      <c r="T765" s="12"/>
      <c r="U765" s="12"/>
      <c r="V765" s="12"/>
      <c r="W765" s="12"/>
      <c r="X765" s="12"/>
      <c r="Y765" s="12"/>
      <c r="Z765" s="12" t="s">
        <v>2752</v>
      </c>
      <c r="AA765" s="12"/>
      <c r="AB765" s="12"/>
      <c r="AC765" s="12"/>
      <c r="AD765" s="12"/>
      <c r="AE765" s="12"/>
      <c r="AF765" s="12"/>
      <c r="AG765" s="12" t="s">
        <v>1931</v>
      </c>
      <c r="AH765" s="12" t="s">
        <v>53</v>
      </c>
      <c r="AI765" s="12" t="s">
        <v>54</v>
      </c>
      <c r="AJ765" s="12"/>
      <c r="AK765" s="12"/>
      <c r="AL765" s="12" t="s">
        <v>2749</v>
      </c>
      <c r="AM765" s="12"/>
      <c r="AN765" s="12"/>
      <c r="AO765" s="12"/>
    </row>
    <row r="766" spans="1:41" ht="105">
      <c r="A766" s="12" t="s">
        <v>41</v>
      </c>
      <c r="B766" s="13" t="s">
        <v>2753</v>
      </c>
      <c r="C766" s="12" t="s">
        <v>2754</v>
      </c>
      <c r="D766" s="12" t="s">
        <v>44</v>
      </c>
      <c r="E766" s="12" t="s">
        <v>117</v>
      </c>
      <c r="F766" s="12" t="s">
        <v>66</v>
      </c>
      <c r="G766" s="12" t="s">
        <v>13</v>
      </c>
      <c r="H766" s="12" t="s">
        <v>422</v>
      </c>
      <c r="I766" s="12" t="s">
        <v>422</v>
      </c>
      <c r="J766" s="15">
        <v>41110.660416666666</v>
      </c>
      <c r="K766" s="15">
        <v>41127.500694444447</v>
      </c>
      <c r="L766" s="15">
        <v>41127.500694444447</v>
      </c>
      <c r="M766" s="12"/>
      <c r="N766" s="12"/>
      <c r="O766" s="12" t="s">
        <v>389</v>
      </c>
      <c r="P766" s="12"/>
      <c r="Q766" s="12">
        <v>0</v>
      </c>
      <c r="R766" s="13">
        <v>13025</v>
      </c>
      <c r="S766" s="12"/>
      <c r="T766" s="12"/>
      <c r="U766" s="12"/>
      <c r="V766" s="12"/>
      <c r="W766" s="12"/>
      <c r="X766" s="12"/>
      <c r="Y766" s="12"/>
      <c r="Z766" s="12" t="s">
        <v>2755</v>
      </c>
      <c r="AA766" s="12"/>
      <c r="AB766" s="12"/>
      <c r="AC766" s="12"/>
      <c r="AD766" s="12"/>
      <c r="AE766" s="12"/>
      <c r="AF766" s="12"/>
      <c r="AG766" s="12" t="s">
        <v>757</v>
      </c>
      <c r="AH766" s="12" t="s">
        <v>53</v>
      </c>
      <c r="AI766" s="12" t="s">
        <v>54</v>
      </c>
      <c r="AJ766" s="12"/>
      <c r="AK766" s="12"/>
      <c r="AL766" s="12" t="s">
        <v>2756</v>
      </c>
      <c r="AM766" s="12"/>
      <c r="AN766" s="12"/>
      <c r="AO766" s="12"/>
    </row>
    <row r="767" spans="1:41" ht="105">
      <c r="A767" s="12" t="s">
        <v>41</v>
      </c>
      <c r="B767" s="13" t="s">
        <v>2757</v>
      </c>
      <c r="C767" s="12" t="s">
        <v>2758</v>
      </c>
      <c r="D767" s="12" t="s">
        <v>44</v>
      </c>
      <c r="E767" s="12" t="s">
        <v>117</v>
      </c>
      <c r="F767" s="12" t="s">
        <v>66</v>
      </c>
      <c r="G767" s="12" t="s">
        <v>104</v>
      </c>
      <c r="H767" s="14" t="s">
        <v>48</v>
      </c>
      <c r="I767" s="12" t="s">
        <v>422</v>
      </c>
      <c r="J767" s="15">
        <v>41110.652777777781</v>
      </c>
      <c r="K767" s="15">
        <v>41121.697916666664</v>
      </c>
      <c r="L767" s="15">
        <v>41121.697916666664</v>
      </c>
      <c r="M767" s="12"/>
      <c r="N767" s="12"/>
      <c r="O767" s="12" t="s">
        <v>423</v>
      </c>
      <c r="P767" s="12"/>
      <c r="Q767" s="12">
        <v>0</v>
      </c>
      <c r="R767" s="12"/>
      <c r="S767" s="12"/>
      <c r="T767" s="12"/>
      <c r="U767" s="12"/>
      <c r="V767" s="12"/>
      <c r="W767" s="12"/>
      <c r="X767" s="12"/>
      <c r="Y767" s="12"/>
      <c r="Z767" s="12" t="s">
        <v>2759</v>
      </c>
      <c r="AA767" s="12"/>
      <c r="AB767" s="12"/>
      <c r="AC767" s="12"/>
      <c r="AD767" s="12"/>
      <c r="AE767" s="12"/>
      <c r="AF767" s="12"/>
      <c r="AG767" s="12" t="s">
        <v>757</v>
      </c>
      <c r="AH767" s="12" t="s">
        <v>53</v>
      </c>
      <c r="AI767" s="12" t="s">
        <v>54</v>
      </c>
      <c r="AJ767" s="12"/>
      <c r="AK767" s="12"/>
      <c r="AL767" s="12" t="s">
        <v>2749</v>
      </c>
      <c r="AM767" s="12"/>
      <c r="AN767" s="12"/>
      <c r="AO767" s="12"/>
    </row>
    <row r="768" spans="1:41" ht="90">
      <c r="A768" s="12" t="s">
        <v>41</v>
      </c>
      <c r="B768" s="13" t="s">
        <v>2760</v>
      </c>
      <c r="C768" s="12" t="s">
        <v>2761</v>
      </c>
      <c r="D768" s="12" t="s">
        <v>44</v>
      </c>
      <c r="E768" s="12" t="s">
        <v>117</v>
      </c>
      <c r="F768" s="12" t="s">
        <v>143</v>
      </c>
      <c r="G768" s="12" t="s">
        <v>13</v>
      </c>
      <c r="H768" s="12" t="s">
        <v>422</v>
      </c>
      <c r="I768" s="12" t="s">
        <v>422</v>
      </c>
      <c r="J768" s="15">
        <v>41110.647916666669</v>
      </c>
      <c r="K768" s="15">
        <v>41127.527083333334</v>
      </c>
      <c r="L768" s="15">
        <v>41127.527083333334</v>
      </c>
      <c r="M768" s="12"/>
      <c r="N768" s="12"/>
      <c r="O768" s="12" t="s">
        <v>389</v>
      </c>
      <c r="P768" s="12"/>
      <c r="Q768" s="12">
        <v>0</v>
      </c>
      <c r="R768" s="12"/>
      <c r="S768" s="12"/>
      <c r="T768" s="12"/>
      <c r="U768" s="12"/>
      <c r="V768" s="12"/>
      <c r="W768" s="12"/>
      <c r="X768" s="12"/>
      <c r="Y768" s="12"/>
      <c r="Z768" s="12" t="s">
        <v>2762</v>
      </c>
      <c r="AA768" s="12"/>
      <c r="AB768" s="12"/>
      <c r="AC768" s="12"/>
      <c r="AD768" s="12"/>
      <c r="AE768" s="12"/>
      <c r="AF768" s="12"/>
      <c r="AG768" s="12" t="s">
        <v>1931</v>
      </c>
      <c r="AH768" s="12" t="s">
        <v>53</v>
      </c>
      <c r="AI768" s="12" t="s">
        <v>54</v>
      </c>
      <c r="AJ768" s="12"/>
      <c r="AK768" s="12"/>
      <c r="AL768" s="12" t="s">
        <v>2749</v>
      </c>
      <c r="AM768" s="12"/>
      <c r="AN768" s="12"/>
      <c r="AO768" s="12"/>
    </row>
    <row r="769" spans="1:41" ht="315">
      <c r="A769" s="12" t="s">
        <v>41</v>
      </c>
      <c r="B769" s="13" t="s">
        <v>2763</v>
      </c>
      <c r="C769" s="12" t="s">
        <v>2764</v>
      </c>
      <c r="D769" s="12" t="s">
        <v>44</v>
      </c>
      <c r="E769" s="12" t="s">
        <v>117</v>
      </c>
      <c r="F769" s="12" t="s">
        <v>66</v>
      </c>
      <c r="G769" s="12" t="s">
        <v>104</v>
      </c>
      <c r="H769" s="14" t="s">
        <v>48</v>
      </c>
      <c r="I769" s="12" t="s">
        <v>422</v>
      </c>
      <c r="J769" s="15">
        <v>41110.645138888889</v>
      </c>
      <c r="K769" s="15">
        <v>41121.697916666664</v>
      </c>
      <c r="L769" s="15">
        <v>41121.697916666664</v>
      </c>
      <c r="M769" s="12"/>
      <c r="N769" s="12"/>
      <c r="O769" s="12" t="s">
        <v>389</v>
      </c>
      <c r="P769" s="12"/>
      <c r="Q769" s="12">
        <v>0</v>
      </c>
      <c r="R769" s="12"/>
      <c r="S769" s="12"/>
      <c r="T769" s="12"/>
      <c r="U769" s="12"/>
      <c r="V769" s="12"/>
      <c r="W769" s="12"/>
      <c r="X769" s="12"/>
      <c r="Y769" s="12"/>
      <c r="Z769" s="12" t="s">
        <v>2765</v>
      </c>
      <c r="AA769" s="12"/>
      <c r="AB769" s="12"/>
      <c r="AC769" s="12"/>
      <c r="AD769" s="12"/>
      <c r="AE769" s="12"/>
      <c r="AF769" s="12"/>
      <c r="AG769" s="12" t="s">
        <v>757</v>
      </c>
      <c r="AH769" s="12" t="s">
        <v>53</v>
      </c>
      <c r="AI769" s="12" t="s">
        <v>54</v>
      </c>
      <c r="AJ769" s="12"/>
      <c r="AK769" s="12"/>
      <c r="AL769" s="12" t="s">
        <v>140</v>
      </c>
      <c r="AM769" s="12"/>
      <c r="AN769" s="12"/>
      <c r="AO769" s="12"/>
    </row>
    <row r="770" spans="1:41" ht="330">
      <c r="A770" s="12" t="s">
        <v>41</v>
      </c>
      <c r="B770" s="13" t="s">
        <v>2766</v>
      </c>
      <c r="C770" s="12" t="s">
        <v>2767</v>
      </c>
      <c r="D770" s="12" t="s">
        <v>44</v>
      </c>
      <c r="E770" s="12" t="s">
        <v>45</v>
      </c>
      <c r="F770" s="12" t="s">
        <v>46</v>
      </c>
      <c r="G770" s="14" t="s">
        <v>47</v>
      </c>
      <c r="H770" s="14" t="s">
        <v>48</v>
      </c>
      <c r="I770" s="12" t="s">
        <v>86</v>
      </c>
      <c r="J770" s="15">
        <v>41110.623611111114</v>
      </c>
      <c r="K770" s="15">
        <v>41114.652083333334</v>
      </c>
      <c r="L770" s="12"/>
      <c r="M770" s="12"/>
      <c r="N770" s="12"/>
      <c r="O770" s="12" t="s">
        <v>2768</v>
      </c>
      <c r="P770" s="12"/>
      <c r="Q770" s="12">
        <v>0</v>
      </c>
      <c r="R770" s="12" t="s">
        <v>2769</v>
      </c>
      <c r="S770" s="12"/>
      <c r="T770" s="12"/>
      <c r="U770" s="12"/>
      <c r="V770" s="12"/>
      <c r="W770" s="12"/>
      <c r="X770" s="12"/>
      <c r="Y770" s="12"/>
      <c r="Z770" s="12" t="s">
        <v>2770</v>
      </c>
      <c r="AA770" s="12"/>
      <c r="AB770" s="12"/>
      <c r="AC770" s="12"/>
      <c r="AD770" s="12"/>
      <c r="AE770" s="12"/>
      <c r="AF770" s="12"/>
      <c r="AG770" s="12"/>
      <c r="AH770" s="12" t="s">
        <v>53</v>
      </c>
      <c r="AI770" s="12" t="s">
        <v>62</v>
      </c>
      <c r="AJ770" s="12"/>
      <c r="AK770" s="12"/>
      <c r="AL770" s="12" t="s">
        <v>110</v>
      </c>
      <c r="AM770" s="12"/>
      <c r="AN770" s="12"/>
      <c r="AO770" s="12"/>
    </row>
    <row r="771" spans="1:41" ht="120">
      <c r="A771" s="12" t="s">
        <v>41</v>
      </c>
      <c r="B771" s="13" t="s">
        <v>2772</v>
      </c>
      <c r="C771" s="12" t="s">
        <v>2773</v>
      </c>
      <c r="D771" s="12" t="s">
        <v>44</v>
      </c>
      <c r="E771" s="12" t="s">
        <v>117</v>
      </c>
      <c r="F771" s="12" t="s">
        <v>143</v>
      </c>
      <c r="G771" s="12" t="s">
        <v>13</v>
      </c>
      <c r="H771" s="12" t="s">
        <v>127</v>
      </c>
      <c r="I771" s="12" t="s">
        <v>127</v>
      </c>
      <c r="J771" s="15">
        <v>41109.754166666666</v>
      </c>
      <c r="K771" s="15">
        <v>41127.638194444444</v>
      </c>
      <c r="L771" s="15">
        <v>41124.646527777775</v>
      </c>
      <c r="M771" s="12"/>
      <c r="N771" s="12"/>
      <c r="O771" s="12" t="s">
        <v>369</v>
      </c>
      <c r="P771" s="12"/>
      <c r="Q771" s="12">
        <v>0</v>
      </c>
      <c r="R771" s="13">
        <v>13019</v>
      </c>
      <c r="S771" s="12"/>
      <c r="T771" s="12"/>
      <c r="U771" s="12"/>
      <c r="V771" s="12"/>
      <c r="W771" s="12"/>
      <c r="X771" s="12"/>
      <c r="Y771" s="12"/>
      <c r="Z771" s="12" t="s">
        <v>2774</v>
      </c>
      <c r="AA771" s="12"/>
      <c r="AB771" s="12"/>
      <c r="AC771" s="12"/>
      <c r="AD771" s="12"/>
      <c r="AE771" s="12"/>
      <c r="AF771" s="12"/>
      <c r="AG771" s="12"/>
      <c r="AH771" s="12" t="s">
        <v>53</v>
      </c>
      <c r="AI771" s="12" t="s">
        <v>307</v>
      </c>
      <c r="AJ771" s="12"/>
      <c r="AK771" s="12"/>
      <c r="AL771" s="12" t="s">
        <v>110</v>
      </c>
      <c r="AM771" s="12"/>
      <c r="AN771" s="12"/>
      <c r="AO771" s="12" t="s">
        <v>63</v>
      </c>
    </row>
    <row r="772" spans="1:41" ht="60">
      <c r="A772" s="12" t="s">
        <v>41</v>
      </c>
      <c r="B772" s="13" t="s">
        <v>2775</v>
      </c>
      <c r="C772" s="12" t="s">
        <v>2776</v>
      </c>
      <c r="D772" s="12" t="s">
        <v>44</v>
      </c>
      <c r="E772" s="12" t="s">
        <v>117</v>
      </c>
      <c r="F772" s="12" t="s">
        <v>46</v>
      </c>
      <c r="G772" s="12" t="s">
        <v>242</v>
      </c>
      <c r="H772" s="12" t="s">
        <v>49</v>
      </c>
      <c r="I772" s="12" t="s">
        <v>49</v>
      </c>
      <c r="J772" s="15">
        <v>41109.647916666669</v>
      </c>
      <c r="K772" s="15">
        <v>41129.789583333331</v>
      </c>
      <c r="L772" s="15">
        <v>41124.519444444442</v>
      </c>
      <c r="M772" s="12"/>
      <c r="N772" s="12"/>
      <c r="O772" s="12" t="s">
        <v>50</v>
      </c>
      <c r="P772" s="12"/>
      <c r="Q772" s="12">
        <v>0</v>
      </c>
      <c r="R772" s="12"/>
      <c r="S772" s="12"/>
      <c r="T772" s="12"/>
      <c r="U772" s="12"/>
      <c r="V772" s="12"/>
      <c r="W772" s="12"/>
      <c r="X772" s="12"/>
      <c r="Y772" s="12"/>
      <c r="Z772" s="12" t="s">
        <v>2777</v>
      </c>
      <c r="AA772" s="12"/>
      <c r="AB772" s="12"/>
      <c r="AC772" s="12"/>
      <c r="AD772" s="12"/>
      <c r="AE772" s="12"/>
      <c r="AF772" s="12"/>
      <c r="AG772" s="12"/>
      <c r="AH772" s="12" t="s">
        <v>53</v>
      </c>
      <c r="AI772" s="12" t="s">
        <v>54</v>
      </c>
      <c r="AJ772" s="12"/>
      <c r="AK772" s="12"/>
      <c r="AL772" s="12" t="s">
        <v>55</v>
      </c>
      <c r="AM772" s="12"/>
      <c r="AN772" s="12"/>
      <c r="AO772" s="12"/>
    </row>
    <row r="773" spans="1:41" ht="150">
      <c r="A773" s="12" t="s">
        <v>41</v>
      </c>
      <c r="B773" s="13" t="s">
        <v>2778</v>
      </c>
      <c r="C773" s="12" t="s">
        <v>2779</v>
      </c>
      <c r="D773" s="12" t="s">
        <v>44</v>
      </c>
      <c r="E773" s="12" t="s">
        <v>45</v>
      </c>
      <c r="F773" s="12" t="s">
        <v>143</v>
      </c>
      <c r="G773" s="14" t="s">
        <v>47</v>
      </c>
      <c r="H773" s="14" t="s">
        <v>48</v>
      </c>
      <c r="I773" s="12" t="s">
        <v>591</v>
      </c>
      <c r="J773" s="15">
        <v>41109.597916666666</v>
      </c>
      <c r="K773" s="15">
        <v>41134.536805555559</v>
      </c>
      <c r="L773" s="12"/>
      <c r="M773" s="12"/>
      <c r="N773" s="12"/>
      <c r="O773" s="12"/>
      <c r="P773" s="12"/>
      <c r="Q773" s="12">
        <v>0</v>
      </c>
      <c r="R773" s="12"/>
      <c r="S773" s="12"/>
      <c r="T773" s="12"/>
      <c r="U773" s="12"/>
      <c r="V773" s="12"/>
      <c r="W773" s="12"/>
      <c r="X773" s="12"/>
      <c r="Y773" s="12"/>
      <c r="Z773" s="12" t="s">
        <v>2780</v>
      </c>
      <c r="AA773" s="12"/>
      <c r="AB773" s="12"/>
      <c r="AC773" s="12"/>
      <c r="AD773" s="12"/>
      <c r="AE773" s="12"/>
      <c r="AF773" s="12"/>
      <c r="AG773" s="12"/>
      <c r="AH773" s="12" t="s">
        <v>53</v>
      </c>
      <c r="AI773" s="12" t="s">
        <v>307</v>
      </c>
      <c r="AJ773" s="12"/>
      <c r="AK773" s="12"/>
      <c r="AL773" s="12" t="s">
        <v>110</v>
      </c>
      <c r="AM773" s="12"/>
      <c r="AN773" s="12"/>
      <c r="AO773" s="12"/>
    </row>
    <row r="774" spans="1:41" ht="135">
      <c r="A774" s="12" t="s">
        <v>41</v>
      </c>
      <c r="B774" s="13" t="s">
        <v>2781</v>
      </c>
      <c r="C774" s="12" t="s">
        <v>2782</v>
      </c>
      <c r="D774" s="12" t="s">
        <v>44</v>
      </c>
      <c r="E774" s="12" t="s">
        <v>117</v>
      </c>
      <c r="F774" s="12" t="s">
        <v>66</v>
      </c>
      <c r="G774" s="12" t="s">
        <v>13</v>
      </c>
      <c r="H774" s="12" t="s">
        <v>127</v>
      </c>
      <c r="I774" s="12" t="s">
        <v>127</v>
      </c>
      <c r="J774" s="15">
        <v>41109.588194444441</v>
      </c>
      <c r="K774" s="15">
        <v>41113.613888888889</v>
      </c>
      <c r="L774" s="15">
        <v>41113.478472222225</v>
      </c>
      <c r="M774" s="12"/>
      <c r="N774" s="12" t="s">
        <v>2646</v>
      </c>
      <c r="O774" s="12" t="s">
        <v>628</v>
      </c>
      <c r="P774" s="12"/>
      <c r="Q774" s="12">
        <v>0</v>
      </c>
      <c r="R774" s="12" t="s">
        <v>2783</v>
      </c>
      <c r="S774" s="12">
        <v>1800</v>
      </c>
      <c r="T774" s="12">
        <v>1800</v>
      </c>
      <c r="U774" s="12"/>
      <c r="V774" s="16">
        <v>0</v>
      </c>
      <c r="W774" s="12"/>
      <c r="X774" s="12"/>
      <c r="Y774" s="12"/>
      <c r="Z774" s="12" t="s">
        <v>2784</v>
      </c>
      <c r="AA774" s="12"/>
      <c r="AB774" s="16">
        <v>0</v>
      </c>
      <c r="AC774" s="16">
        <v>0</v>
      </c>
      <c r="AD774" s="12"/>
      <c r="AE774" s="12">
        <v>1800</v>
      </c>
      <c r="AF774" s="12">
        <v>1800</v>
      </c>
      <c r="AG774" s="12" t="s">
        <v>757</v>
      </c>
      <c r="AH774" s="12" t="s">
        <v>53</v>
      </c>
      <c r="AI774" s="12" t="s">
        <v>62</v>
      </c>
      <c r="AJ774" s="12"/>
      <c r="AK774" s="12"/>
      <c r="AL774" s="12" t="s">
        <v>2337</v>
      </c>
      <c r="AM774" s="12"/>
      <c r="AN774" s="12"/>
      <c r="AO774" s="12"/>
    </row>
    <row r="775" spans="1:41" ht="225">
      <c r="A775" s="12" t="s">
        <v>41</v>
      </c>
      <c r="B775" s="13" t="s">
        <v>2785</v>
      </c>
      <c r="C775" s="12" t="s">
        <v>2786</v>
      </c>
      <c r="D775" s="12" t="s">
        <v>44</v>
      </c>
      <c r="E775" s="12" t="s">
        <v>117</v>
      </c>
      <c r="F775" s="12" t="s">
        <v>143</v>
      </c>
      <c r="G775" s="12" t="s">
        <v>13</v>
      </c>
      <c r="H775" s="12" t="s">
        <v>127</v>
      </c>
      <c r="I775" s="12" t="s">
        <v>127</v>
      </c>
      <c r="J775" s="15">
        <v>41109.584027777775</v>
      </c>
      <c r="K775" s="15">
        <v>41130.770138888889</v>
      </c>
      <c r="L775" s="15">
        <v>41130.763888888891</v>
      </c>
      <c r="M775" s="12" t="s">
        <v>2646</v>
      </c>
      <c r="N775" s="12" t="s">
        <v>1340</v>
      </c>
      <c r="O775" s="12" t="s">
        <v>628</v>
      </c>
      <c r="P775" s="12"/>
      <c r="Q775" s="12">
        <v>0</v>
      </c>
      <c r="R775" s="12"/>
      <c r="S775" s="12">
        <v>3600</v>
      </c>
      <c r="T775" s="12">
        <v>3600</v>
      </c>
      <c r="U775" s="12">
        <v>180</v>
      </c>
      <c r="V775" s="16">
        <v>0.05</v>
      </c>
      <c r="W775" s="12"/>
      <c r="X775" s="12"/>
      <c r="Y775" s="12"/>
      <c r="Z775" s="12" t="s">
        <v>2787</v>
      </c>
      <c r="AA775" s="12"/>
      <c r="AB775" s="16">
        <v>0.04</v>
      </c>
      <c r="AC775" s="16">
        <v>0.04</v>
      </c>
      <c r="AD775" s="12">
        <v>180</v>
      </c>
      <c r="AE775" s="12">
        <v>3600</v>
      </c>
      <c r="AF775" s="12">
        <v>3600</v>
      </c>
      <c r="AG775" s="12" t="s">
        <v>2788</v>
      </c>
      <c r="AH775" s="12" t="s">
        <v>53</v>
      </c>
      <c r="AI775" s="12" t="s">
        <v>54</v>
      </c>
      <c r="AJ775" s="12"/>
      <c r="AK775" s="12"/>
      <c r="AL775" s="12" t="s">
        <v>55</v>
      </c>
      <c r="AM775" s="12"/>
      <c r="AN775" s="12"/>
      <c r="AO775" s="12" t="s">
        <v>63</v>
      </c>
    </row>
    <row r="776" spans="1:41" ht="285">
      <c r="A776" s="12" t="s">
        <v>41</v>
      </c>
      <c r="B776" s="13" t="s">
        <v>2789</v>
      </c>
      <c r="C776" s="12" t="s">
        <v>2790</v>
      </c>
      <c r="D776" s="12" t="s">
        <v>44</v>
      </c>
      <c r="E776" s="12" t="s">
        <v>117</v>
      </c>
      <c r="F776" s="12" t="s">
        <v>66</v>
      </c>
      <c r="G776" s="12" t="s">
        <v>13</v>
      </c>
      <c r="H776" s="12" t="s">
        <v>127</v>
      </c>
      <c r="I776" s="12" t="s">
        <v>127</v>
      </c>
      <c r="J776" s="15">
        <v>41109.57916666667</v>
      </c>
      <c r="K776" s="15">
        <v>41127.622916666667</v>
      </c>
      <c r="L776" s="15">
        <v>41124.657638888886</v>
      </c>
      <c r="M776" s="12" t="s">
        <v>2646</v>
      </c>
      <c r="N776" s="12" t="s">
        <v>1340</v>
      </c>
      <c r="O776" s="12" t="s">
        <v>628</v>
      </c>
      <c r="P776" s="12"/>
      <c r="Q776" s="12">
        <v>0</v>
      </c>
      <c r="R776" s="12"/>
      <c r="S776" s="12">
        <v>7200</v>
      </c>
      <c r="T776" s="12">
        <v>6960</v>
      </c>
      <c r="U776" s="12">
        <v>480</v>
      </c>
      <c r="V776" s="16">
        <v>0.06</v>
      </c>
      <c r="W776" s="12"/>
      <c r="X776" s="12"/>
      <c r="Y776" s="12"/>
      <c r="Z776" s="12" t="s">
        <v>2791</v>
      </c>
      <c r="AA776" s="12"/>
      <c r="AB776" s="16">
        <v>0.06</v>
      </c>
      <c r="AC776" s="16">
        <v>0.06</v>
      </c>
      <c r="AD776" s="12">
        <v>480</v>
      </c>
      <c r="AE776" s="12">
        <v>6960</v>
      </c>
      <c r="AF776" s="12">
        <v>7200</v>
      </c>
      <c r="AG776" s="12" t="s">
        <v>2792</v>
      </c>
      <c r="AH776" s="12" t="s">
        <v>53</v>
      </c>
      <c r="AI776" s="12" t="s">
        <v>54</v>
      </c>
      <c r="AJ776" s="12"/>
      <c r="AK776" s="12"/>
      <c r="AL776" s="12" t="s">
        <v>140</v>
      </c>
      <c r="AM776" s="12"/>
      <c r="AN776" s="12"/>
      <c r="AO776" s="12" t="s">
        <v>614</v>
      </c>
    </row>
    <row r="777" spans="1:41" ht="105">
      <c r="A777" s="12" t="s">
        <v>41</v>
      </c>
      <c r="B777" s="13" t="s">
        <v>2793</v>
      </c>
      <c r="C777" s="12" t="s">
        <v>2794</v>
      </c>
      <c r="D777" s="12" t="s">
        <v>44</v>
      </c>
      <c r="E777" s="12" t="s">
        <v>117</v>
      </c>
      <c r="F777" s="12" t="s">
        <v>46</v>
      </c>
      <c r="G777" s="12" t="s">
        <v>261</v>
      </c>
      <c r="H777" s="12" t="s">
        <v>67</v>
      </c>
      <c r="I777" s="12" t="s">
        <v>67</v>
      </c>
      <c r="J777" s="15">
        <v>41109.568749999999</v>
      </c>
      <c r="K777" s="15">
        <v>41115.513194444444</v>
      </c>
      <c r="L777" s="15">
        <v>41115.513194444444</v>
      </c>
      <c r="M777" s="12"/>
      <c r="N777" s="12" t="s">
        <v>2646</v>
      </c>
      <c r="O777" s="12" t="s">
        <v>87</v>
      </c>
      <c r="P777" s="12"/>
      <c r="Q777" s="12">
        <v>0</v>
      </c>
      <c r="R777" s="13">
        <v>13014</v>
      </c>
      <c r="S777" s="12">
        <v>7200</v>
      </c>
      <c r="T777" s="12">
        <v>0</v>
      </c>
      <c r="U777" s="12">
        <v>7200</v>
      </c>
      <c r="V777" s="16">
        <v>1</v>
      </c>
      <c r="W777" s="12"/>
      <c r="X777" s="12"/>
      <c r="Y777" s="12"/>
      <c r="Z777" s="12" t="s">
        <v>2795</v>
      </c>
      <c r="AA777" s="12"/>
      <c r="AB777" s="16">
        <v>1</v>
      </c>
      <c r="AC777" s="16">
        <v>1</v>
      </c>
      <c r="AD777" s="12">
        <v>7200</v>
      </c>
      <c r="AE777" s="12">
        <v>0</v>
      </c>
      <c r="AF777" s="12">
        <v>7200</v>
      </c>
      <c r="AG777" s="12"/>
      <c r="AH777" s="12" t="s">
        <v>53</v>
      </c>
      <c r="AI777" s="12" t="s">
        <v>62</v>
      </c>
      <c r="AJ777" s="12"/>
      <c r="AK777" s="12"/>
      <c r="AL777" s="12" t="s">
        <v>100</v>
      </c>
      <c r="AM777" s="12"/>
      <c r="AN777" s="12"/>
      <c r="AO777" s="12"/>
    </row>
    <row r="778" spans="1:41" ht="30">
      <c r="A778" s="12" t="s">
        <v>41</v>
      </c>
      <c r="B778" s="13" t="s">
        <v>2796</v>
      </c>
      <c r="C778" s="12" t="s">
        <v>2797</v>
      </c>
      <c r="D778" s="12" t="s">
        <v>44</v>
      </c>
      <c r="E778" s="12" t="s">
        <v>117</v>
      </c>
      <c r="F778" s="12" t="s">
        <v>46</v>
      </c>
      <c r="G778" s="12" t="s">
        <v>13</v>
      </c>
      <c r="H778" s="12" t="s">
        <v>59</v>
      </c>
      <c r="I778" s="12" t="s">
        <v>59</v>
      </c>
      <c r="J778" s="15">
        <v>41109.035416666666</v>
      </c>
      <c r="K778" s="15">
        <v>41130.790972222225</v>
      </c>
      <c r="L778" s="15">
        <v>41124.654166666667</v>
      </c>
      <c r="M778" s="12" t="s">
        <v>2646</v>
      </c>
      <c r="N778" s="12" t="s">
        <v>1340</v>
      </c>
      <c r="O778" s="12" t="s">
        <v>628</v>
      </c>
      <c r="P778" s="12"/>
      <c r="Q778" s="12">
        <v>0</v>
      </c>
      <c r="R778" s="12"/>
      <c r="S778" s="12">
        <v>7200</v>
      </c>
      <c r="T778" s="12">
        <v>7200</v>
      </c>
      <c r="U778" s="12"/>
      <c r="V778" s="16">
        <v>0</v>
      </c>
      <c r="W778" s="12"/>
      <c r="X778" s="12"/>
      <c r="Y778" s="12"/>
      <c r="Z778" s="12"/>
      <c r="AA778" s="12"/>
      <c r="AB778" s="16">
        <v>0</v>
      </c>
      <c r="AC778" s="16">
        <v>0</v>
      </c>
      <c r="AD778" s="12"/>
      <c r="AE778" s="12">
        <v>7200</v>
      </c>
      <c r="AF778" s="12">
        <v>7200</v>
      </c>
      <c r="AG778" s="12">
        <v>82</v>
      </c>
      <c r="AH778" s="12" t="s">
        <v>53</v>
      </c>
      <c r="AI778" s="12" t="s">
        <v>62</v>
      </c>
      <c r="AJ778" s="12"/>
      <c r="AK778" s="12"/>
      <c r="AL778" s="12" t="s">
        <v>110</v>
      </c>
      <c r="AM778" s="12"/>
      <c r="AN778" s="12"/>
      <c r="AO778" s="12" t="s">
        <v>614</v>
      </c>
    </row>
    <row r="779" spans="1:41" ht="90">
      <c r="A779" s="12" t="s">
        <v>41</v>
      </c>
      <c r="B779" s="13" t="s">
        <v>2798</v>
      </c>
      <c r="C779" s="12" t="s">
        <v>2799</v>
      </c>
      <c r="D779" s="12" t="s">
        <v>44</v>
      </c>
      <c r="E779" s="12" t="s">
        <v>117</v>
      </c>
      <c r="F779" s="12" t="s">
        <v>46</v>
      </c>
      <c r="G779" s="12" t="s">
        <v>261</v>
      </c>
      <c r="H779" s="12" t="s">
        <v>59</v>
      </c>
      <c r="I779" s="12" t="s">
        <v>59</v>
      </c>
      <c r="J779" s="15">
        <v>41108.938194444447</v>
      </c>
      <c r="K779" s="15">
        <v>41143.824305555558</v>
      </c>
      <c r="L779" s="15">
        <v>41130.709027777775</v>
      </c>
      <c r="M779" s="12" t="s">
        <v>2646</v>
      </c>
      <c r="N779" s="12" t="s">
        <v>1340</v>
      </c>
      <c r="O779" s="12" t="s">
        <v>87</v>
      </c>
      <c r="P779" s="12"/>
      <c r="Q779" s="12">
        <v>0</v>
      </c>
      <c r="R779" s="12"/>
      <c r="S779" s="12">
        <v>3600</v>
      </c>
      <c r="T779" s="12">
        <v>3600</v>
      </c>
      <c r="U779" s="12"/>
      <c r="V779" s="16">
        <v>0</v>
      </c>
      <c r="W779" s="12"/>
      <c r="X779" s="12"/>
      <c r="Y779" s="12"/>
      <c r="Z779" s="12" t="s">
        <v>2800</v>
      </c>
      <c r="AA779" s="12"/>
      <c r="AB779" s="16">
        <v>0</v>
      </c>
      <c r="AC779" s="16">
        <v>0</v>
      </c>
      <c r="AD779" s="12"/>
      <c r="AE779" s="12">
        <v>3600</v>
      </c>
      <c r="AF779" s="12">
        <v>3600</v>
      </c>
      <c r="AG779" s="12">
        <v>82</v>
      </c>
      <c r="AH779" s="12" t="s">
        <v>53</v>
      </c>
      <c r="AI779" s="12" t="s">
        <v>62</v>
      </c>
      <c r="AJ779" s="12"/>
      <c r="AK779" s="12"/>
      <c r="AL779" s="12" t="s">
        <v>110</v>
      </c>
      <c r="AM779" s="12"/>
      <c r="AN779" s="12"/>
      <c r="AO779" s="12" t="s">
        <v>91</v>
      </c>
    </row>
    <row r="780" spans="1:41" ht="45">
      <c r="A780" s="12" t="s">
        <v>41</v>
      </c>
      <c r="B780" s="13" t="s">
        <v>2801</v>
      </c>
      <c r="C780" s="12" t="s">
        <v>2802</v>
      </c>
      <c r="D780" s="12" t="s">
        <v>44</v>
      </c>
      <c r="E780" s="12" t="s">
        <v>117</v>
      </c>
      <c r="F780" s="12" t="s">
        <v>46</v>
      </c>
      <c r="G780" s="12" t="s">
        <v>118</v>
      </c>
      <c r="H780" s="14" t="s">
        <v>48</v>
      </c>
      <c r="I780" s="12" t="s">
        <v>59</v>
      </c>
      <c r="J780" s="15">
        <v>41108.896527777775</v>
      </c>
      <c r="K780" s="15">
        <v>41108.92291666667</v>
      </c>
      <c r="L780" s="15">
        <v>41108.92291666667</v>
      </c>
      <c r="M780" s="12"/>
      <c r="N780" s="12"/>
      <c r="O780" s="12" t="s">
        <v>628</v>
      </c>
      <c r="P780" s="12"/>
      <c r="Q780" s="12">
        <v>0</v>
      </c>
      <c r="R780" s="12"/>
      <c r="S780" s="12"/>
      <c r="T780" s="12"/>
      <c r="U780" s="12"/>
      <c r="V780" s="12"/>
      <c r="W780" s="12"/>
      <c r="X780" s="12"/>
      <c r="Y780" s="12"/>
      <c r="Z780" s="12" t="s">
        <v>2803</v>
      </c>
      <c r="AA780" s="12"/>
      <c r="AB780" s="12"/>
      <c r="AC780" s="12"/>
      <c r="AD780" s="12"/>
      <c r="AE780" s="12"/>
      <c r="AF780" s="12"/>
      <c r="AG780" s="12"/>
      <c r="AH780" s="12" t="s">
        <v>53</v>
      </c>
      <c r="AI780" s="12" t="s">
        <v>62</v>
      </c>
      <c r="AJ780" s="12"/>
      <c r="AK780" s="12"/>
      <c r="AL780" s="12" t="s">
        <v>110</v>
      </c>
      <c r="AM780" s="12"/>
      <c r="AN780" s="12"/>
      <c r="AO780" s="12"/>
    </row>
    <row r="781" spans="1:41" ht="409">
      <c r="A781" s="12" t="s">
        <v>41</v>
      </c>
      <c r="B781" s="13" t="s">
        <v>2804</v>
      </c>
      <c r="C781" s="12" t="s">
        <v>2805</v>
      </c>
      <c r="D781" s="12" t="s">
        <v>44</v>
      </c>
      <c r="E781" s="12" t="s">
        <v>117</v>
      </c>
      <c r="F781" s="12" t="s">
        <v>46</v>
      </c>
      <c r="G781" s="12" t="s">
        <v>261</v>
      </c>
      <c r="H781" s="12" t="s">
        <v>127</v>
      </c>
      <c r="I781" s="12" t="s">
        <v>59</v>
      </c>
      <c r="J781" s="15">
        <v>41108.787499999999</v>
      </c>
      <c r="K781" s="15">
        <v>41115.553472222222</v>
      </c>
      <c r="L781" s="15">
        <v>41114.461805555555</v>
      </c>
      <c r="M781" s="12"/>
      <c r="N781" s="12" t="s">
        <v>2646</v>
      </c>
      <c r="O781" s="12" t="s">
        <v>87</v>
      </c>
      <c r="P781" s="12"/>
      <c r="Q781" s="12">
        <v>0</v>
      </c>
      <c r="R781" s="13">
        <v>13009</v>
      </c>
      <c r="S781" s="12">
        <v>7200</v>
      </c>
      <c r="T781" s="12">
        <v>3600</v>
      </c>
      <c r="U781" s="12">
        <v>3600</v>
      </c>
      <c r="V781" s="16">
        <v>0.5</v>
      </c>
      <c r="W781" s="12"/>
      <c r="X781" s="12"/>
      <c r="Y781" s="12"/>
      <c r="Z781" s="12" t="s">
        <v>2806</v>
      </c>
      <c r="AA781" s="12"/>
      <c r="AB781" s="16">
        <v>0.5</v>
      </c>
      <c r="AC781" s="16">
        <v>0.5</v>
      </c>
      <c r="AD781" s="12">
        <v>3600</v>
      </c>
      <c r="AE781" s="12">
        <v>3600</v>
      </c>
      <c r="AF781" s="12">
        <v>7200</v>
      </c>
      <c r="AG781" s="12" t="s">
        <v>2807</v>
      </c>
      <c r="AH781" s="12" t="s">
        <v>53</v>
      </c>
      <c r="AI781" s="12" t="s">
        <v>62</v>
      </c>
      <c r="AJ781" s="12"/>
      <c r="AK781" s="12"/>
      <c r="AL781" s="12" t="s">
        <v>72</v>
      </c>
      <c r="AM781" s="12"/>
      <c r="AN781" s="12"/>
      <c r="AO781" s="12"/>
    </row>
    <row r="782" spans="1:41" ht="409">
      <c r="A782" s="12" t="s">
        <v>41</v>
      </c>
      <c r="B782" s="13" t="s">
        <v>2808</v>
      </c>
      <c r="C782" s="12" t="s">
        <v>2809</v>
      </c>
      <c r="D782" s="12" t="s">
        <v>44</v>
      </c>
      <c r="E782" s="12" t="s">
        <v>117</v>
      </c>
      <c r="F782" s="12" t="s">
        <v>46</v>
      </c>
      <c r="G782" s="12" t="s">
        <v>261</v>
      </c>
      <c r="H782" s="12" t="s">
        <v>59</v>
      </c>
      <c r="I782" s="12" t="s">
        <v>59</v>
      </c>
      <c r="J782" s="15">
        <v>41108.786111111112</v>
      </c>
      <c r="K782" s="15">
        <v>41129.805555555555</v>
      </c>
      <c r="L782" s="15">
        <v>41117.751388888886</v>
      </c>
      <c r="M782" s="12"/>
      <c r="N782" s="12" t="s">
        <v>1340</v>
      </c>
      <c r="O782" s="12" t="s">
        <v>87</v>
      </c>
      <c r="P782" s="12"/>
      <c r="Q782" s="12">
        <v>0</v>
      </c>
      <c r="R782" s="12" t="s">
        <v>2810</v>
      </c>
      <c r="S782" s="12"/>
      <c r="T782" s="12"/>
      <c r="U782" s="12"/>
      <c r="V782" s="12"/>
      <c r="W782" s="12"/>
      <c r="X782" s="12"/>
      <c r="Y782" s="12"/>
      <c r="Z782" s="12" t="s">
        <v>2811</v>
      </c>
      <c r="AA782" s="12"/>
      <c r="AB782" s="12"/>
      <c r="AC782" s="12"/>
      <c r="AD782" s="12"/>
      <c r="AE782" s="12"/>
      <c r="AF782" s="12"/>
      <c r="AG782" s="12" t="s">
        <v>2807</v>
      </c>
      <c r="AH782" s="12" t="s">
        <v>53</v>
      </c>
      <c r="AI782" s="12" t="s">
        <v>62</v>
      </c>
      <c r="AJ782" s="12"/>
      <c r="AK782" s="12"/>
      <c r="AL782" s="12" t="s">
        <v>72</v>
      </c>
      <c r="AM782" s="12"/>
      <c r="AN782" s="12"/>
      <c r="AO782" s="12"/>
    </row>
    <row r="783" spans="1:41" ht="105">
      <c r="A783" s="12" t="s">
        <v>41</v>
      </c>
      <c r="B783" s="13" t="s">
        <v>2812</v>
      </c>
      <c r="C783" s="12" t="s">
        <v>2813</v>
      </c>
      <c r="D783" s="12" t="s">
        <v>44</v>
      </c>
      <c r="E783" s="12" t="s">
        <v>117</v>
      </c>
      <c r="F783" s="12" t="s">
        <v>46</v>
      </c>
      <c r="G783" s="12" t="s">
        <v>261</v>
      </c>
      <c r="H783" s="12" t="s">
        <v>67</v>
      </c>
      <c r="I783" s="12" t="s">
        <v>67</v>
      </c>
      <c r="J783" s="15">
        <v>41108.745833333334</v>
      </c>
      <c r="K783" s="15">
        <v>41138.798611111109</v>
      </c>
      <c r="L783" s="15">
        <v>41122.701388888891</v>
      </c>
      <c r="M783" s="12" t="s">
        <v>2646</v>
      </c>
      <c r="N783" s="12" t="s">
        <v>1340</v>
      </c>
      <c r="O783" s="12" t="s">
        <v>207</v>
      </c>
      <c r="P783" s="12"/>
      <c r="Q783" s="12">
        <v>0</v>
      </c>
      <c r="R783" s="12"/>
      <c r="S783" s="12">
        <v>7200</v>
      </c>
      <c r="T783" s="12">
        <v>7200</v>
      </c>
      <c r="U783" s="12"/>
      <c r="V783" s="16">
        <v>0</v>
      </c>
      <c r="W783" s="12"/>
      <c r="X783" s="12"/>
      <c r="Y783" s="12"/>
      <c r="Z783" s="12" t="s">
        <v>2814</v>
      </c>
      <c r="AA783" s="12"/>
      <c r="AB783" s="16">
        <v>0</v>
      </c>
      <c r="AC783" s="16">
        <v>0</v>
      </c>
      <c r="AD783" s="12"/>
      <c r="AE783" s="12">
        <v>7200</v>
      </c>
      <c r="AF783" s="12">
        <v>7200</v>
      </c>
      <c r="AG783" s="12">
        <v>82</v>
      </c>
      <c r="AH783" s="12" t="s">
        <v>53</v>
      </c>
      <c r="AI783" s="12" t="s">
        <v>71</v>
      </c>
      <c r="AJ783" s="12"/>
      <c r="AK783" s="12"/>
      <c r="AL783" s="12" t="s">
        <v>100</v>
      </c>
      <c r="AM783" s="12"/>
      <c r="AN783" s="12"/>
      <c r="AO783" s="12" t="s">
        <v>91</v>
      </c>
    </row>
    <row r="784" spans="1:41" ht="135">
      <c r="A784" s="12" t="s">
        <v>41</v>
      </c>
      <c r="B784" s="13" t="s">
        <v>2815</v>
      </c>
      <c r="C784" s="12" t="s">
        <v>2816</v>
      </c>
      <c r="D784" s="12" t="s">
        <v>44</v>
      </c>
      <c r="E784" s="12" t="s">
        <v>117</v>
      </c>
      <c r="F784" s="12" t="s">
        <v>46</v>
      </c>
      <c r="G784" s="12" t="s">
        <v>13</v>
      </c>
      <c r="H784" s="12" t="s">
        <v>436</v>
      </c>
      <c r="I784" s="12" t="s">
        <v>86</v>
      </c>
      <c r="J784" s="15">
        <v>41108.684027777781</v>
      </c>
      <c r="K784" s="15">
        <v>41130.527083333334</v>
      </c>
      <c r="L784" s="15">
        <v>41122.506944444445</v>
      </c>
      <c r="M784" s="12" t="s">
        <v>2646</v>
      </c>
      <c r="N784" s="12" t="s">
        <v>1340</v>
      </c>
      <c r="O784" s="12" t="s">
        <v>50</v>
      </c>
      <c r="P784" s="12"/>
      <c r="Q784" s="12">
        <v>0</v>
      </c>
      <c r="R784" s="13">
        <v>13008</v>
      </c>
      <c r="S784" s="12">
        <v>3600</v>
      </c>
      <c r="T784" s="12">
        <v>3600</v>
      </c>
      <c r="U784" s="12"/>
      <c r="V784" s="16">
        <v>0</v>
      </c>
      <c r="W784" s="12"/>
      <c r="X784" s="12"/>
      <c r="Y784" s="12"/>
      <c r="Z784" s="12" t="s">
        <v>2817</v>
      </c>
      <c r="AA784" s="12"/>
      <c r="AB784" s="16">
        <v>0</v>
      </c>
      <c r="AC784" s="16">
        <v>0</v>
      </c>
      <c r="AD784" s="12"/>
      <c r="AE784" s="12">
        <v>3600</v>
      </c>
      <c r="AF784" s="12">
        <v>3600</v>
      </c>
      <c r="AG784" s="12">
        <v>82</v>
      </c>
      <c r="AH784" s="12" t="s">
        <v>53</v>
      </c>
      <c r="AI784" s="12" t="s">
        <v>71</v>
      </c>
      <c r="AJ784" s="12"/>
      <c r="AK784" s="12"/>
      <c r="AL784" s="12" t="s">
        <v>100</v>
      </c>
      <c r="AM784" s="12"/>
      <c r="AN784" s="12"/>
      <c r="AO784" s="12" t="s">
        <v>614</v>
      </c>
    </row>
    <row r="785" spans="1:41" ht="120">
      <c r="A785" s="12" t="s">
        <v>41</v>
      </c>
      <c r="B785" s="13" t="s">
        <v>2818</v>
      </c>
      <c r="C785" s="12" t="s">
        <v>2819</v>
      </c>
      <c r="D785" s="12" t="s">
        <v>44</v>
      </c>
      <c r="E785" s="12" t="s">
        <v>117</v>
      </c>
      <c r="F785" s="12" t="s">
        <v>46</v>
      </c>
      <c r="G785" s="12" t="s">
        <v>261</v>
      </c>
      <c r="H785" s="12" t="s">
        <v>436</v>
      </c>
      <c r="I785" s="12" t="s">
        <v>86</v>
      </c>
      <c r="J785" s="15">
        <v>41108.682638888888</v>
      </c>
      <c r="K785" s="15">
        <v>41130.792361111111</v>
      </c>
      <c r="L785" s="15">
        <v>41117.54791666667</v>
      </c>
      <c r="M785" s="12" t="s">
        <v>2646</v>
      </c>
      <c r="N785" s="12" t="s">
        <v>1340</v>
      </c>
      <c r="O785" s="12" t="s">
        <v>50</v>
      </c>
      <c r="P785" s="12"/>
      <c r="Q785" s="12">
        <v>0</v>
      </c>
      <c r="R785" s="13">
        <v>13007</v>
      </c>
      <c r="S785" s="12">
        <v>7200</v>
      </c>
      <c r="T785" s="12">
        <v>7200</v>
      </c>
      <c r="U785" s="12"/>
      <c r="V785" s="16">
        <v>0</v>
      </c>
      <c r="W785" s="12"/>
      <c r="X785" s="12"/>
      <c r="Y785" s="12"/>
      <c r="Z785" s="12" t="s">
        <v>2820</v>
      </c>
      <c r="AA785" s="12"/>
      <c r="AB785" s="16">
        <v>0</v>
      </c>
      <c r="AC785" s="16">
        <v>0</v>
      </c>
      <c r="AD785" s="12"/>
      <c r="AE785" s="12">
        <v>7200</v>
      </c>
      <c r="AF785" s="12">
        <v>7200</v>
      </c>
      <c r="AG785" s="12">
        <v>82</v>
      </c>
      <c r="AH785" s="12" t="s">
        <v>53</v>
      </c>
      <c r="AI785" s="12" t="s">
        <v>62</v>
      </c>
      <c r="AJ785" s="12"/>
      <c r="AK785" s="12"/>
      <c r="AL785" s="12" t="s">
        <v>100</v>
      </c>
      <c r="AM785" s="12"/>
      <c r="AN785" s="12"/>
      <c r="AO785" s="12" t="s">
        <v>614</v>
      </c>
    </row>
    <row r="786" spans="1:41" ht="225">
      <c r="A786" s="12" t="s">
        <v>41</v>
      </c>
      <c r="B786" s="13" t="s">
        <v>2821</v>
      </c>
      <c r="C786" s="12" t="s">
        <v>2822</v>
      </c>
      <c r="D786" s="12" t="s">
        <v>44</v>
      </c>
      <c r="E786" s="12" t="s">
        <v>117</v>
      </c>
      <c r="F786" s="12" t="s">
        <v>143</v>
      </c>
      <c r="G786" s="12" t="s">
        <v>242</v>
      </c>
      <c r="H786" s="12" t="s">
        <v>127</v>
      </c>
      <c r="I786" s="12" t="s">
        <v>127</v>
      </c>
      <c r="J786" s="15">
        <v>41108.677777777775</v>
      </c>
      <c r="K786" s="15">
        <v>41141.465277777781</v>
      </c>
      <c r="L786" s="15">
        <v>41130.620138888888</v>
      </c>
      <c r="M786" s="12"/>
      <c r="N786" s="12"/>
      <c r="O786" s="12" t="s">
        <v>369</v>
      </c>
      <c r="P786" s="12"/>
      <c r="Q786" s="12">
        <v>0</v>
      </c>
      <c r="R786" s="12"/>
      <c r="S786" s="12"/>
      <c r="T786" s="12"/>
      <c r="U786" s="12"/>
      <c r="V786" s="12"/>
      <c r="W786" s="12"/>
      <c r="X786" s="12"/>
      <c r="Y786" s="12"/>
      <c r="Z786" s="12" t="s">
        <v>2823</v>
      </c>
      <c r="AA786" s="12"/>
      <c r="AB786" s="12"/>
      <c r="AC786" s="12"/>
      <c r="AD786" s="12"/>
      <c r="AE786" s="12"/>
      <c r="AF786" s="12"/>
      <c r="AG786" s="12" t="s">
        <v>757</v>
      </c>
      <c r="AH786" s="12" t="s">
        <v>53</v>
      </c>
      <c r="AI786" s="12" t="s">
        <v>62</v>
      </c>
      <c r="AJ786" s="12"/>
      <c r="AK786" s="12"/>
      <c r="AL786" s="12" t="s">
        <v>114</v>
      </c>
      <c r="AM786" s="12"/>
      <c r="AN786" s="12"/>
      <c r="AO786" s="12"/>
    </row>
    <row r="787" spans="1:41" ht="105">
      <c r="A787" s="12" t="s">
        <v>41</v>
      </c>
      <c r="B787" s="13" t="s">
        <v>2824</v>
      </c>
      <c r="C787" s="12" t="s">
        <v>2825</v>
      </c>
      <c r="D787" s="12" t="s">
        <v>44</v>
      </c>
      <c r="E787" s="12" t="s">
        <v>45</v>
      </c>
      <c r="F787" s="12" t="s">
        <v>66</v>
      </c>
      <c r="G787" s="14" t="s">
        <v>47</v>
      </c>
      <c r="H787" s="14" t="s">
        <v>48</v>
      </c>
      <c r="I787" s="12" t="s">
        <v>86</v>
      </c>
      <c r="J787" s="15">
        <v>41108.667361111111</v>
      </c>
      <c r="K787" s="15">
        <v>41126.96597222222</v>
      </c>
      <c r="L787" s="12"/>
      <c r="M787" s="12"/>
      <c r="N787" s="12"/>
      <c r="O787" s="12" t="s">
        <v>207</v>
      </c>
      <c r="P787" s="12"/>
      <c r="Q787" s="12">
        <v>0</v>
      </c>
      <c r="R787" s="12"/>
      <c r="S787" s="12"/>
      <c r="T787" s="12"/>
      <c r="U787" s="12"/>
      <c r="V787" s="12"/>
      <c r="W787" s="12"/>
      <c r="X787" s="12"/>
      <c r="Y787" s="12"/>
      <c r="Z787" s="12" t="s">
        <v>2826</v>
      </c>
      <c r="AA787" s="12"/>
      <c r="AB787" s="12"/>
      <c r="AC787" s="12"/>
      <c r="AD787" s="12"/>
      <c r="AE787" s="12"/>
      <c r="AF787" s="12"/>
      <c r="AG787" s="12"/>
      <c r="AH787" s="12" t="s">
        <v>53</v>
      </c>
      <c r="AI787" s="12" t="s">
        <v>62</v>
      </c>
      <c r="AJ787" s="12"/>
      <c r="AK787" s="12"/>
      <c r="AL787" s="12" t="s">
        <v>100</v>
      </c>
      <c r="AM787" s="12"/>
      <c r="AN787" s="12"/>
      <c r="AO787" s="12"/>
    </row>
    <row r="788" spans="1:41" ht="120">
      <c r="A788" s="12" t="s">
        <v>41</v>
      </c>
      <c r="B788" s="13" t="s">
        <v>2827</v>
      </c>
      <c r="C788" s="12" t="s">
        <v>2828</v>
      </c>
      <c r="D788" s="12" t="s">
        <v>44</v>
      </c>
      <c r="E788" s="12" t="s">
        <v>45</v>
      </c>
      <c r="F788" s="12" t="s">
        <v>66</v>
      </c>
      <c r="G788" s="14" t="s">
        <v>47</v>
      </c>
      <c r="H788" s="14" t="s">
        <v>48</v>
      </c>
      <c r="I788" s="12" t="s">
        <v>67</v>
      </c>
      <c r="J788" s="15">
        <v>41108.659722222219</v>
      </c>
      <c r="K788" s="15">
        <v>41108.659722222219</v>
      </c>
      <c r="L788" s="12"/>
      <c r="M788" s="12"/>
      <c r="N788" s="12"/>
      <c r="O788" s="12" t="s">
        <v>459</v>
      </c>
      <c r="P788" s="12"/>
      <c r="Q788" s="12">
        <v>0</v>
      </c>
      <c r="R788" s="13">
        <v>13006</v>
      </c>
      <c r="S788" s="12"/>
      <c r="T788" s="12"/>
      <c r="U788" s="12"/>
      <c r="V788" s="12"/>
      <c r="W788" s="12"/>
      <c r="X788" s="12"/>
      <c r="Y788" s="12"/>
      <c r="Z788" s="12" t="s">
        <v>2829</v>
      </c>
      <c r="AA788" s="12"/>
      <c r="AB788" s="12"/>
      <c r="AC788" s="12"/>
      <c r="AD788" s="12"/>
      <c r="AE788" s="12"/>
      <c r="AF788" s="12"/>
      <c r="AG788" s="12"/>
      <c r="AH788" s="12" t="s">
        <v>53</v>
      </c>
      <c r="AI788" s="12" t="s">
        <v>71</v>
      </c>
      <c r="AJ788" s="12"/>
      <c r="AK788" s="12"/>
      <c r="AL788" s="12" t="s">
        <v>100</v>
      </c>
      <c r="AM788" s="12"/>
      <c r="AN788" s="12"/>
      <c r="AO788" s="12"/>
    </row>
    <row r="789" spans="1:41" ht="315">
      <c r="A789" s="12" t="s">
        <v>41</v>
      </c>
      <c r="B789" s="13" t="s">
        <v>2830</v>
      </c>
      <c r="C789" s="12" t="s">
        <v>2831</v>
      </c>
      <c r="D789" s="12" t="s">
        <v>44</v>
      </c>
      <c r="E789" s="12" t="s">
        <v>117</v>
      </c>
      <c r="F789" s="12" t="s">
        <v>46</v>
      </c>
      <c r="G789" s="12" t="s">
        <v>261</v>
      </c>
      <c r="H789" s="12" t="s">
        <v>58</v>
      </c>
      <c r="I789" s="12" t="s">
        <v>67</v>
      </c>
      <c r="J789" s="15">
        <v>41108.606249999997</v>
      </c>
      <c r="K789" s="15">
        <v>41141.750694444447</v>
      </c>
      <c r="L789" s="15">
        <v>41141.750694444447</v>
      </c>
      <c r="M789" s="12"/>
      <c r="N789" s="12" t="s">
        <v>199</v>
      </c>
      <c r="O789" s="12" t="s">
        <v>207</v>
      </c>
      <c r="P789" s="12"/>
      <c r="Q789" s="12">
        <v>0</v>
      </c>
      <c r="R789" s="13">
        <v>13005</v>
      </c>
      <c r="S789" s="12">
        <v>3600</v>
      </c>
      <c r="T789" s="12">
        <v>3600</v>
      </c>
      <c r="U789" s="12"/>
      <c r="V789" s="16">
        <v>0</v>
      </c>
      <c r="W789" s="12"/>
      <c r="X789" s="12"/>
      <c r="Y789" s="12"/>
      <c r="Z789" s="12" t="s">
        <v>2832</v>
      </c>
      <c r="AA789" s="12"/>
      <c r="AB789" s="16">
        <v>0</v>
      </c>
      <c r="AC789" s="16">
        <v>0</v>
      </c>
      <c r="AD789" s="12"/>
      <c r="AE789" s="12">
        <v>3600</v>
      </c>
      <c r="AF789" s="12">
        <v>3600</v>
      </c>
      <c r="AG789" s="12" t="s">
        <v>625</v>
      </c>
      <c r="AH789" s="12" t="s">
        <v>53</v>
      </c>
      <c r="AI789" s="12" t="s">
        <v>71</v>
      </c>
      <c r="AJ789" s="12"/>
      <c r="AK789" s="12"/>
      <c r="AL789" s="12" t="s">
        <v>100</v>
      </c>
      <c r="AM789" s="12"/>
      <c r="AN789" s="12"/>
      <c r="AO789" s="12" t="s">
        <v>63</v>
      </c>
    </row>
    <row r="790" spans="1:41" ht="75">
      <c r="A790" s="12" t="s">
        <v>41</v>
      </c>
      <c r="B790" s="13" t="s">
        <v>2833</v>
      </c>
      <c r="C790" s="12" t="s">
        <v>2834</v>
      </c>
      <c r="D790" s="12" t="s">
        <v>44</v>
      </c>
      <c r="E790" s="12" t="s">
        <v>696</v>
      </c>
      <c r="F790" s="12" t="s">
        <v>66</v>
      </c>
      <c r="G790" s="14" t="s">
        <v>47</v>
      </c>
      <c r="H790" s="12" t="s">
        <v>148</v>
      </c>
      <c r="I790" s="12" t="s">
        <v>67</v>
      </c>
      <c r="J790" s="15">
        <v>41108.520833333336</v>
      </c>
      <c r="K790" s="15">
        <v>41138.692361111112</v>
      </c>
      <c r="L790" s="12"/>
      <c r="M790" s="12"/>
      <c r="N790" s="12"/>
      <c r="O790" s="12" t="s">
        <v>207</v>
      </c>
      <c r="P790" s="12"/>
      <c r="Q790" s="12">
        <v>0</v>
      </c>
      <c r="R790" s="13">
        <v>13002</v>
      </c>
      <c r="S790" s="12"/>
      <c r="T790" s="12"/>
      <c r="U790" s="12"/>
      <c r="V790" s="12"/>
      <c r="W790" s="12"/>
      <c r="X790" s="12"/>
      <c r="Y790" s="12"/>
      <c r="Z790" s="12" t="s">
        <v>2835</v>
      </c>
      <c r="AA790" s="12"/>
      <c r="AB790" s="12"/>
      <c r="AC790" s="12"/>
      <c r="AD790" s="12"/>
      <c r="AE790" s="12"/>
      <c r="AF790" s="12"/>
      <c r="AG790" s="12"/>
      <c r="AH790" s="12" t="s">
        <v>53</v>
      </c>
      <c r="AI790" s="12" t="s">
        <v>71</v>
      </c>
      <c r="AJ790" s="12"/>
      <c r="AK790" s="12"/>
      <c r="AL790" s="12" t="s">
        <v>100</v>
      </c>
      <c r="AM790" s="12"/>
      <c r="AN790" s="12"/>
      <c r="AO790" s="12" t="s">
        <v>91</v>
      </c>
    </row>
    <row r="791" spans="1:41" ht="240">
      <c r="A791" s="12" t="s">
        <v>41</v>
      </c>
      <c r="B791" s="13" t="s">
        <v>2836</v>
      </c>
      <c r="C791" s="12" t="s">
        <v>2837</v>
      </c>
      <c r="D791" s="12" t="s">
        <v>44</v>
      </c>
      <c r="E791" s="12" t="s">
        <v>117</v>
      </c>
      <c r="F791" s="12" t="s">
        <v>66</v>
      </c>
      <c r="G791" s="12" t="s">
        <v>117</v>
      </c>
      <c r="H791" s="12" t="s">
        <v>1002</v>
      </c>
      <c r="I791" s="12" t="s">
        <v>127</v>
      </c>
      <c r="J791" s="15">
        <v>41108.518055555556</v>
      </c>
      <c r="K791" s="15">
        <v>41138.897916666669</v>
      </c>
      <c r="L791" s="15">
        <v>41130.73333333333</v>
      </c>
      <c r="M791" s="12"/>
      <c r="N791" s="12"/>
      <c r="O791" s="12" t="s">
        <v>207</v>
      </c>
      <c r="P791" s="12"/>
      <c r="Q791" s="12">
        <v>0</v>
      </c>
      <c r="R791" s="12"/>
      <c r="S791" s="12"/>
      <c r="T791" s="12"/>
      <c r="U791" s="12"/>
      <c r="V791" s="12"/>
      <c r="W791" s="12"/>
      <c r="X791" s="12"/>
      <c r="Y791" s="12"/>
      <c r="Z791" s="12" t="s">
        <v>2838</v>
      </c>
      <c r="AA791" s="12"/>
      <c r="AB791" s="12"/>
      <c r="AC791" s="12"/>
      <c r="AD791" s="12"/>
      <c r="AE791" s="12"/>
      <c r="AF791" s="12"/>
      <c r="AG791" s="12" t="s">
        <v>757</v>
      </c>
      <c r="AH791" s="12" t="s">
        <v>53</v>
      </c>
      <c r="AI791" s="12" t="s">
        <v>71</v>
      </c>
      <c r="AJ791" s="12"/>
      <c r="AK791" s="12"/>
      <c r="AL791" s="12" t="s">
        <v>837</v>
      </c>
      <c r="AM791" s="12"/>
      <c r="AN791" s="12"/>
      <c r="AO791" s="12" t="s">
        <v>614</v>
      </c>
    </row>
    <row r="792" spans="1:41" ht="90">
      <c r="A792" s="12" t="s">
        <v>41</v>
      </c>
      <c r="B792" s="13" t="s">
        <v>2839</v>
      </c>
      <c r="C792" s="12" t="s">
        <v>2840</v>
      </c>
      <c r="D792" s="12" t="s">
        <v>44</v>
      </c>
      <c r="E792" s="12" t="s">
        <v>117</v>
      </c>
      <c r="F792" s="12" t="s">
        <v>103</v>
      </c>
      <c r="G792" s="12" t="s">
        <v>242</v>
      </c>
      <c r="H792" s="12" t="s">
        <v>67</v>
      </c>
      <c r="I792" s="12" t="s">
        <v>59</v>
      </c>
      <c r="J792" s="15">
        <v>41108.51666666667</v>
      </c>
      <c r="K792" s="15">
        <v>41109.850694444445</v>
      </c>
      <c r="L792" s="15">
        <v>41109.850694444445</v>
      </c>
      <c r="M792" s="12"/>
      <c r="N792" s="12" t="s">
        <v>2646</v>
      </c>
      <c r="O792" s="12" t="s">
        <v>635</v>
      </c>
      <c r="P792" s="12"/>
      <c r="Q792" s="12">
        <v>0</v>
      </c>
      <c r="R792" s="12" t="s">
        <v>2841</v>
      </c>
      <c r="S792" s="12"/>
      <c r="T792" s="12"/>
      <c r="U792" s="12"/>
      <c r="V792" s="12"/>
      <c r="W792" s="12"/>
      <c r="X792" s="12"/>
      <c r="Y792" s="12"/>
      <c r="Z792" s="12" t="s">
        <v>2842</v>
      </c>
      <c r="AA792" s="12"/>
      <c r="AB792" s="12"/>
      <c r="AC792" s="12"/>
      <c r="AD792" s="12"/>
      <c r="AE792" s="12"/>
      <c r="AF792" s="12"/>
      <c r="AG792" s="12">
        <v>82</v>
      </c>
      <c r="AH792" s="12" t="s">
        <v>53</v>
      </c>
      <c r="AI792" s="12" t="s">
        <v>62</v>
      </c>
      <c r="AJ792" s="12"/>
      <c r="AK792" s="12"/>
      <c r="AL792" s="12" t="s">
        <v>110</v>
      </c>
      <c r="AM792" s="12"/>
      <c r="AN792" s="12"/>
      <c r="AO792" s="12"/>
    </row>
    <row r="793" spans="1:41" ht="105">
      <c r="A793" s="12" t="s">
        <v>41</v>
      </c>
      <c r="B793" s="13" t="s">
        <v>1409</v>
      </c>
      <c r="C793" s="12" t="s">
        <v>2843</v>
      </c>
      <c r="D793" s="12" t="s">
        <v>44</v>
      </c>
      <c r="E793" s="12" t="s">
        <v>117</v>
      </c>
      <c r="F793" s="12" t="s">
        <v>103</v>
      </c>
      <c r="G793" s="12" t="s">
        <v>242</v>
      </c>
      <c r="H793" s="12" t="s">
        <v>328</v>
      </c>
      <c r="I793" s="12" t="s">
        <v>67</v>
      </c>
      <c r="J793" s="15">
        <v>41108.512499999997</v>
      </c>
      <c r="K793" s="15">
        <v>41138.783333333333</v>
      </c>
      <c r="L793" s="15">
        <v>41138.558333333334</v>
      </c>
      <c r="M793" s="12" t="s">
        <v>2646</v>
      </c>
      <c r="N793" s="12" t="s">
        <v>199</v>
      </c>
      <c r="O793" s="12" t="s">
        <v>459</v>
      </c>
      <c r="P793" s="12"/>
      <c r="Q793" s="12">
        <v>0</v>
      </c>
      <c r="R793" s="12"/>
      <c r="S793" s="12">
        <v>3600</v>
      </c>
      <c r="T793" s="12">
        <v>3600</v>
      </c>
      <c r="U793" s="12"/>
      <c r="V793" s="16">
        <v>0</v>
      </c>
      <c r="W793" s="12" t="s">
        <v>2844</v>
      </c>
      <c r="X793" s="12" t="s">
        <v>1407</v>
      </c>
      <c r="Y793" s="12"/>
      <c r="Z793" s="12" t="s">
        <v>2845</v>
      </c>
      <c r="AA793" s="12"/>
      <c r="AB793" s="16">
        <v>0</v>
      </c>
      <c r="AC793" s="16">
        <v>0</v>
      </c>
      <c r="AD793" s="12"/>
      <c r="AE793" s="12">
        <v>14400</v>
      </c>
      <c r="AF793" s="12">
        <v>14400</v>
      </c>
      <c r="AG793" s="12" t="s">
        <v>2846</v>
      </c>
      <c r="AH793" s="12" t="s">
        <v>53</v>
      </c>
      <c r="AI793" s="12" t="s">
        <v>71</v>
      </c>
      <c r="AJ793" s="12"/>
      <c r="AK793" s="12"/>
      <c r="AL793" s="12" t="s">
        <v>100</v>
      </c>
      <c r="AM793" s="12"/>
      <c r="AN793" s="12"/>
      <c r="AO793" s="12" t="s">
        <v>63</v>
      </c>
    </row>
    <row r="794" spans="1:41" ht="150">
      <c r="A794" s="12" t="s">
        <v>41</v>
      </c>
      <c r="B794" s="13" t="s">
        <v>2847</v>
      </c>
      <c r="C794" s="12" t="s">
        <v>2848</v>
      </c>
      <c r="D794" s="12" t="s">
        <v>44</v>
      </c>
      <c r="E794" s="12" t="s">
        <v>117</v>
      </c>
      <c r="F794" s="12" t="s">
        <v>46</v>
      </c>
      <c r="G794" s="12" t="s">
        <v>261</v>
      </c>
      <c r="H794" s="12" t="s">
        <v>67</v>
      </c>
      <c r="I794" s="12" t="s">
        <v>67</v>
      </c>
      <c r="J794" s="15">
        <v>41108.511111111111</v>
      </c>
      <c r="K794" s="15">
        <v>41121.737500000003</v>
      </c>
      <c r="L794" s="15">
        <v>41121.552083333336</v>
      </c>
      <c r="M794" s="12" t="s">
        <v>2646</v>
      </c>
      <c r="N794" s="12" t="s">
        <v>1340</v>
      </c>
      <c r="O794" s="12" t="s">
        <v>207</v>
      </c>
      <c r="P794" s="12"/>
      <c r="Q794" s="12">
        <v>0</v>
      </c>
      <c r="R794" s="13">
        <v>13001</v>
      </c>
      <c r="S794" s="12">
        <v>3600</v>
      </c>
      <c r="T794" s="12">
        <v>3600</v>
      </c>
      <c r="U794" s="12"/>
      <c r="V794" s="16">
        <v>0</v>
      </c>
      <c r="W794" s="12"/>
      <c r="X794" s="12"/>
      <c r="Y794" s="12"/>
      <c r="Z794" s="12" t="s">
        <v>2849</v>
      </c>
      <c r="AA794" s="12"/>
      <c r="AB794" s="16">
        <v>0</v>
      </c>
      <c r="AC794" s="16">
        <v>0</v>
      </c>
      <c r="AD794" s="12"/>
      <c r="AE794" s="12">
        <v>3600</v>
      </c>
      <c r="AF794" s="12">
        <v>3600</v>
      </c>
      <c r="AG794" s="12"/>
      <c r="AH794" s="12" t="s">
        <v>53</v>
      </c>
      <c r="AI794" s="12" t="s">
        <v>71</v>
      </c>
      <c r="AJ794" s="12"/>
      <c r="AK794" s="12"/>
      <c r="AL794" s="12" t="s">
        <v>100</v>
      </c>
      <c r="AM794" s="12"/>
      <c r="AN794" s="12"/>
      <c r="AO794" s="12" t="s">
        <v>614</v>
      </c>
    </row>
    <row r="795" spans="1:41" ht="315">
      <c r="A795" s="12" t="s">
        <v>41</v>
      </c>
      <c r="B795" s="13" t="s">
        <v>2850</v>
      </c>
      <c r="C795" s="12" t="s">
        <v>2851</v>
      </c>
      <c r="D795" s="12" t="s">
        <v>44</v>
      </c>
      <c r="E795" s="12" t="s">
        <v>117</v>
      </c>
      <c r="F795" s="12" t="s">
        <v>143</v>
      </c>
      <c r="G795" s="12" t="s">
        <v>261</v>
      </c>
      <c r="H795" s="12" t="s">
        <v>127</v>
      </c>
      <c r="I795" s="12" t="s">
        <v>127</v>
      </c>
      <c r="J795" s="15">
        <v>41108.508333333331</v>
      </c>
      <c r="K795" s="15">
        <v>41141.484722222223</v>
      </c>
      <c r="L795" s="15">
        <v>41130.727777777778</v>
      </c>
      <c r="M795" s="12"/>
      <c r="N795" s="12"/>
      <c r="O795" s="12" t="s">
        <v>369</v>
      </c>
      <c r="P795" s="12"/>
      <c r="Q795" s="12">
        <v>0</v>
      </c>
      <c r="R795" s="12"/>
      <c r="S795" s="12"/>
      <c r="T795" s="12"/>
      <c r="U795" s="12"/>
      <c r="V795" s="12"/>
      <c r="W795" s="12"/>
      <c r="X795" s="12"/>
      <c r="Y795" s="12"/>
      <c r="Z795" s="12" t="s">
        <v>2852</v>
      </c>
      <c r="AA795" s="12"/>
      <c r="AB795" s="12"/>
      <c r="AC795" s="12"/>
      <c r="AD795" s="12"/>
      <c r="AE795" s="12"/>
      <c r="AF795" s="12"/>
      <c r="AG795" s="12" t="s">
        <v>757</v>
      </c>
      <c r="AH795" s="12" t="s">
        <v>53</v>
      </c>
      <c r="AI795" s="12" t="s">
        <v>62</v>
      </c>
      <c r="AJ795" s="12"/>
      <c r="AK795" s="12"/>
      <c r="AL795" s="12" t="s">
        <v>1968</v>
      </c>
      <c r="AM795" s="12"/>
      <c r="AN795" s="12"/>
      <c r="AO795" s="12"/>
    </row>
    <row r="796" spans="1:41" ht="120">
      <c r="A796" s="12" t="s">
        <v>41</v>
      </c>
      <c r="B796" s="13" t="s">
        <v>2853</v>
      </c>
      <c r="C796" s="12" t="s">
        <v>2854</v>
      </c>
      <c r="D796" s="12" t="s">
        <v>44</v>
      </c>
      <c r="E796" s="12" t="s">
        <v>45</v>
      </c>
      <c r="F796" s="12" t="s">
        <v>66</v>
      </c>
      <c r="G796" s="14" t="s">
        <v>47</v>
      </c>
      <c r="H796" s="14" t="s">
        <v>48</v>
      </c>
      <c r="I796" s="12" t="s">
        <v>67</v>
      </c>
      <c r="J796" s="15">
        <v>41108.479861111111</v>
      </c>
      <c r="K796" s="15">
        <v>41108.479861111111</v>
      </c>
      <c r="L796" s="12"/>
      <c r="M796" s="12"/>
      <c r="N796" s="12"/>
      <c r="O796" s="12" t="s">
        <v>207</v>
      </c>
      <c r="P796" s="12"/>
      <c r="Q796" s="12">
        <v>0</v>
      </c>
      <c r="R796" s="13">
        <v>13000</v>
      </c>
      <c r="S796" s="12"/>
      <c r="T796" s="12"/>
      <c r="U796" s="12"/>
      <c r="V796" s="12"/>
      <c r="W796" s="12"/>
      <c r="X796" s="12"/>
      <c r="Y796" s="12"/>
      <c r="Z796" s="12" t="s">
        <v>2855</v>
      </c>
      <c r="AA796" s="12"/>
      <c r="AB796" s="12"/>
      <c r="AC796" s="12"/>
      <c r="AD796" s="12"/>
      <c r="AE796" s="12"/>
      <c r="AF796" s="12"/>
      <c r="AG796" s="12"/>
      <c r="AH796" s="12" t="s">
        <v>53</v>
      </c>
      <c r="AI796" s="12" t="s">
        <v>71</v>
      </c>
      <c r="AJ796" s="12"/>
      <c r="AK796" s="12"/>
      <c r="AL796" s="12" t="s">
        <v>100</v>
      </c>
      <c r="AM796" s="12"/>
      <c r="AN796" s="12"/>
      <c r="AO796" s="12"/>
    </row>
    <row r="797" spans="1:41" ht="409">
      <c r="A797" s="12" t="s">
        <v>41</v>
      </c>
      <c r="B797" s="13" t="s">
        <v>2856</v>
      </c>
      <c r="C797" s="12" t="s">
        <v>2857</v>
      </c>
      <c r="D797" s="12" t="s">
        <v>44</v>
      </c>
      <c r="E797" s="12" t="s">
        <v>117</v>
      </c>
      <c r="F797" s="12" t="s">
        <v>66</v>
      </c>
      <c r="G797" s="12" t="s">
        <v>13</v>
      </c>
      <c r="H797" s="12" t="s">
        <v>127</v>
      </c>
      <c r="I797" s="12" t="s">
        <v>127</v>
      </c>
      <c r="J797" s="15">
        <v>41107.725694444445</v>
      </c>
      <c r="K797" s="15">
        <v>41127.757638888892</v>
      </c>
      <c r="L797" s="15">
        <v>41124.647916666669</v>
      </c>
      <c r="M797" s="12"/>
      <c r="N797" s="12"/>
      <c r="O797" s="12" t="s">
        <v>369</v>
      </c>
      <c r="P797" s="12"/>
      <c r="Q797" s="12">
        <v>0</v>
      </c>
      <c r="R797" s="12" t="s">
        <v>2858</v>
      </c>
      <c r="S797" s="12"/>
      <c r="T797" s="12"/>
      <c r="U797" s="12"/>
      <c r="V797" s="12"/>
      <c r="W797" s="12"/>
      <c r="X797" s="12"/>
      <c r="Y797" s="12"/>
      <c r="Z797" s="12" t="s">
        <v>2859</v>
      </c>
      <c r="AA797" s="12"/>
      <c r="AB797" s="12"/>
      <c r="AC797" s="12"/>
      <c r="AD797" s="12"/>
      <c r="AE797" s="12"/>
      <c r="AF797" s="12"/>
      <c r="AG797" s="12" t="s">
        <v>757</v>
      </c>
      <c r="AH797" s="12" t="s">
        <v>53</v>
      </c>
      <c r="AI797" s="12" t="s">
        <v>62</v>
      </c>
      <c r="AJ797" s="12"/>
      <c r="AK797" s="12"/>
      <c r="AL797" s="12" t="s">
        <v>340</v>
      </c>
      <c r="AM797" s="12"/>
      <c r="AN797" s="12"/>
      <c r="AO797" s="12" t="s">
        <v>63</v>
      </c>
    </row>
    <row r="798" spans="1:41" ht="210">
      <c r="A798" s="12" t="s">
        <v>41</v>
      </c>
      <c r="B798" s="13" t="s">
        <v>2860</v>
      </c>
      <c r="C798" s="12" t="s">
        <v>2861</v>
      </c>
      <c r="D798" s="12" t="s">
        <v>44</v>
      </c>
      <c r="E798" s="12" t="s">
        <v>117</v>
      </c>
      <c r="F798" s="12" t="s">
        <v>46</v>
      </c>
      <c r="G798" s="12" t="s">
        <v>13</v>
      </c>
      <c r="H798" s="12" t="s">
        <v>127</v>
      </c>
      <c r="I798" s="12" t="s">
        <v>127</v>
      </c>
      <c r="J798" s="15">
        <v>41107.693749999999</v>
      </c>
      <c r="K798" s="15">
        <v>41125.451388888891</v>
      </c>
      <c r="L798" s="15">
        <v>41124.636805555558</v>
      </c>
      <c r="M798" s="12" t="s">
        <v>2646</v>
      </c>
      <c r="N798" s="12" t="s">
        <v>1340</v>
      </c>
      <c r="O798" s="12" t="s">
        <v>50</v>
      </c>
      <c r="P798" s="12"/>
      <c r="Q798" s="12">
        <v>0</v>
      </c>
      <c r="R798" s="13">
        <v>12998</v>
      </c>
      <c r="S798" s="12">
        <v>0</v>
      </c>
      <c r="T798" s="12">
        <v>0</v>
      </c>
      <c r="U798" s="12"/>
      <c r="V798" s="16">
        <v>0</v>
      </c>
      <c r="W798" s="12"/>
      <c r="X798" s="12"/>
      <c r="Y798" s="12"/>
      <c r="Z798" s="12" t="s">
        <v>2862</v>
      </c>
      <c r="AA798" s="12"/>
      <c r="AB798" s="16">
        <v>0</v>
      </c>
      <c r="AC798" s="16">
        <v>0</v>
      </c>
      <c r="AD798" s="12"/>
      <c r="AE798" s="12">
        <v>0</v>
      </c>
      <c r="AF798" s="12">
        <v>0</v>
      </c>
      <c r="AG798" s="12" t="s">
        <v>2807</v>
      </c>
      <c r="AH798" s="12" t="s">
        <v>53</v>
      </c>
      <c r="AI798" s="12" t="s">
        <v>151</v>
      </c>
      <c r="AJ798" s="12"/>
      <c r="AK798" s="12"/>
      <c r="AL798" s="12" t="s">
        <v>528</v>
      </c>
      <c r="AM798" s="12"/>
      <c r="AN798" s="12"/>
      <c r="AO798" s="12"/>
    </row>
    <row r="799" spans="1:41" ht="345">
      <c r="A799" s="12" t="s">
        <v>41</v>
      </c>
      <c r="B799" s="13" t="s">
        <v>2863</v>
      </c>
      <c r="C799" s="12" t="s">
        <v>2864</v>
      </c>
      <c r="D799" s="12" t="s">
        <v>44</v>
      </c>
      <c r="E799" s="12" t="s">
        <v>117</v>
      </c>
      <c r="F799" s="12" t="s">
        <v>46</v>
      </c>
      <c r="G799" s="12" t="s">
        <v>13</v>
      </c>
      <c r="H799" s="12" t="s">
        <v>127</v>
      </c>
      <c r="I799" s="12" t="s">
        <v>127</v>
      </c>
      <c r="J799" s="15">
        <v>41107.686111111114</v>
      </c>
      <c r="K799" s="15">
        <v>41115.543749999997</v>
      </c>
      <c r="L799" s="15">
        <v>41114.472916666666</v>
      </c>
      <c r="M799" s="12"/>
      <c r="N799" s="12" t="s">
        <v>2646</v>
      </c>
      <c r="O799" s="12" t="s">
        <v>369</v>
      </c>
      <c r="P799" s="12"/>
      <c r="Q799" s="12">
        <v>0</v>
      </c>
      <c r="R799" s="12" t="s">
        <v>2865</v>
      </c>
      <c r="S799" s="12">
        <v>1800</v>
      </c>
      <c r="T799" s="12">
        <v>1800</v>
      </c>
      <c r="U799" s="12"/>
      <c r="V799" s="16">
        <v>0</v>
      </c>
      <c r="W799" s="12"/>
      <c r="X799" s="12"/>
      <c r="Y799" s="12"/>
      <c r="Z799" s="12" t="s">
        <v>2866</v>
      </c>
      <c r="AA799" s="12"/>
      <c r="AB799" s="16">
        <v>0</v>
      </c>
      <c r="AC799" s="16">
        <v>0</v>
      </c>
      <c r="AD799" s="12"/>
      <c r="AE799" s="12">
        <v>1800</v>
      </c>
      <c r="AF799" s="12">
        <v>1800</v>
      </c>
      <c r="AG799" s="12">
        <v>82</v>
      </c>
      <c r="AH799" s="12" t="s">
        <v>53</v>
      </c>
      <c r="AI799" s="12" t="s">
        <v>62</v>
      </c>
      <c r="AJ799" s="12"/>
      <c r="AK799" s="12"/>
      <c r="AL799" s="12" t="s">
        <v>2337</v>
      </c>
      <c r="AM799" s="12"/>
      <c r="AN799" s="12"/>
      <c r="AO799" s="12"/>
    </row>
    <row r="800" spans="1:41" ht="165">
      <c r="A800" s="12" t="s">
        <v>41</v>
      </c>
      <c r="B800" s="13" t="s">
        <v>2201</v>
      </c>
      <c r="C800" s="12" t="s">
        <v>2867</v>
      </c>
      <c r="D800" s="12" t="s">
        <v>44</v>
      </c>
      <c r="E800" s="12" t="s">
        <v>117</v>
      </c>
      <c r="F800" s="12" t="s">
        <v>66</v>
      </c>
      <c r="G800" s="12" t="s">
        <v>13</v>
      </c>
      <c r="H800" s="12" t="s">
        <v>127</v>
      </c>
      <c r="I800" s="12" t="s">
        <v>127</v>
      </c>
      <c r="J800" s="15">
        <v>41107.681250000001</v>
      </c>
      <c r="K800" s="15">
        <v>41129.759027777778</v>
      </c>
      <c r="L800" s="15">
        <v>41128.534722222219</v>
      </c>
      <c r="M800" s="12"/>
      <c r="N800" s="12"/>
      <c r="O800" s="12" t="s">
        <v>369</v>
      </c>
      <c r="P800" s="12"/>
      <c r="Q800" s="12">
        <v>0</v>
      </c>
      <c r="R800" s="13">
        <v>12995</v>
      </c>
      <c r="S800" s="12"/>
      <c r="T800" s="12"/>
      <c r="U800" s="12"/>
      <c r="V800" s="12"/>
      <c r="W800" s="12"/>
      <c r="X800" s="12" t="s">
        <v>2198</v>
      </c>
      <c r="Y800" s="12"/>
      <c r="Z800" s="12" t="s">
        <v>2868</v>
      </c>
      <c r="AA800" s="12"/>
      <c r="AB800" s="12"/>
      <c r="AC800" s="12"/>
      <c r="AD800" s="12"/>
      <c r="AE800" s="12"/>
      <c r="AF800" s="12"/>
      <c r="AG800" s="12" t="s">
        <v>757</v>
      </c>
      <c r="AH800" s="12" t="s">
        <v>53</v>
      </c>
      <c r="AI800" s="12" t="s">
        <v>62</v>
      </c>
      <c r="AJ800" s="12"/>
      <c r="AK800" s="12"/>
      <c r="AL800" s="12" t="s">
        <v>1995</v>
      </c>
      <c r="AM800" s="12"/>
      <c r="AN800" s="12"/>
      <c r="AO800" s="12" t="s">
        <v>614</v>
      </c>
    </row>
    <row r="801" spans="1:41" ht="60">
      <c r="A801" s="12" t="s">
        <v>41</v>
      </c>
      <c r="B801" s="13" t="s">
        <v>2869</v>
      </c>
      <c r="C801" s="12" t="s">
        <v>2870</v>
      </c>
      <c r="D801" s="12" t="s">
        <v>44</v>
      </c>
      <c r="E801" s="12" t="s">
        <v>117</v>
      </c>
      <c r="F801" s="12" t="s">
        <v>46</v>
      </c>
      <c r="G801" s="12" t="s">
        <v>617</v>
      </c>
      <c r="H801" s="12" t="s">
        <v>148</v>
      </c>
      <c r="I801" s="12" t="s">
        <v>148</v>
      </c>
      <c r="J801" s="15">
        <v>41107.595833333333</v>
      </c>
      <c r="K801" s="15">
        <v>41109.906944444447</v>
      </c>
      <c r="L801" s="15">
        <v>41107.604861111111</v>
      </c>
      <c r="M801" s="12"/>
      <c r="N801" s="12"/>
      <c r="O801" s="12" t="s">
        <v>389</v>
      </c>
      <c r="P801" s="12"/>
      <c r="Q801" s="12">
        <v>0</v>
      </c>
      <c r="R801" s="13">
        <v>12994</v>
      </c>
      <c r="S801" s="12"/>
      <c r="T801" s="12"/>
      <c r="U801" s="12"/>
      <c r="V801" s="12"/>
      <c r="W801" s="12"/>
      <c r="X801" s="12"/>
      <c r="Y801" s="12"/>
      <c r="Z801" s="12" t="s">
        <v>2871</v>
      </c>
      <c r="AA801" s="12"/>
      <c r="AB801" s="12"/>
      <c r="AC801" s="12"/>
      <c r="AD801" s="12"/>
      <c r="AE801" s="12"/>
      <c r="AF801" s="12"/>
      <c r="AG801" s="12"/>
      <c r="AH801" s="12" t="s">
        <v>53</v>
      </c>
      <c r="AI801" s="12" t="s">
        <v>62</v>
      </c>
      <c r="AJ801" s="12"/>
      <c r="AK801" s="12"/>
      <c r="AL801" s="12" t="s">
        <v>2337</v>
      </c>
      <c r="AM801" s="12"/>
      <c r="AN801" s="12"/>
      <c r="AO801" s="12" t="s">
        <v>91</v>
      </c>
    </row>
    <row r="802" spans="1:41" ht="90">
      <c r="A802" s="12" t="s">
        <v>41</v>
      </c>
      <c r="B802" s="13" t="s">
        <v>2872</v>
      </c>
      <c r="C802" s="12" t="s">
        <v>2873</v>
      </c>
      <c r="D802" s="12" t="s">
        <v>44</v>
      </c>
      <c r="E802" s="12" t="s">
        <v>117</v>
      </c>
      <c r="F802" s="12" t="s">
        <v>66</v>
      </c>
      <c r="G802" s="12" t="s">
        <v>118</v>
      </c>
      <c r="H802" s="12" t="s">
        <v>67</v>
      </c>
      <c r="I802" s="12" t="s">
        <v>148</v>
      </c>
      <c r="J802" s="15">
        <v>41107.589583333334</v>
      </c>
      <c r="K802" s="15">
        <v>41108.523611111108</v>
      </c>
      <c r="L802" s="15">
        <v>41108.523611111108</v>
      </c>
      <c r="M802" s="12"/>
      <c r="N802" s="12"/>
      <c r="O802" s="12" t="s">
        <v>459</v>
      </c>
      <c r="P802" s="12"/>
      <c r="Q802" s="12">
        <v>0</v>
      </c>
      <c r="R802" s="13">
        <v>12993</v>
      </c>
      <c r="S802" s="12"/>
      <c r="T802" s="12"/>
      <c r="U802" s="12"/>
      <c r="V802" s="12"/>
      <c r="W802" s="12"/>
      <c r="X802" s="12"/>
      <c r="Y802" s="12"/>
      <c r="Z802" s="12" t="s">
        <v>2874</v>
      </c>
      <c r="AA802" s="12"/>
      <c r="AB802" s="12"/>
      <c r="AC802" s="12"/>
      <c r="AD802" s="12"/>
      <c r="AE802" s="12"/>
      <c r="AF802" s="12"/>
      <c r="AG802" s="12"/>
      <c r="AH802" s="12" t="s">
        <v>53</v>
      </c>
      <c r="AI802" s="12" t="s">
        <v>62</v>
      </c>
      <c r="AJ802" s="12"/>
      <c r="AK802" s="12"/>
      <c r="AL802" s="12" t="s">
        <v>100</v>
      </c>
      <c r="AM802" s="12"/>
      <c r="AN802" s="12"/>
      <c r="AO802" s="12" t="s">
        <v>614</v>
      </c>
    </row>
    <row r="803" spans="1:41" ht="195">
      <c r="A803" s="12" t="s">
        <v>41</v>
      </c>
      <c r="B803" s="13" t="s">
        <v>2875</v>
      </c>
      <c r="C803" s="12" t="s">
        <v>2876</v>
      </c>
      <c r="D803" s="12" t="s">
        <v>44</v>
      </c>
      <c r="E803" s="12" t="s">
        <v>45</v>
      </c>
      <c r="F803" s="12" t="s">
        <v>66</v>
      </c>
      <c r="G803" s="14" t="s">
        <v>47</v>
      </c>
      <c r="H803" s="14" t="s">
        <v>48</v>
      </c>
      <c r="I803" s="12" t="s">
        <v>148</v>
      </c>
      <c r="J803" s="15">
        <v>41107.54791666667</v>
      </c>
      <c r="K803" s="15">
        <v>41134.536805555559</v>
      </c>
      <c r="L803" s="12"/>
      <c r="M803" s="12"/>
      <c r="N803" s="12"/>
      <c r="O803" s="12" t="s">
        <v>459</v>
      </c>
      <c r="P803" s="12"/>
      <c r="Q803" s="12">
        <v>0</v>
      </c>
      <c r="R803" s="13">
        <v>12991</v>
      </c>
      <c r="S803" s="12"/>
      <c r="T803" s="12"/>
      <c r="U803" s="12"/>
      <c r="V803" s="12"/>
      <c r="W803" s="12"/>
      <c r="X803" s="12"/>
      <c r="Y803" s="12"/>
      <c r="Z803" s="12" t="s">
        <v>2877</v>
      </c>
      <c r="AA803" s="12"/>
      <c r="AB803" s="12"/>
      <c r="AC803" s="12"/>
      <c r="AD803" s="12"/>
      <c r="AE803" s="12"/>
      <c r="AF803" s="12"/>
      <c r="AG803" s="12"/>
      <c r="AH803" s="12" t="s">
        <v>53</v>
      </c>
      <c r="AI803" s="12" t="s">
        <v>62</v>
      </c>
      <c r="AJ803" s="12"/>
      <c r="AK803" s="12"/>
      <c r="AL803" s="12" t="s">
        <v>100</v>
      </c>
      <c r="AM803" s="12"/>
      <c r="AN803" s="12"/>
      <c r="AO803" s="12" t="s">
        <v>614</v>
      </c>
    </row>
    <row r="804" spans="1:41" ht="195">
      <c r="A804" s="12" t="s">
        <v>41</v>
      </c>
      <c r="B804" s="13" t="s">
        <v>2878</v>
      </c>
      <c r="C804" s="12" t="s">
        <v>2879</v>
      </c>
      <c r="D804" s="12" t="s">
        <v>44</v>
      </c>
      <c r="E804" s="12" t="s">
        <v>117</v>
      </c>
      <c r="F804" s="12" t="s">
        <v>46</v>
      </c>
      <c r="G804" s="12" t="s">
        <v>261</v>
      </c>
      <c r="H804" s="12" t="s">
        <v>328</v>
      </c>
      <c r="I804" s="12" t="s">
        <v>436</v>
      </c>
      <c r="J804" s="15">
        <v>41107.524305555555</v>
      </c>
      <c r="K804" s="15">
        <v>41107.538888888892</v>
      </c>
      <c r="L804" s="15">
        <v>41107.538888888892</v>
      </c>
      <c r="M804" s="12"/>
      <c r="N804" s="12"/>
      <c r="O804" s="12" t="s">
        <v>459</v>
      </c>
      <c r="P804" s="12"/>
      <c r="Q804" s="12">
        <v>0</v>
      </c>
      <c r="R804" s="13">
        <v>12990</v>
      </c>
      <c r="S804" s="12"/>
      <c r="T804" s="12"/>
      <c r="U804" s="12"/>
      <c r="V804" s="12"/>
      <c r="W804" s="12"/>
      <c r="X804" s="12"/>
      <c r="Y804" s="12"/>
      <c r="Z804" s="12" t="s">
        <v>2880</v>
      </c>
      <c r="AA804" s="12"/>
      <c r="AB804" s="12"/>
      <c r="AC804" s="12"/>
      <c r="AD804" s="12"/>
      <c r="AE804" s="12"/>
      <c r="AF804" s="12"/>
      <c r="AG804" s="12"/>
      <c r="AH804" s="12" t="s">
        <v>53</v>
      </c>
      <c r="AI804" s="12" t="s">
        <v>62</v>
      </c>
      <c r="AJ804" s="12"/>
      <c r="AK804" s="12"/>
      <c r="AL804" s="12"/>
      <c r="AM804" s="12"/>
      <c r="AN804" s="12"/>
      <c r="AO804" s="12"/>
    </row>
    <row r="805" spans="1:41" ht="60">
      <c r="A805" s="12" t="s">
        <v>41</v>
      </c>
      <c r="B805" s="13" t="s">
        <v>2881</v>
      </c>
      <c r="C805" s="12" t="s">
        <v>2882</v>
      </c>
      <c r="D805" s="12" t="s">
        <v>44</v>
      </c>
      <c r="E805" s="12" t="s">
        <v>117</v>
      </c>
      <c r="F805" s="12" t="s">
        <v>46</v>
      </c>
      <c r="G805" s="12" t="s">
        <v>13</v>
      </c>
      <c r="H805" s="12" t="s">
        <v>1002</v>
      </c>
      <c r="I805" s="12" t="s">
        <v>148</v>
      </c>
      <c r="J805" s="15">
        <v>41106.765972222223</v>
      </c>
      <c r="K805" s="15">
        <v>41124.623611111114</v>
      </c>
      <c r="L805" s="15">
        <v>41124.618750000001</v>
      </c>
      <c r="M805" s="12"/>
      <c r="N805" s="12"/>
      <c r="O805" s="12" t="s">
        <v>628</v>
      </c>
      <c r="P805" s="12"/>
      <c r="Q805" s="12">
        <v>0</v>
      </c>
      <c r="R805" s="13">
        <v>12989</v>
      </c>
      <c r="S805" s="12"/>
      <c r="T805" s="12"/>
      <c r="U805" s="12"/>
      <c r="V805" s="12"/>
      <c r="W805" s="12"/>
      <c r="X805" s="12"/>
      <c r="Y805" s="12"/>
      <c r="Z805" s="12" t="s">
        <v>2883</v>
      </c>
      <c r="AA805" s="12"/>
      <c r="AB805" s="12"/>
      <c r="AC805" s="12"/>
      <c r="AD805" s="12"/>
      <c r="AE805" s="12"/>
      <c r="AF805" s="12"/>
      <c r="AG805" s="12"/>
      <c r="AH805" s="12" t="s">
        <v>53</v>
      </c>
      <c r="AI805" s="12" t="s">
        <v>62</v>
      </c>
      <c r="AJ805" s="12"/>
      <c r="AK805" s="12"/>
      <c r="AL805" s="12" t="s">
        <v>340</v>
      </c>
      <c r="AM805" s="12"/>
      <c r="AN805" s="12"/>
      <c r="AO805" s="12" t="s">
        <v>614</v>
      </c>
    </row>
    <row r="806" spans="1:41" ht="195">
      <c r="A806" s="12" t="s">
        <v>41</v>
      </c>
      <c r="B806" s="13" t="s">
        <v>2884</v>
      </c>
      <c r="C806" s="12" t="s">
        <v>2885</v>
      </c>
      <c r="D806" s="12" t="s">
        <v>44</v>
      </c>
      <c r="E806" s="12" t="s">
        <v>45</v>
      </c>
      <c r="F806" s="12" t="s">
        <v>143</v>
      </c>
      <c r="G806" s="14" t="s">
        <v>47</v>
      </c>
      <c r="H806" s="14" t="s">
        <v>48</v>
      </c>
      <c r="I806" s="12" t="s">
        <v>422</v>
      </c>
      <c r="J806" s="15">
        <v>41106.713194444441</v>
      </c>
      <c r="K806" s="15">
        <v>41106.714583333334</v>
      </c>
      <c r="L806" s="12"/>
      <c r="M806" s="12"/>
      <c r="N806" s="12"/>
      <c r="O806" s="12" t="s">
        <v>389</v>
      </c>
      <c r="P806" s="12"/>
      <c r="Q806" s="12">
        <v>0</v>
      </c>
      <c r="R806" s="13">
        <v>12988</v>
      </c>
      <c r="S806" s="12"/>
      <c r="T806" s="12"/>
      <c r="U806" s="12"/>
      <c r="V806" s="12"/>
      <c r="W806" s="12"/>
      <c r="X806" s="12" t="s">
        <v>2886</v>
      </c>
      <c r="Y806" s="12"/>
      <c r="Z806" s="12" t="s">
        <v>2887</v>
      </c>
      <c r="AA806" s="12"/>
      <c r="AB806" s="12"/>
      <c r="AC806" s="12"/>
      <c r="AD806" s="12"/>
      <c r="AE806" s="12"/>
      <c r="AF806" s="12"/>
      <c r="AG806" s="12"/>
      <c r="AH806" s="12" t="s">
        <v>53</v>
      </c>
      <c r="AI806" s="12" t="s">
        <v>307</v>
      </c>
      <c r="AJ806" s="12"/>
      <c r="AK806" s="12"/>
      <c r="AL806" s="12" t="s">
        <v>2025</v>
      </c>
      <c r="AM806" s="12"/>
      <c r="AN806" s="12"/>
      <c r="AO806" s="12"/>
    </row>
    <row r="807" spans="1:41" ht="165">
      <c r="A807" s="12" t="s">
        <v>41</v>
      </c>
      <c r="B807" s="13" t="s">
        <v>2886</v>
      </c>
      <c r="C807" s="12" t="s">
        <v>2888</v>
      </c>
      <c r="D807" s="12" t="s">
        <v>44</v>
      </c>
      <c r="E807" s="12" t="s">
        <v>696</v>
      </c>
      <c r="F807" s="12" t="s">
        <v>143</v>
      </c>
      <c r="G807" s="14" t="s">
        <v>47</v>
      </c>
      <c r="H807" s="14" t="s">
        <v>48</v>
      </c>
      <c r="I807" s="12" t="s">
        <v>422</v>
      </c>
      <c r="J807" s="15">
        <v>41106.702777777777</v>
      </c>
      <c r="K807" s="15">
        <v>41121.786805555559</v>
      </c>
      <c r="L807" s="12"/>
      <c r="M807" s="12"/>
      <c r="N807" s="12"/>
      <c r="O807" s="12" t="s">
        <v>389</v>
      </c>
      <c r="P807" s="12"/>
      <c r="Q807" s="12">
        <v>0</v>
      </c>
      <c r="R807" s="13">
        <v>12987</v>
      </c>
      <c r="S807" s="12"/>
      <c r="T807" s="12"/>
      <c r="U807" s="12"/>
      <c r="V807" s="12"/>
      <c r="W807" s="12"/>
      <c r="X807" s="12" t="s">
        <v>2884</v>
      </c>
      <c r="Y807" s="12"/>
      <c r="Z807" s="12" t="s">
        <v>2889</v>
      </c>
      <c r="AA807" s="12"/>
      <c r="AB807" s="12"/>
      <c r="AC807" s="12"/>
      <c r="AD807" s="12"/>
      <c r="AE807" s="12"/>
      <c r="AF807" s="12"/>
      <c r="AG807" s="12" t="s">
        <v>757</v>
      </c>
      <c r="AH807" s="12" t="s">
        <v>53</v>
      </c>
      <c r="AI807" s="12" t="s">
        <v>307</v>
      </c>
      <c r="AJ807" s="12"/>
      <c r="AK807" s="12"/>
      <c r="AL807" s="12" t="s">
        <v>2890</v>
      </c>
      <c r="AM807" s="12"/>
      <c r="AN807" s="12"/>
      <c r="AO807" s="12"/>
    </row>
    <row r="808" spans="1:41" ht="120">
      <c r="A808" s="12" t="s">
        <v>41</v>
      </c>
      <c r="B808" s="13" t="s">
        <v>2891</v>
      </c>
      <c r="C808" s="12" t="s">
        <v>2892</v>
      </c>
      <c r="D808" s="12" t="s">
        <v>44</v>
      </c>
      <c r="E808" s="12" t="s">
        <v>117</v>
      </c>
      <c r="F808" s="12" t="s">
        <v>46</v>
      </c>
      <c r="G808" s="12" t="s">
        <v>242</v>
      </c>
      <c r="H808" s="12" t="s">
        <v>591</v>
      </c>
      <c r="I808" s="12" t="s">
        <v>86</v>
      </c>
      <c r="J808" s="15">
        <v>41106.699999999997</v>
      </c>
      <c r="K808" s="15">
        <v>41114.76666666667</v>
      </c>
      <c r="L808" s="15">
        <v>41114.736111111109</v>
      </c>
      <c r="M808" s="12"/>
      <c r="N808" s="12" t="s">
        <v>2646</v>
      </c>
      <c r="O808" s="12" t="s">
        <v>369</v>
      </c>
      <c r="P808" s="12"/>
      <c r="Q808" s="12">
        <v>0</v>
      </c>
      <c r="R808" s="13">
        <v>12986</v>
      </c>
      <c r="S808" s="12">
        <v>3600</v>
      </c>
      <c r="T808" s="12">
        <v>3600</v>
      </c>
      <c r="U808" s="12"/>
      <c r="V808" s="16">
        <v>0</v>
      </c>
      <c r="W808" s="12"/>
      <c r="X808" s="12"/>
      <c r="Y808" s="12"/>
      <c r="Z808" s="12" t="s">
        <v>2893</v>
      </c>
      <c r="AA808" s="12"/>
      <c r="AB808" s="16">
        <v>0</v>
      </c>
      <c r="AC808" s="16">
        <v>0</v>
      </c>
      <c r="AD808" s="12"/>
      <c r="AE808" s="12">
        <v>3600</v>
      </c>
      <c r="AF808" s="12">
        <v>3600</v>
      </c>
      <c r="AG808" s="12">
        <v>82</v>
      </c>
      <c r="AH808" s="12" t="s">
        <v>53</v>
      </c>
      <c r="AI808" s="12" t="s">
        <v>62</v>
      </c>
      <c r="AJ808" s="12"/>
      <c r="AK808" s="12"/>
      <c r="AL808" s="12" t="s">
        <v>100</v>
      </c>
      <c r="AM808" s="12"/>
      <c r="AN808" s="12"/>
      <c r="AO808" s="12"/>
    </row>
    <row r="809" spans="1:41" ht="409">
      <c r="A809" s="12" t="s">
        <v>41</v>
      </c>
      <c r="B809" s="13" t="s">
        <v>2894</v>
      </c>
      <c r="C809" s="12" t="s">
        <v>2895</v>
      </c>
      <c r="D809" s="12" t="s">
        <v>44</v>
      </c>
      <c r="E809" s="12" t="s">
        <v>45</v>
      </c>
      <c r="F809" s="12" t="s">
        <v>66</v>
      </c>
      <c r="G809" s="14" t="s">
        <v>47</v>
      </c>
      <c r="H809" s="14" t="s">
        <v>48</v>
      </c>
      <c r="I809" s="12" t="s">
        <v>127</v>
      </c>
      <c r="J809" s="15">
        <v>41106.683333333334</v>
      </c>
      <c r="K809" s="15">
        <v>41108.750694444447</v>
      </c>
      <c r="L809" s="12"/>
      <c r="M809" s="12"/>
      <c r="N809" s="12"/>
      <c r="O809" s="12" t="s">
        <v>207</v>
      </c>
      <c r="P809" s="12"/>
      <c r="Q809" s="12">
        <v>0</v>
      </c>
      <c r="R809" s="12"/>
      <c r="S809" s="12"/>
      <c r="T809" s="12"/>
      <c r="U809" s="12"/>
      <c r="V809" s="12"/>
      <c r="W809" s="12"/>
      <c r="X809" s="12"/>
      <c r="Y809" s="12"/>
      <c r="Z809" s="12" t="s">
        <v>2896</v>
      </c>
      <c r="AA809" s="12"/>
      <c r="AB809" s="12"/>
      <c r="AC809" s="12"/>
      <c r="AD809" s="12"/>
      <c r="AE809" s="12"/>
      <c r="AF809" s="12"/>
      <c r="AG809" s="12" t="s">
        <v>757</v>
      </c>
      <c r="AH809" s="12" t="s">
        <v>53</v>
      </c>
      <c r="AI809" s="12" t="s">
        <v>62</v>
      </c>
      <c r="AJ809" s="12"/>
      <c r="AK809" s="12"/>
      <c r="AL809" s="12" t="s">
        <v>2897</v>
      </c>
      <c r="AM809" s="12"/>
      <c r="AN809" s="12"/>
      <c r="AO809" s="12"/>
    </row>
    <row r="810" spans="1:41" ht="150">
      <c r="A810" s="12" t="s">
        <v>41</v>
      </c>
      <c r="B810" s="13" t="s">
        <v>2898</v>
      </c>
      <c r="C810" s="12" t="s">
        <v>2899</v>
      </c>
      <c r="D810" s="12" t="s">
        <v>44</v>
      </c>
      <c r="E810" s="12" t="s">
        <v>117</v>
      </c>
      <c r="F810" s="12" t="s">
        <v>46</v>
      </c>
      <c r="G810" s="12" t="s">
        <v>261</v>
      </c>
      <c r="H810" s="14" t="s">
        <v>48</v>
      </c>
      <c r="I810" s="12" t="s">
        <v>67</v>
      </c>
      <c r="J810" s="15">
        <v>41106.646527777775</v>
      </c>
      <c r="K810" s="15">
        <v>41108.637499999997</v>
      </c>
      <c r="L810" s="15">
        <v>41108.637499999997</v>
      </c>
      <c r="M810" s="12"/>
      <c r="N810" s="12"/>
      <c r="O810" s="12" t="s">
        <v>207</v>
      </c>
      <c r="P810" s="12"/>
      <c r="Q810" s="12">
        <v>0</v>
      </c>
      <c r="R810" s="13">
        <v>12985</v>
      </c>
      <c r="S810" s="12"/>
      <c r="T810" s="12"/>
      <c r="U810" s="12"/>
      <c r="V810" s="12"/>
      <c r="W810" s="12"/>
      <c r="X810" s="12"/>
      <c r="Y810" s="12"/>
      <c r="Z810" s="12" t="s">
        <v>2900</v>
      </c>
      <c r="AA810" s="12"/>
      <c r="AB810" s="12"/>
      <c r="AC810" s="12"/>
      <c r="AD810" s="12"/>
      <c r="AE810" s="12"/>
      <c r="AF810" s="12"/>
      <c r="AG810" s="12"/>
      <c r="AH810" s="12" t="s">
        <v>53</v>
      </c>
      <c r="AI810" s="12" t="s">
        <v>71</v>
      </c>
      <c r="AJ810" s="12"/>
      <c r="AK810" s="12"/>
      <c r="AL810" s="12" t="s">
        <v>100</v>
      </c>
      <c r="AM810" s="12"/>
      <c r="AN810" s="12"/>
      <c r="AO810" s="12"/>
    </row>
    <row r="811" spans="1:41" ht="135">
      <c r="A811" s="12" t="s">
        <v>41</v>
      </c>
      <c r="B811" s="13" t="s">
        <v>2901</v>
      </c>
      <c r="C811" s="12" t="s">
        <v>2902</v>
      </c>
      <c r="D811" s="12" t="s">
        <v>44</v>
      </c>
      <c r="E811" s="12" t="s">
        <v>117</v>
      </c>
      <c r="F811" s="12" t="s">
        <v>46</v>
      </c>
      <c r="G811" s="12" t="s">
        <v>13</v>
      </c>
      <c r="H811" s="12" t="s">
        <v>127</v>
      </c>
      <c r="I811" s="12" t="s">
        <v>422</v>
      </c>
      <c r="J811" s="15">
        <v>41106.642361111109</v>
      </c>
      <c r="K811" s="15">
        <v>41120.48333333333</v>
      </c>
      <c r="L811" s="15">
        <v>41115.686111111114</v>
      </c>
      <c r="M811" s="12"/>
      <c r="N811" s="12"/>
      <c r="O811" s="12" t="s">
        <v>389</v>
      </c>
      <c r="P811" s="12"/>
      <c r="Q811" s="12">
        <v>0</v>
      </c>
      <c r="R811" s="12"/>
      <c r="S811" s="12"/>
      <c r="T811" s="12"/>
      <c r="U811" s="12"/>
      <c r="V811" s="12"/>
      <c r="W811" s="12"/>
      <c r="X811" s="12"/>
      <c r="Y811" s="12"/>
      <c r="Z811" s="12" t="s">
        <v>2903</v>
      </c>
      <c r="AA811" s="12"/>
      <c r="AB811" s="12"/>
      <c r="AC811" s="12"/>
      <c r="AD811" s="12"/>
      <c r="AE811" s="12"/>
      <c r="AF811" s="12"/>
      <c r="AG811" s="12" t="s">
        <v>757</v>
      </c>
      <c r="AH811" s="12" t="s">
        <v>53</v>
      </c>
      <c r="AI811" s="12" t="s">
        <v>307</v>
      </c>
      <c r="AJ811" s="12"/>
      <c r="AK811" s="12"/>
      <c r="AL811" s="12" t="s">
        <v>528</v>
      </c>
      <c r="AM811" s="12"/>
      <c r="AN811" s="12"/>
      <c r="AO811" s="12" t="s">
        <v>63</v>
      </c>
    </row>
    <row r="812" spans="1:41" ht="135">
      <c r="A812" s="12" t="s">
        <v>41</v>
      </c>
      <c r="B812" s="13" t="s">
        <v>2904</v>
      </c>
      <c r="C812" s="12" t="s">
        <v>2905</v>
      </c>
      <c r="D812" s="12" t="s">
        <v>44</v>
      </c>
      <c r="E812" s="12" t="s">
        <v>45</v>
      </c>
      <c r="F812" s="12" t="s">
        <v>66</v>
      </c>
      <c r="G812" s="14" t="s">
        <v>47</v>
      </c>
      <c r="H812" s="14" t="s">
        <v>48</v>
      </c>
      <c r="I812" s="12" t="s">
        <v>422</v>
      </c>
      <c r="J812" s="15">
        <v>41106.634027777778</v>
      </c>
      <c r="K812" s="15">
        <v>41106.634027777778</v>
      </c>
      <c r="L812" s="12"/>
      <c r="M812" s="12"/>
      <c r="N812" s="12"/>
      <c r="O812" s="12" t="s">
        <v>389</v>
      </c>
      <c r="P812" s="12"/>
      <c r="Q812" s="12">
        <v>0</v>
      </c>
      <c r="R812" s="13">
        <v>12984</v>
      </c>
      <c r="S812" s="12"/>
      <c r="T812" s="12"/>
      <c r="U812" s="12"/>
      <c r="V812" s="12"/>
      <c r="W812" s="12"/>
      <c r="X812" s="12"/>
      <c r="Y812" s="12"/>
      <c r="Z812" s="12" t="s">
        <v>2906</v>
      </c>
      <c r="AA812" s="12"/>
      <c r="AB812" s="12"/>
      <c r="AC812" s="12"/>
      <c r="AD812" s="12"/>
      <c r="AE812" s="12"/>
      <c r="AF812" s="12"/>
      <c r="AG812" s="12"/>
      <c r="AH812" s="12" t="s">
        <v>53</v>
      </c>
      <c r="AI812" s="12" t="s">
        <v>151</v>
      </c>
      <c r="AJ812" s="12"/>
      <c r="AK812" s="12"/>
      <c r="AL812" s="12" t="s">
        <v>2907</v>
      </c>
      <c r="AM812" s="12"/>
      <c r="AN812" s="12"/>
      <c r="AO812" s="12"/>
    </row>
    <row r="813" spans="1:41" ht="375">
      <c r="A813" s="12" t="s">
        <v>41</v>
      </c>
      <c r="B813" s="13" t="s">
        <v>2908</v>
      </c>
      <c r="C813" s="12" t="s">
        <v>2909</v>
      </c>
      <c r="D813" s="12" t="s">
        <v>44</v>
      </c>
      <c r="E813" s="12" t="s">
        <v>117</v>
      </c>
      <c r="F813" s="12" t="s">
        <v>66</v>
      </c>
      <c r="G813" s="12" t="s">
        <v>261</v>
      </c>
      <c r="H813" s="14" t="s">
        <v>48</v>
      </c>
      <c r="I813" s="12" t="s">
        <v>422</v>
      </c>
      <c r="J813" s="15">
        <v>41106.611805555556</v>
      </c>
      <c r="K813" s="15">
        <v>41121.699999999997</v>
      </c>
      <c r="L813" s="15">
        <v>41121.699999999997</v>
      </c>
      <c r="M813" s="12"/>
      <c r="N813" s="12"/>
      <c r="O813" s="12" t="s">
        <v>389</v>
      </c>
      <c r="P813" s="12"/>
      <c r="Q813" s="12">
        <v>0</v>
      </c>
      <c r="R813" s="12" t="s">
        <v>2910</v>
      </c>
      <c r="S813" s="12"/>
      <c r="T813" s="12"/>
      <c r="U813" s="12"/>
      <c r="V813" s="12"/>
      <c r="W813" s="12"/>
      <c r="X813" s="12"/>
      <c r="Y813" s="12"/>
      <c r="Z813" s="12" t="s">
        <v>2911</v>
      </c>
      <c r="AA813" s="12"/>
      <c r="AB813" s="12"/>
      <c r="AC813" s="12"/>
      <c r="AD813" s="12"/>
      <c r="AE813" s="12"/>
      <c r="AF813" s="12"/>
      <c r="AG813" s="12" t="s">
        <v>757</v>
      </c>
      <c r="AH813" s="12" t="s">
        <v>53</v>
      </c>
      <c r="AI813" s="12" t="s">
        <v>151</v>
      </c>
      <c r="AJ813" s="12"/>
      <c r="AK813" s="12"/>
      <c r="AL813" s="12" t="s">
        <v>2912</v>
      </c>
      <c r="AM813" s="12"/>
      <c r="AN813" s="12"/>
      <c r="AO813" s="12"/>
    </row>
    <row r="814" spans="1:41" ht="360">
      <c r="A814" s="12" t="s">
        <v>41</v>
      </c>
      <c r="B814" s="13" t="s">
        <v>2913</v>
      </c>
      <c r="C814" s="12" t="s">
        <v>2914</v>
      </c>
      <c r="D814" s="12" t="s">
        <v>44</v>
      </c>
      <c r="E814" s="12" t="s">
        <v>45</v>
      </c>
      <c r="F814" s="12" t="s">
        <v>66</v>
      </c>
      <c r="G814" s="14" t="s">
        <v>47</v>
      </c>
      <c r="H814" s="14" t="s">
        <v>48</v>
      </c>
      <c r="I814" s="12" t="s">
        <v>127</v>
      </c>
      <c r="J814" s="15">
        <v>41106.53125</v>
      </c>
      <c r="K814" s="15">
        <v>41114.702777777777</v>
      </c>
      <c r="L814" s="12"/>
      <c r="M814" s="12"/>
      <c r="N814" s="12"/>
      <c r="O814" s="12" t="s">
        <v>87</v>
      </c>
      <c r="P814" s="12"/>
      <c r="Q814" s="12">
        <v>0</v>
      </c>
      <c r="R814" s="12"/>
      <c r="S814" s="12"/>
      <c r="T814" s="12"/>
      <c r="U814" s="12"/>
      <c r="V814" s="12"/>
      <c r="W814" s="12"/>
      <c r="X814" s="12"/>
      <c r="Y814" s="12"/>
      <c r="Z814" s="12" t="s">
        <v>2915</v>
      </c>
      <c r="AA814" s="12"/>
      <c r="AB814" s="12"/>
      <c r="AC814" s="12"/>
      <c r="AD814" s="12"/>
      <c r="AE814" s="12"/>
      <c r="AF814" s="12"/>
      <c r="AG814" s="12"/>
      <c r="AH814" s="12" t="s">
        <v>53</v>
      </c>
      <c r="AI814" s="12" t="s">
        <v>62</v>
      </c>
      <c r="AJ814" s="12"/>
      <c r="AK814" s="12"/>
      <c r="AL814" s="12" t="s">
        <v>1968</v>
      </c>
      <c r="AM814" s="12"/>
      <c r="AN814" s="12"/>
      <c r="AO814" s="12"/>
    </row>
    <row r="815" spans="1:41" ht="409">
      <c r="A815" s="12" t="s">
        <v>41</v>
      </c>
      <c r="B815" s="13" t="s">
        <v>2916</v>
      </c>
      <c r="C815" s="12" t="s">
        <v>2917</v>
      </c>
      <c r="D815" s="12" t="s">
        <v>44</v>
      </c>
      <c r="E815" s="12" t="s">
        <v>45</v>
      </c>
      <c r="F815" s="12" t="s">
        <v>66</v>
      </c>
      <c r="G815" s="14" t="s">
        <v>47</v>
      </c>
      <c r="H815" s="14" t="s">
        <v>48</v>
      </c>
      <c r="I815" s="12" t="s">
        <v>127</v>
      </c>
      <c r="J815" s="15">
        <v>41106.527083333334</v>
      </c>
      <c r="K815" s="15">
        <v>41116.472916666666</v>
      </c>
      <c r="L815" s="12"/>
      <c r="M815" s="12"/>
      <c r="N815" s="12"/>
      <c r="O815" s="12" t="s">
        <v>87</v>
      </c>
      <c r="P815" s="12"/>
      <c r="Q815" s="12">
        <v>0</v>
      </c>
      <c r="R815" s="12"/>
      <c r="S815" s="12"/>
      <c r="T815" s="12"/>
      <c r="U815" s="12"/>
      <c r="V815" s="12"/>
      <c r="W815" s="12"/>
      <c r="X815" s="12"/>
      <c r="Y815" s="12"/>
      <c r="Z815" s="12" t="s">
        <v>2918</v>
      </c>
      <c r="AA815" s="12"/>
      <c r="AB815" s="12"/>
      <c r="AC815" s="12"/>
      <c r="AD815" s="12"/>
      <c r="AE815" s="12"/>
      <c r="AF815" s="12"/>
      <c r="AG815" s="12" t="s">
        <v>757</v>
      </c>
      <c r="AH815" s="12" t="s">
        <v>53</v>
      </c>
      <c r="AI815" s="12" t="s">
        <v>151</v>
      </c>
      <c r="AJ815" s="12"/>
      <c r="AK815" s="12"/>
      <c r="AL815" s="12" t="s">
        <v>114</v>
      </c>
      <c r="AM815" s="12"/>
      <c r="AN815" s="12"/>
      <c r="AO815" s="12"/>
    </row>
    <row r="816" spans="1:41" ht="105">
      <c r="A816" s="12" t="s">
        <v>41</v>
      </c>
      <c r="B816" s="13" t="s">
        <v>2919</v>
      </c>
      <c r="C816" s="12" t="s">
        <v>2920</v>
      </c>
      <c r="D816" s="12" t="s">
        <v>44</v>
      </c>
      <c r="E816" s="12" t="s">
        <v>117</v>
      </c>
      <c r="F816" s="12" t="s">
        <v>66</v>
      </c>
      <c r="G816" s="12" t="s">
        <v>261</v>
      </c>
      <c r="H816" s="14" t="s">
        <v>48</v>
      </c>
      <c r="I816" s="12" t="s">
        <v>148</v>
      </c>
      <c r="J816" s="15">
        <v>41106.518750000003</v>
      </c>
      <c r="K816" s="15">
        <v>41143.647916666669</v>
      </c>
      <c r="L816" s="15">
        <v>41131.68472222222</v>
      </c>
      <c r="M816" s="12"/>
      <c r="N816" s="12"/>
      <c r="O816" s="12" t="s">
        <v>75</v>
      </c>
      <c r="P816" s="12"/>
      <c r="Q816" s="12">
        <v>0</v>
      </c>
      <c r="R816" s="13">
        <v>12982</v>
      </c>
      <c r="S816" s="12"/>
      <c r="T816" s="12"/>
      <c r="U816" s="12"/>
      <c r="V816" s="12"/>
      <c r="W816" s="12"/>
      <c r="X816" s="12"/>
      <c r="Y816" s="12"/>
      <c r="Z816" s="12" t="s">
        <v>2921</v>
      </c>
      <c r="AA816" s="12"/>
      <c r="AB816" s="12"/>
      <c r="AC816" s="12"/>
      <c r="AD816" s="12"/>
      <c r="AE816" s="12"/>
      <c r="AF816" s="12"/>
      <c r="AG816" s="12"/>
      <c r="AH816" s="12" t="s">
        <v>53</v>
      </c>
      <c r="AI816" s="12" t="s">
        <v>62</v>
      </c>
      <c r="AJ816" s="12"/>
      <c r="AK816" s="12"/>
      <c r="AL816" s="12" t="s">
        <v>1968</v>
      </c>
      <c r="AM816" s="12"/>
      <c r="AN816" s="12"/>
      <c r="AO816" s="12" t="s">
        <v>63</v>
      </c>
    </row>
    <row r="817" spans="1:41" ht="300">
      <c r="A817" s="12" t="s">
        <v>41</v>
      </c>
      <c r="B817" s="13" t="s">
        <v>2922</v>
      </c>
      <c r="C817" s="12" t="s">
        <v>2923</v>
      </c>
      <c r="D817" s="12" t="s">
        <v>44</v>
      </c>
      <c r="E817" s="12" t="s">
        <v>45</v>
      </c>
      <c r="F817" s="12" t="s">
        <v>46</v>
      </c>
      <c r="G817" s="14" t="s">
        <v>47</v>
      </c>
      <c r="H817" s="14" t="s">
        <v>48</v>
      </c>
      <c r="I817" s="12" t="s">
        <v>127</v>
      </c>
      <c r="J817" s="15">
        <v>41106.51666666667</v>
      </c>
      <c r="K817" s="15">
        <v>41144.669444444444</v>
      </c>
      <c r="L817" s="12"/>
      <c r="M817" s="12"/>
      <c r="N817" s="12" t="s">
        <v>189</v>
      </c>
      <c r="O817" s="12" t="s">
        <v>207</v>
      </c>
      <c r="P817" s="12"/>
      <c r="Q817" s="12">
        <v>0</v>
      </c>
      <c r="R817" s="13">
        <v>12981</v>
      </c>
      <c r="S817" s="12"/>
      <c r="T817" s="12"/>
      <c r="U817" s="12"/>
      <c r="V817" s="12"/>
      <c r="W817" s="12"/>
      <c r="X817" s="12"/>
      <c r="Y817" s="12"/>
      <c r="Z817" s="12" t="s">
        <v>2924</v>
      </c>
      <c r="AA817" s="12"/>
      <c r="AB817" s="12"/>
      <c r="AC817" s="12"/>
      <c r="AD817" s="12"/>
      <c r="AE817" s="12"/>
      <c r="AF817" s="12"/>
      <c r="AG817" s="12" t="s">
        <v>757</v>
      </c>
      <c r="AH817" s="12" t="s">
        <v>53</v>
      </c>
      <c r="AI817" s="12" t="s">
        <v>54</v>
      </c>
      <c r="AJ817" s="12"/>
      <c r="AK817" s="12"/>
      <c r="AL817" s="12" t="s">
        <v>140</v>
      </c>
      <c r="AM817" s="12"/>
      <c r="AN817" s="12"/>
      <c r="AO817" s="12"/>
    </row>
    <row r="818" spans="1:41" ht="165">
      <c r="A818" s="12" t="s">
        <v>41</v>
      </c>
      <c r="B818" s="13" t="s">
        <v>2925</v>
      </c>
      <c r="C818" s="12" t="s">
        <v>2926</v>
      </c>
      <c r="D818" s="12" t="s">
        <v>44</v>
      </c>
      <c r="E818" s="12" t="s">
        <v>45</v>
      </c>
      <c r="F818" s="12" t="s">
        <v>66</v>
      </c>
      <c r="G818" s="14" t="s">
        <v>47</v>
      </c>
      <c r="H818" s="14" t="s">
        <v>48</v>
      </c>
      <c r="I818" s="12" t="s">
        <v>148</v>
      </c>
      <c r="J818" s="15">
        <v>41106.51666666667</v>
      </c>
      <c r="K818" s="15">
        <v>41106.51666666667</v>
      </c>
      <c r="L818" s="12"/>
      <c r="M818" s="12"/>
      <c r="N818" s="12"/>
      <c r="O818" s="12" t="s">
        <v>369</v>
      </c>
      <c r="P818" s="12"/>
      <c r="Q818" s="12">
        <v>0</v>
      </c>
      <c r="R818" s="13">
        <v>12980</v>
      </c>
      <c r="S818" s="12"/>
      <c r="T818" s="12"/>
      <c r="U818" s="12"/>
      <c r="V818" s="12"/>
      <c r="W818" s="12"/>
      <c r="X818" s="12"/>
      <c r="Y818" s="12"/>
      <c r="Z818" s="12" t="s">
        <v>2927</v>
      </c>
      <c r="AA818" s="12"/>
      <c r="AB818" s="12"/>
      <c r="AC818" s="12"/>
      <c r="AD818" s="12"/>
      <c r="AE818" s="12"/>
      <c r="AF818" s="12"/>
      <c r="AG818" s="12"/>
      <c r="AH818" s="12" t="s">
        <v>53</v>
      </c>
      <c r="AI818" s="12" t="s">
        <v>62</v>
      </c>
      <c r="AJ818" s="12"/>
      <c r="AK818" s="12"/>
      <c r="AL818" s="12" t="s">
        <v>340</v>
      </c>
      <c r="AM818" s="12"/>
      <c r="AN818" s="12"/>
      <c r="AO818" s="12" t="s">
        <v>63</v>
      </c>
    </row>
    <row r="819" spans="1:41" ht="330">
      <c r="A819" s="12" t="s">
        <v>41</v>
      </c>
      <c r="B819" s="13" t="s">
        <v>2928</v>
      </c>
      <c r="C819" s="12" t="s">
        <v>2929</v>
      </c>
      <c r="D819" s="12" t="s">
        <v>44</v>
      </c>
      <c r="E819" s="12" t="s">
        <v>45</v>
      </c>
      <c r="F819" s="12" t="s">
        <v>46</v>
      </c>
      <c r="G819" s="14" t="s">
        <v>47</v>
      </c>
      <c r="H819" s="12" t="s">
        <v>58</v>
      </c>
      <c r="I819" s="12" t="s">
        <v>67</v>
      </c>
      <c r="J819" s="15">
        <v>41106.515972222223</v>
      </c>
      <c r="K819" s="15">
        <v>41138.519444444442</v>
      </c>
      <c r="L819" s="12"/>
      <c r="M819" s="12" t="s">
        <v>2646</v>
      </c>
      <c r="N819" s="12" t="s">
        <v>199</v>
      </c>
      <c r="O819" s="12" t="s">
        <v>459</v>
      </c>
      <c r="P819" s="12"/>
      <c r="Q819" s="12">
        <v>0</v>
      </c>
      <c r="R819" s="12" t="s">
        <v>2930</v>
      </c>
      <c r="S819" s="12">
        <v>7200</v>
      </c>
      <c r="T819" s="12">
        <v>7200</v>
      </c>
      <c r="U819" s="12"/>
      <c r="V819" s="16">
        <v>0</v>
      </c>
      <c r="W819" s="12"/>
      <c r="X819" s="12"/>
      <c r="Y819" s="12"/>
      <c r="Z819" s="12" t="s">
        <v>2931</v>
      </c>
      <c r="AA819" s="12"/>
      <c r="AB819" s="16">
        <v>0</v>
      </c>
      <c r="AC819" s="16">
        <v>0</v>
      </c>
      <c r="AD819" s="12"/>
      <c r="AE819" s="12">
        <v>7200</v>
      </c>
      <c r="AF819" s="12">
        <v>7200</v>
      </c>
      <c r="AG819" s="12" t="s">
        <v>2846</v>
      </c>
      <c r="AH819" s="12" t="s">
        <v>53</v>
      </c>
      <c r="AI819" s="12" t="s">
        <v>71</v>
      </c>
      <c r="AJ819" s="12"/>
      <c r="AK819" s="12"/>
      <c r="AL819" s="12" t="s">
        <v>100</v>
      </c>
      <c r="AM819" s="12"/>
      <c r="AN819" s="12"/>
      <c r="AO819" s="12"/>
    </row>
    <row r="820" spans="1:41" ht="240">
      <c r="A820" s="12" t="s">
        <v>41</v>
      </c>
      <c r="B820" s="13" t="s">
        <v>2932</v>
      </c>
      <c r="C820" s="12" t="s">
        <v>2933</v>
      </c>
      <c r="D820" s="12" t="s">
        <v>44</v>
      </c>
      <c r="E820" s="12" t="s">
        <v>45</v>
      </c>
      <c r="F820" s="12" t="s">
        <v>66</v>
      </c>
      <c r="G820" s="14" t="s">
        <v>47</v>
      </c>
      <c r="H820" s="14" t="s">
        <v>48</v>
      </c>
      <c r="I820" s="12" t="s">
        <v>127</v>
      </c>
      <c r="J820" s="15">
        <v>41106.505555555559</v>
      </c>
      <c r="K820" s="15">
        <v>41106.684027777781</v>
      </c>
      <c r="L820" s="12"/>
      <c r="M820" s="12"/>
      <c r="N820" s="12"/>
      <c r="O820" s="12" t="s">
        <v>207</v>
      </c>
      <c r="P820" s="12"/>
      <c r="Q820" s="12">
        <v>0</v>
      </c>
      <c r="R820" s="13">
        <v>12977</v>
      </c>
      <c r="S820" s="12"/>
      <c r="T820" s="12"/>
      <c r="U820" s="12"/>
      <c r="V820" s="12"/>
      <c r="W820" s="12"/>
      <c r="X820" s="12"/>
      <c r="Y820" s="12"/>
      <c r="Z820" s="12" t="s">
        <v>2934</v>
      </c>
      <c r="AA820" s="12"/>
      <c r="AB820" s="12"/>
      <c r="AC820" s="12"/>
      <c r="AD820" s="12"/>
      <c r="AE820" s="12"/>
      <c r="AF820" s="12"/>
      <c r="AG820" s="12" t="s">
        <v>757</v>
      </c>
      <c r="AH820" s="12" t="s">
        <v>53</v>
      </c>
      <c r="AI820" s="12" t="s">
        <v>54</v>
      </c>
      <c r="AJ820" s="12"/>
      <c r="AK820" s="12"/>
      <c r="AL820" s="12" t="s">
        <v>55</v>
      </c>
      <c r="AM820" s="12"/>
      <c r="AN820" s="12"/>
      <c r="AO820" s="12"/>
    </row>
    <row r="821" spans="1:41" ht="270">
      <c r="A821" s="12" t="s">
        <v>41</v>
      </c>
      <c r="B821" s="13" t="s">
        <v>2935</v>
      </c>
      <c r="C821" s="12" t="s">
        <v>2936</v>
      </c>
      <c r="D821" s="12" t="s">
        <v>44</v>
      </c>
      <c r="E821" s="12" t="s">
        <v>117</v>
      </c>
      <c r="F821" s="12" t="s">
        <v>66</v>
      </c>
      <c r="G821" s="12" t="s">
        <v>118</v>
      </c>
      <c r="H821" s="12" t="s">
        <v>67</v>
      </c>
      <c r="I821" s="12" t="s">
        <v>67</v>
      </c>
      <c r="J821" s="15">
        <v>41106.504166666666</v>
      </c>
      <c r="K821" s="15">
        <v>41138.792361111111</v>
      </c>
      <c r="L821" s="15">
        <v>41135.686111111114</v>
      </c>
      <c r="M821" s="12"/>
      <c r="N821" s="12"/>
      <c r="O821" s="12" t="s">
        <v>459</v>
      </c>
      <c r="P821" s="12"/>
      <c r="Q821" s="12">
        <v>0</v>
      </c>
      <c r="R821" s="13">
        <v>12976</v>
      </c>
      <c r="S821" s="12"/>
      <c r="T821" s="12"/>
      <c r="U821" s="12"/>
      <c r="V821" s="12"/>
      <c r="W821" s="12"/>
      <c r="X821" s="12"/>
      <c r="Y821" s="12"/>
      <c r="Z821" s="12" t="s">
        <v>2937</v>
      </c>
      <c r="AA821" s="12"/>
      <c r="AB821" s="12"/>
      <c r="AC821" s="12"/>
      <c r="AD821" s="12"/>
      <c r="AE821" s="12"/>
      <c r="AF821" s="12"/>
      <c r="AG821" s="12"/>
      <c r="AH821" s="12" t="s">
        <v>53</v>
      </c>
      <c r="AI821" s="12" t="s">
        <v>71</v>
      </c>
      <c r="AJ821" s="12"/>
      <c r="AK821" s="12"/>
      <c r="AL821" s="12" t="s">
        <v>100</v>
      </c>
      <c r="AM821" s="12"/>
      <c r="AN821" s="12"/>
      <c r="AO821" s="12"/>
    </row>
    <row r="822" spans="1:41" ht="195">
      <c r="A822" s="12" t="s">
        <v>41</v>
      </c>
      <c r="B822" s="13" t="s">
        <v>2938</v>
      </c>
      <c r="C822" s="12" t="s">
        <v>2939</v>
      </c>
      <c r="D822" s="12" t="s">
        <v>44</v>
      </c>
      <c r="E822" s="12" t="s">
        <v>45</v>
      </c>
      <c r="F822" s="12" t="s">
        <v>143</v>
      </c>
      <c r="G822" s="14" t="s">
        <v>47</v>
      </c>
      <c r="H822" s="14" t="s">
        <v>48</v>
      </c>
      <c r="I822" s="12" t="s">
        <v>127</v>
      </c>
      <c r="J822" s="15">
        <v>41106.499305555553</v>
      </c>
      <c r="K822" s="15">
        <v>41106.684027777781</v>
      </c>
      <c r="L822" s="12"/>
      <c r="M822" s="12"/>
      <c r="N822" s="12"/>
      <c r="O822" s="12" t="s">
        <v>207</v>
      </c>
      <c r="P822" s="12"/>
      <c r="Q822" s="12">
        <v>0</v>
      </c>
      <c r="R822" s="13">
        <v>12975</v>
      </c>
      <c r="S822" s="12"/>
      <c r="T822" s="12"/>
      <c r="U822" s="12"/>
      <c r="V822" s="12"/>
      <c r="W822" s="12"/>
      <c r="X822" s="12"/>
      <c r="Y822" s="12"/>
      <c r="Z822" s="12" t="s">
        <v>2940</v>
      </c>
      <c r="AA822" s="12"/>
      <c r="AB822" s="12"/>
      <c r="AC822" s="12"/>
      <c r="AD822" s="12"/>
      <c r="AE822" s="12"/>
      <c r="AF822" s="12"/>
      <c r="AG822" s="12" t="s">
        <v>757</v>
      </c>
      <c r="AH822" s="12" t="s">
        <v>53</v>
      </c>
      <c r="AI822" s="12" t="s">
        <v>62</v>
      </c>
      <c r="AJ822" s="12"/>
      <c r="AK822" s="12"/>
      <c r="AL822" s="12" t="s">
        <v>290</v>
      </c>
      <c r="AM822" s="12"/>
      <c r="AN822" s="12"/>
      <c r="AO822" s="12"/>
    </row>
    <row r="823" spans="1:41" ht="240">
      <c r="A823" s="12" t="s">
        <v>41</v>
      </c>
      <c r="B823" s="13" t="s">
        <v>2941</v>
      </c>
      <c r="C823" s="12" t="s">
        <v>2942</v>
      </c>
      <c r="D823" s="12" t="s">
        <v>44</v>
      </c>
      <c r="E823" s="12" t="s">
        <v>117</v>
      </c>
      <c r="F823" s="12" t="s">
        <v>66</v>
      </c>
      <c r="G823" s="12" t="s">
        <v>261</v>
      </c>
      <c r="H823" s="14" t="s">
        <v>48</v>
      </c>
      <c r="I823" s="12" t="s">
        <v>67</v>
      </c>
      <c r="J823" s="15">
        <v>41106.499305555553</v>
      </c>
      <c r="K823" s="15">
        <v>41107.574305555558</v>
      </c>
      <c r="L823" s="15">
        <v>41107.574305555558</v>
      </c>
      <c r="M823" s="12"/>
      <c r="N823" s="12"/>
      <c r="O823" s="12" t="s">
        <v>459</v>
      </c>
      <c r="P823" s="12"/>
      <c r="Q823" s="12">
        <v>0</v>
      </c>
      <c r="R823" s="13">
        <v>12974</v>
      </c>
      <c r="S823" s="12"/>
      <c r="T823" s="12"/>
      <c r="U823" s="12"/>
      <c r="V823" s="12"/>
      <c r="W823" s="12"/>
      <c r="X823" s="12"/>
      <c r="Y823" s="12"/>
      <c r="Z823" s="12" t="s">
        <v>2943</v>
      </c>
      <c r="AA823" s="12"/>
      <c r="AB823" s="12"/>
      <c r="AC823" s="12"/>
      <c r="AD823" s="12"/>
      <c r="AE823" s="12"/>
      <c r="AF823" s="12"/>
      <c r="AG823" s="12"/>
      <c r="AH823" s="12" t="s">
        <v>53</v>
      </c>
      <c r="AI823" s="12" t="s">
        <v>71</v>
      </c>
      <c r="AJ823" s="12"/>
      <c r="AK823" s="12"/>
      <c r="AL823" s="12" t="s">
        <v>100</v>
      </c>
      <c r="AM823" s="12"/>
      <c r="AN823" s="12"/>
      <c r="AO823" s="12"/>
    </row>
    <row r="824" spans="1:41" ht="195">
      <c r="A824" s="12" t="s">
        <v>41</v>
      </c>
      <c r="B824" s="13" t="s">
        <v>2944</v>
      </c>
      <c r="C824" s="12" t="s">
        <v>2945</v>
      </c>
      <c r="D824" s="12" t="s">
        <v>44</v>
      </c>
      <c r="E824" s="12" t="s">
        <v>117</v>
      </c>
      <c r="F824" s="12" t="s">
        <v>46</v>
      </c>
      <c r="G824" s="12" t="s">
        <v>261</v>
      </c>
      <c r="H824" s="14" t="s">
        <v>48</v>
      </c>
      <c r="I824" s="12" t="s">
        <v>127</v>
      </c>
      <c r="J824" s="15">
        <v>41106.497916666667</v>
      </c>
      <c r="K824" s="15">
        <v>41108.925000000003</v>
      </c>
      <c r="L824" s="15">
        <v>41108.925000000003</v>
      </c>
      <c r="M824" s="12"/>
      <c r="N824" s="12"/>
      <c r="O824" s="12" t="s">
        <v>207</v>
      </c>
      <c r="P824" s="12"/>
      <c r="Q824" s="12">
        <v>0</v>
      </c>
      <c r="R824" s="12" t="s">
        <v>2946</v>
      </c>
      <c r="S824" s="12"/>
      <c r="T824" s="12"/>
      <c r="U824" s="12"/>
      <c r="V824" s="12"/>
      <c r="W824" s="12"/>
      <c r="X824" s="12"/>
      <c r="Y824" s="12"/>
      <c r="Z824" s="12" t="s">
        <v>2947</v>
      </c>
      <c r="AA824" s="12"/>
      <c r="AB824" s="12"/>
      <c r="AC824" s="12"/>
      <c r="AD824" s="12"/>
      <c r="AE824" s="12"/>
      <c r="AF824" s="12"/>
      <c r="AG824" s="12"/>
      <c r="AH824" s="12" t="s">
        <v>53</v>
      </c>
      <c r="AI824" s="12" t="s">
        <v>62</v>
      </c>
      <c r="AJ824" s="12"/>
      <c r="AK824" s="12"/>
      <c r="AL824" s="12" t="s">
        <v>1968</v>
      </c>
      <c r="AM824" s="12"/>
      <c r="AN824" s="12"/>
      <c r="AO824" s="12"/>
    </row>
    <row r="825" spans="1:41" ht="240">
      <c r="A825" s="12" t="s">
        <v>41</v>
      </c>
      <c r="B825" s="13" t="s">
        <v>2948</v>
      </c>
      <c r="C825" s="12" t="s">
        <v>2949</v>
      </c>
      <c r="D825" s="12" t="s">
        <v>44</v>
      </c>
      <c r="E825" s="12" t="s">
        <v>45</v>
      </c>
      <c r="F825" s="12" t="s">
        <v>143</v>
      </c>
      <c r="G825" s="14" t="s">
        <v>47</v>
      </c>
      <c r="H825" s="14" t="s">
        <v>48</v>
      </c>
      <c r="I825" s="12" t="s">
        <v>127</v>
      </c>
      <c r="J825" s="15">
        <v>41106.494444444441</v>
      </c>
      <c r="K825" s="15">
        <v>41106.68472222222</v>
      </c>
      <c r="L825" s="12"/>
      <c r="M825" s="12"/>
      <c r="N825" s="12"/>
      <c r="O825" s="12" t="s">
        <v>207</v>
      </c>
      <c r="P825" s="12"/>
      <c r="Q825" s="12">
        <v>0</v>
      </c>
      <c r="R825" s="12"/>
      <c r="S825" s="12"/>
      <c r="T825" s="12"/>
      <c r="U825" s="12"/>
      <c r="V825" s="12"/>
      <c r="W825" s="12"/>
      <c r="X825" s="12"/>
      <c r="Y825" s="12"/>
      <c r="Z825" s="12" t="s">
        <v>2950</v>
      </c>
      <c r="AA825" s="12"/>
      <c r="AB825" s="12"/>
      <c r="AC825" s="12"/>
      <c r="AD825" s="12"/>
      <c r="AE825" s="12"/>
      <c r="AF825" s="12"/>
      <c r="AG825" s="12" t="s">
        <v>757</v>
      </c>
      <c r="AH825" s="12" t="s">
        <v>53</v>
      </c>
      <c r="AI825" s="12" t="s">
        <v>307</v>
      </c>
      <c r="AJ825" s="12"/>
      <c r="AK825" s="12"/>
      <c r="AL825" s="12" t="s">
        <v>110</v>
      </c>
      <c r="AM825" s="12"/>
      <c r="AN825" s="12"/>
      <c r="AO825" s="12"/>
    </row>
    <row r="826" spans="1:41" ht="120">
      <c r="A826" s="12" t="s">
        <v>41</v>
      </c>
      <c r="B826" s="13" t="s">
        <v>2951</v>
      </c>
      <c r="C826" s="12" t="s">
        <v>2952</v>
      </c>
      <c r="D826" s="12" t="s">
        <v>44</v>
      </c>
      <c r="E826" s="12" t="s">
        <v>117</v>
      </c>
      <c r="F826" s="12" t="s">
        <v>46</v>
      </c>
      <c r="G826" s="12" t="s">
        <v>242</v>
      </c>
      <c r="H826" s="12" t="s">
        <v>328</v>
      </c>
      <c r="I826" s="12" t="s">
        <v>148</v>
      </c>
      <c r="J826" s="15">
        <v>41106.48333333333</v>
      </c>
      <c r="K826" s="15">
        <v>41108.927083333336</v>
      </c>
      <c r="L826" s="15">
        <v>41108.927083333336</v>
      </c>
      <c r="M826" s="12"/>
      <c r="N826" s="12"/>
      <c r="O826" s="12" t="s">
        <v>207</v>
      </c>
      <c r="P826" s="12"/>
      <c r="Q826" s="12">
        <v>0</v>
      </c>
      <c r="R826" s="12"/>
      <c r="S826" s="12"/>
      <c r="T826" s="12"/>
      <c r="U826" s="12"/>
      <c r="V826" s="12"/>
      <c r="W826" s="12"/>
      <c r="X826" s="12"/>
      <c r="Y826" s="12"/>
      <c r="Z826" s="12" t="s">
        <v>2953</v>
      </c>
      <c r="AA826" s="12"/>
      <c r="AB826" s="12"/>
      <c r="AC826" s="12"/>
      <c r="AD826" s="12"/>
      <c r="AE826" s="12"/>
      <c r="AF826" s="12"/>
      <c r="AG826" s="12"/>
      <c r="AH826" s="12" t="s">
        <v>53</v>
      </c>
      <c r="AI826" s="12" t="s">
        <v>62</v>
      </c>
      <c r="AJ826" s="12"/>
      <c r="AK826" s="12"/>
      <c r="AL826" s="12" t="s">
        <v>100</v>
      </c>
      <c r="AM826" s="12"/>
      <c r="AN826" s="12"/>
      <c r="AO826" s="12" t="s">
        <v>614</v>
      </c>
    </row>
    <row r="827" spans="1:41" ht="255">
      <c r="A827" s="12" t="s">
        <v>41</v>
      </c>
      <c r="B827" s="13" t="s">
        <v>2954</v>
      </c>
      <c r="C827" s="12" t="s">
        <v>2955</v>
      </c>
      <c r="D827" s="12" t="s">
        <v>44</v>
      </c>
      <c r="E827" s="12" t="s">
        <v>696</v>
      </c>
      <c r="F827" s="12" t="s">
        <v>66</v>
      </c>
      <c r="G827" s="14" t="s">
        <v>47</v>
      </c>
      <c r="H827" s="14" t="s">
        <v>48</v>
      </c>
      <c r="I827" s="12" t="s">
        <v>67</v>
      </c>
      <c r="J827" s="15">
        <v>41105.727777777778</v>
      </c>
      <c r="K827" s="15">
        <v>41145.018055555556</v>
      </c>
      <c r="L827" s="12"/>
      <c r="M827" s="12"/>
      <c r="N827" s="12" t="s">
        <v>199</v>
      </c>
      <c r="O827" s="12" t="s">
        <v>459</v>
      </c>
      <c r="P827" s="12"/>
      <c r="Q827" s="12">
        <v>0</v>
      </c>
      <c r="R827" s="13">
        <v>12968</v>
      </c>
      <c r="S827" s="12"/>
      <c r="T827" s="12"/>
      <c r="U827" s="12"/>
      <c r="V827" s="12"/>
      <c r="W827" s="12"/>
      <c r="X827" s="12"/>
      <c r="Y827" s="12"/>
      <c r="Z827" s="12" t="s">
        <v>2956</v>
      </c>
      <c r="AA827" s="12"/>
      <c r="AB827" s="12"/>
      <c r="AC827" s="12"/>
      <c r="AD827" s="12"/>
      <c r="AE827" s="12"/>
      <c r="AF827" s="12"/>
      <c r="AG827" s="12"/>
      <c r="AH827" s="12" t="s">
        <v>53</v>
      </c>
      <c r="AI827" s="12" t="s">
        <v>71</v>
      </c>
      <c r="AJ827" s="12"/>
      <c r="AK827" s="12"/>
      <c r="AL827" s="12" t="s">
        <v>100</v>
      </c>
      <c r="AM827" s="12"/>
      <c r="AN827" s="12"/>
      <c r="AO827" s="12" t="s">
        <v>63</v>
      </c>
    </row>
    <row r="828" spans="1:41" ht="240">
      <c r="A828" s="12" t="s">
        <v>41</v>
      </c>
      <c r="B828" s="13" t="s">
        <v>2957</v>
      </c>
      <c r="C828" s="12" t="s">
        <v>2958</v>
      </c>
      <c r="D828" s="12" t="s">
        <v>44</v>
      </c>
      <c r="E828" s="12" t="s">
        <v>117</v>
      </c>
      <c r="F828" s="12" t="s">
        <v>46</v>
      </c>
      <c r="G828" s="12" t="s">
        <v>13</v>
      </c>
      <c r="H828" s="14" t="s">
        <v>48</v>
      </c>
      <c r="I828" s="12" t="s">
        <v>67</v>
      </c>
      <c r="J828" s="15">
        <v>41105.720138888886</v>
      </c>
      <c r="K828" s="15">
        <v>41108.635416666664</v>
      </c>
      <c r="L828" s="15">
        <v>41108.635416666664</v>
      </c>
      <c r="M828" s="12"/>
      <c r="N828" s="12"/>
      <c r="O828" s="12" t="s">
        <v>459</v>
      </c>
      <c r="P828" s="12"/>
      <c r="Q828" s="12">
        <v>0</v>
      </c>
      <c r="R828" s="13">
        <v>12967</v>
      </c>
      <c r="S828" s="12"/>
      <c r="T828" s="12"/>
      <c r="U828" s="12"/>
      <c r="V828" s="12"/>
      <c r="W828" s="12"/>
      <c r="X828" s="12"/>
      <c r="Y828" s="12"/>
      <c r="Z828" s="12" t="s">
        <v>2959</v>
      </c>
      <c r="AA828" s="12"/>
      <c r="AB828" s="12"/>
      <c r="AC828" s="12"/>
      <c r="AD828" s="12"/>
      <c r="AE828" s="12"/>
      <c r="AF828" s="12"/>
      <c r="AG828" s="12"/>
      <c r="AH828" s="12" t="s">
        <v>53</v>
      </c>
      <c r="AI828" s="12" t="s">
        <v>71</v>
      </c>
      <c r="AJ828" s="12"/>
      <c r="AK828" s="12"/>
      <c r="AL828" s="12" t="s">
        <v>100</v>
      </c>
      <c r="AM828" s="12"/>
      <c r="AN828" s="12"/>
      <c r="AO828" s="12"/>
    </row>
    <row r="829" spans="1:41" ht="195">
      <c r="A829" s="12" t="s">
        <v>41</v>
      </c>
      <c r="B829" s="13" t="s">
        <v>2960</v>
      </c>
      <c r="C829" s="12" t="s">
        <v>2961</v>
      </c>
      <c r="D829" s="12" t="s">
        <v>44</v>
      </c>
      <c r="E829" s="12" t="s">
        <v>117</v>
      </c>
      <c r="F829" s="12" t="s">
        <v>46</v>
      </c>
      <c r="G829" s="12" t="s">
        <v>261</v>
      </c>
      <c r="H829" s="12" t="s">
        <v>67</v>
      </c>
      <c r="I829" s="12" t="s">
        <v>67</v>
      </c>
      <c r="J829" s="15">
        <v>41103.734722222223</v>
      </c>
      <c r="K829" s="15">
        <v>41138.804166666669</v>
      </c>
      <c r="L829" s="15">
        <v>41130.685416666667</v>
      </c>
      <c r="M829" s="12" t="s">
        <v>2646</v>
      </c>
      <c r="N829" s="12" t="s">
        <v>1340</v>
      </c>
      <c r="O829" s="12" t="s">
        <v>50</v>
      </c>
      <c r="P829" s="12"/>
      <c r="Q829" s="12">
        <v>0</v>
      </c>
      <c r="R829" s="13">
        <v>13044</v>
      </c>
      <c r="S829" s="12">
        <v>3600</v>
      </c>
      <c r="T829" s="12">
        <v>3600</v>
      </c>
      <c r="U829" s="12"/>
      <c r="V829" s="16">
        <v>0</v>
      </c>
      <c r="W829" s="12"/>
      <c r="X829" s="12"/>
      <c r="Y829" s="12"/>
      <c r="Z829" s="12" t="s">
        <v>2962</v>
      </c>
      <c r="AA829" s="12"/>
      <c r="AB829" s="16">
        <v>0</v>
      </c>
      <c r="AC829" s="16">
        <v>0</v>
      </c>
      <c r="AD829" s="12"/>
      <c r="AE829" s="12">
        <v>3600</v>
      </c>
      <c r="AF829" s="12">
        <v>3600</v>
      </c>
      <c r="AG829" s="12"/>
      <c r="AH829" s="12" t="s">
        <v>53</v>
      </c>
      <c r="AI829" s="12" t="s">
        <v>62</v>
      </c>
      <c r="AJ829" s="12"/>
      <c r="AK829" s="12"/>
      <c r="AL829" s="12" t="s">
        <v>1958</v>
      </c>
      <c r="AM829" s="12"/>
      <c r="AN829" s="12"/>
      <c r="AO829" s="12" t="s">
        <v>91</v>
      </c>
    </row>
    <row r="830" spans="1:41" ht="210">
      <c r="A830" s="12" t="s">
        <v>41</v>
      </c>
      <c r="B830" s="13" t="s">
        <v>2963</v>
      </c>
      <c r="C830" s="12" t="s">
        <v>2964</v>
      </c>
      <c r="D830" s="12" t="s">
        <v>44</v>
      </c>
      <c r="E830" s="12" t="s">
        <v>117</v>
      </c>
      <c r="F830" s="12" t="s">
        <v>46</v>
      </c>
      <c r="G830" s="12" t="s">
        <v>13</v>
      </c>
      <c r="H830" s="12" t="s">
        <v>67</v>
      </c>
      <c r="I830" s="12" t="s">
        <v>67</v>
      </c>
      <c r="J830" s="15">
        <v>41103.715277777781</v>
      </c>
      <c r="K830" s="15">
        <v>41128.780555555553</v>
      </c>
      <c r="L830" s="15">
        <v>41126.922222222223</v>
      </c>
      <c r="M830" s="12" t="s">
        <v>2646</v>
      </c>
      <c r="N830" s="12" t="s">
        <v>1340</v>
      </c>
      <c r="O830" s="12" t="s">
        <v>50</v>
      </c>
      <c r="P830" s="12"/>
      <c r="Q830" s="12">
        <v>0</v>
      </c>
      <c r="R830" s="12"/>
      <c r="S830" s="12">
        <v>0</v>
      </c>
      <c r="T830" s="12">
        <v>0</v>
      </c>
      <c r="U830" s="12"/>
      <c r="V830" s="16">
        <v>0</v>
      </c>
      <c r="W830" s="12"/>
      <c r="X830" s="12"/>
      <c r="Y830" s="12"/>
      <c r="Z830" s="12" t="s">
        <v>2965</v>
      </c>
      <c r="AA830" s="12"/>
      <c r="AB830" s="16">
        <v>0</v>
      </c>
      <c r="AC830" s="16">
        <v>0</v>
      </c>
      <c r="AD830" s="12"/>
      <c r="AE830" s="12">
        <v>0</v>
      </c>
      <c r="AF830" s="12">
        <v>0</v>
      </c>
      <c r="AG830" s="12">
        <v>82</v>
      </c>
      <c r="AH830" s="12" t="s">
        <v>53</v>
      </c>
      <c r="AI830" s="12" t="s">
        <v>62</v>
      </c>
      <c r="AJ830" s="12"/>
      <c r="AK830" s="12"/>
      <c r="AL830" s="12" t="s">
        <v>72</v>
      </c>
      <c r="AM830" s="12"/>
      <c r="AN830" s="12"/>
      <c r="AO830" s="12" t="s">
        <v>614</v>
      </c>
    </row>
    <row r="831" spans="1:41" ht="30">
      <c r="A831" s="12" t="s">
        <v>41</v>
      </c>
      <c r="B831" s="13" t="s">
        <v>2966</v>
      </c>
      <c r="C831" s="12" t="s">
        <v>2967</v>
      </c>
      <c r="D831" s="12" t="s">
        <v>44</v>
      </c>
      <c r="E831" s="12" t="s">
        <v>117</v>
      </c>
      <c r="F831" s="12" t="s">
        <v>66</v>
      </c>
      <c r="G831" s="12" t="s">
        <v>261</v>
      </c>
      <c r="H831" s="14" t="s">
        <v>48</v>
      </c>
      <c r="I831" s="12" t="s">
        <v>49</v>
      </c>
      <c r="J831" s="15">
        <v>41103.638888888891</v>
      </c>
      <c r="K831" s="15">
        <v>41122.57708333333</v>
      </c>
      <c r="L831" s="15">
        <v>41122.57708333333</v>
      </c>
      <c r="M831" s="12"/>
      <c r="N831" s="12"/>
      <c r="O831" s="12" t="s">
        <v>50</v>
      </c>
      <c r="P831" s="12"/>
      <c r="Q831" s="12">
        <v>0</v>
      </c>
      <c r="R831" s="12"/>
      <c r="S831" s="12"/>
      <c r="T831" s="12"/>
      <c r="U831" s="12"/>
      <c r="V831" s="12"/>
      <c r="W831" s="12"/>
      <c r="X831" s="12"/>
      <c r="Y831" s="12"/>
      <c r="Z831" s="12" t="s">
        <v>2968</v>
      </c>
      <c r="AA831" s="12"/>
      <c r="AB831" s="12"/>
      <c r="AC831" s="12"/>
      <c r="AD831" s="12"/>
      <c r="AE831" s="12"/>
      <c r="AF831" s="12"/>
      <c r="AG831" s="12"/>
      <c r="AH831" s="12" t="s">
        <v>53</v>
      </c>
      <c r="AI831" s="12" t="s">
        <v>54</v>
      </c>
      <c r="AJ831" s="12"/>
      <c r="AK831" s="12"/>
      <c r="AL831" s="12" t="s">
        <v>55</v>
      </c>
      <c r="AM831" s="12"/>
      <c r="AN831" s="12"/>
      <c r="AO831" s="12"/>
    </row>
    <row r="832" spans="1:41">
      <c r="A832" s="12" t="s">
        <v>41</v>
      </c>
      <c r="B832" s="13" t="s">
        <v>2969</v>
      </c>
      <c r="C832" s="12" t="s">
        <v>2970</v>
      </c>
      <c r="D832" s="12" t="s">
        <v>44</v>
      </c>
      <c r="E832" s="12" t="s">
        <v>45</v>
      </c>
      <c r="F832" s="12" t="s">
        <v>66</v>
      </c>
      <c r="G832" s="14" t="s">
        <v>47</v>
      </c>
      <c r="H832" s="14" t="s">
        <v>48</v>
      </c>
      <c r="I832" s="12" t="s">
        <v>49</v>
      </c>
      <c r="J832" s="15">
        <v>41103.636805555558</v>
      </c>
      <c r="K832" s="15">
        <v>41127.697222222225</v>
      </c>
      <c r="L832" s="12"/>
      <c r="M832" s="12"/>
      <c r="N832" s="12"/>
      <c r="O832" s="12" t="s">
        <v>50</v>
      </c>
      <c r="P832" s="12"/>
      <c r="Q832" s="12">
        <v>0</v>
      </c>
      <c r="R832" s="12"/>
      <c r="S832" s="12"/>
      <c r="T832" s="12"/>
      <c r="U832" s="12"/>
      <c r="V832" s="12"/>
      <c r="W832" s="12"/>
      <c r="X832" s="12"/>
      <c r="Y832" s="12"/>
      <c r="Z832" s="12" t="s">
        <v>2971</v>
      </c>
      <c r="AA832" s="12"/>
      <c r="AB832" s="12"/>
      <c r="AC832" s="12"/>
      <c r="AD832" s="12"/>
      <c r="AE832" s="12"/>
      <c r="AF832" s="12"/>
      <c r="AG832" s="12"/>
      <c r="AH832" s="12" t="s">
        <v>53</v>
      </c>
      <c r="AI832" s="12" t="s">
        <v>54</v>
      </c>
      <c r="AJ832" s="12"/>
      <c r="AK832" s="12"/>
      <c r="AL832" s="12" t="s">
        <v>55</v>
      </c>
      <c r="AM832" s="12"/>
      <c r="AN832" s="12"/>
      <c r="AO832" s="12"/>
    </row>
    <row r="833" spans="1:41" ht="210">
      <c r="A833" s="12" t="s">
        <v>41</v>
      </c>
      <c r="B833" s="13" t="s">
        <v>2972</v>
      </c>
      <c r="C833" s="12" t="s">
        <v>2973</v>
      </c>
      <c r="D833" s="12" t="s">
        <v>44</v>
      </c>
      <c r="E833" s="12" t="s">
        <v>117</v>
      </c>
      <c r="F833" s="12" t="s">
        <v>46</v>
      </c>
      <c r="G833" s="12" t="s">
        <v>261</v>
      </c>
      <c r="H833" s="12" t="s">
        <v>148</v>
      </c>
      <c r="I833" s="12" t="s">
        <v>148</v>
      </c>
      <c r="J833" s="15">
        <v>41103.557638888888</v>
      </c>
      <c r="K833" s="15">
        <v>41103.613888888889</v>
      </c>
      <c r="L833" s="15">
        <v>41103.61041666667</v>
      </c>
      <c r="M833" s="12"/>
      <c r="N833" s="12"/>
      <c r="O833" s="12" t="s">
        <v>369</v>
      </c>
      <c r="P833" s="12"/>
      <c r="Q833" s="12">
        <v>0</v>
      </c>
      <c r="R833" s="12"/>
      <c r="S833" s="12"/>
      <c r="T833" s="12"/>
      <c r="U833" s="12"/>
      <c r="V833" s="12"/>
      <c r="W833" s="12"/>
      <c r="X833" s="12"/>
      <c r="Y833" s="12"/>
      <c r="Z833" s="12" t="s">
        <v>2974</v>
      </c>
      <c r="AA833" s="12"/>
      <c r="AB833" s="12"/>
      <c r="AC833" s="12"/>
      <c r="AD833" s="12"/>
      <c r="AE833" s="12"/>
      <c r="AF833" s="12"/>
      <c r="AG833" s="12"/>
      <c r="AH833" s="12" t="s">
        <v>53</v>
      </c>
      <c r="AI833" s="12" t="s">
        <v>62</v>
      </c>
      <c r="AJ833" s="12"/>
      <c r="AK833" s="12"/>
      <c r="AL833" s="12" t="s">
        <v>100</v>
      </c>
      <c r="AM833" s="12"/>
      <c r="AN833" s="12"/>
      <c r="AO833" s="12" t="s">
        <v>614</v>
      </c>
    </row>
    <row r="834" spans="1:41" ht="120">
      <c r="A834" s="12" t="s">
        <v>41</v>
      </c>
      <c r="B834" s="13" t="s">
        <v>2975</v>
      </c>
      <c r="C834" s="12" t="s">
        <v>2976</v>
      </c>
      <c r="D834" s="12" t="s">
        <v>44</v>
      </c>
      <c r="E834" s="12" t="s">
        <v>45</v>
      </c>
      <c r="F834" s="12" t="s">
        <v>143</v>
      </c>
      <c r="G834" s="14" t="s">
        <v>47</v>
      </c>
      <c r="H834" s="14" t="s">
        <v>48</v>
      </c>
      <c r="I834" s="12" t="s">
        <v>127</v>
      </c>
      <c r="J834" s="15">
        <v>41103.554861111108</v>
      </c>
      <c r="K834" s="15">
        <v>41122.755555555559</v>
      </c>
      <c r="L834" s="12"/>
      <c r="M834" s="12"/>
      <c r="N834" s="12"/>
      <c r="O834" s="12" t="s">
        <v>87</v>
      </c>
      <c r="P834" s="12"/>
      <c r="Q834" s="12">
        <v>0</v>
      </c>
      <c r="R834" s="13">
        <v>12964</v>
      </c>
      <c r="S834" s="12"/>
      <c r="T834" s="12"/>
      <c r="U834" s="12"/>
      <c r="V834" s="12"/>
      <c r="W834" s="12"/>
      <c r="X834" s="12"/>
      <c r="Y834" s="12"/>
      <c r="Z834" s="12" t="s">
        <v>2977</v>
      </c>
      <c r="AA834" s="12"/>
      <c r="AB834" s="12"/>
      <c r="AC834" s="12"/>
      <c r="AD834" s="12"/>
      <c r="AE834" s="12"/>
      <c r="AF834" s="12"/>
      <c r="AG834" s="12"/>
      <c r="AH834" s="12" t="s">
        <v>53</v>
      </c>
      <c r="AI834" s="12" t="s">
        <v>62</v>
      </c>
      <c r="AJ834" s="12"/>
      <c r="AK834" s="12"/>
      <c r="AL834" s="12" t="s">
        <v>100</v>
      </c>
      <c r="AM834" s="12"/>
      <c r="AN834" s="12"/>
      <c r="AO834" s="12"/>
    </row>
    <row r="835" spans="1:41" ht="90">
      <c r="A835" s="12" t="s">
        <v>41</v>
      </c>
      <c r="B835" s="13" t="s">
        <v>2978</v>
      </c>
      <c r="C835" s="12" t="s">
        <v>2979</v>
      </c>
      <c r="D835" s="12" t="s">
        <v>44</v>
      </c>
      <c r="E835" s="12" t="s">
        <v>117</v>
      </c>
      <c r="F835" s="12" t="s">
        <v>46</v>
      </c>
      <c r="G835" s="12" t="s">
        <v>617</v>
      </c>
      <c r="H835" s="12" t="s">
        <v>148</v>
      </c>
      <c r="I835" s="12" t="s">
        <v>148</v>
      </c>
      <c r="J835" s="15">
        <v>41103.553472222222</v>
      </c>
      <c r="K835" s="15">
        <v>41138.604861111111</v>
      </c>
      <c r="L835" s="15">
        <v>41106.552777777775</v>
      </c>
      <c r="M835" s="12"/>
      <c r="N835" s="12"/>
      <c r="O835" s="12" t="s">
        <v>369</v>
      </c>
      <c r="P835" s="12"/>
      <c r="Q835" s="12">
        <v>0</v>
      </c>
      <c r="R835" s="13">
        <v>12963</v>
      </c>
      <c r="S835" s="12"/>
      <c r="T835" s="12"/>
      <c r="U835" s="12"/>
      <c r="V835" s="12"/>
      <c r="W835" s="12"/>
      <c r="X835" s="12"/>
      <c r="Y835" s="12"/>
      <c r="Z835" s="12" t="s">
        <v>2980</v>
      </c>
      <c r="AA835" s="12"/>
      <c r="AB835" s="12"/>
      <c r="AC835" s="12"/>
      <c r="AD835" s="12"/>
      <c r="AE835" s="12"/>
      <c r="AF835" s="12"/>
      <c r="AG835" s="12"/>
      <c r="AH835" s="12" t="s">
        <v>53</v>
      </c>
      <c r="AI835" s="12" t="s">
        <v>62</v>
      </c>
      <c r="AJ835" s="12"/>
      <c r="AK835" s="12"/>
      <c r="AL835" s="12" t="s">
        <v>100</v>
      </c>
      <c r="AM835" s="12"/>
      <c r="AN835" s="12"/>
      <c r="AO835" s="12" t="s">
        <v>614</v>
      </c>
    </row>
    <row r="836" spans="1:41" ht="120">
      <c r="A836" s="12" t="s">
        <v>41</v>
      </c>
      <c r="B836" s="13" t="s">
        <v>2981</v>
      </c>
      <c r="C836" s="12" t="s">
        <v>2982</v>
      </c>
      <c r="D836" s="12" t="s">
        <v>44</v>
      </c>
      <c r="E836" s="12" t="s">
        <v>117</v>
      </c>
      <c r="F836" s="12" t="s">
        <v>66</v>
      </c>
      <c r="G836" s="12" t="s">
        <v>261</v>
      </c>
      <c r="H836" s="12" t="s">
        <v>591</v>
      </c>
      <c r="I836" s="12" t="s">
        <v>127</v>
      </c>
      <c r="J836" s="15">
        <v>41103.550694444442</v>
      </c>
      <c r="K836" s="15">
        <v>41114.634722222225</v>
      </c>
      <c r="L836" s="15">
        <v>41114.480555555558</v>
      </c>
      <c r="M836" s="12"/>
      <c r="N836" s="12" t="s">
        <v>2646</v>
      </c>
      <c r="O836" s="12" t="s">
        <v>87</v>
      </c>
      <c r="P836" s="12"/>
      <c r="Q836" s="12">
        <v>0</v>
      </c>
      <c r="R836" s="13">
        <v>12962</v>
      </c>
      <c r="S836" s="12">
        <v>3600</v>
      </c>
      <c r="T836" s="12">
        <v>3600</v>
      </c>
      <c r="U836" s="12"/>
      <c r="V836" s="16">
        <v>0</v>
      </c>
      <c r="W836" s="12"/>
      <c r="X836" s="12"/>
      <c r="Y836" s="12"/>
      <c r="Z836" s="12" t="s">
        <v>2983</v>
      </c>
      <c r="AA836" s="12"/>
      <c r="AB836" s="16">
        <v>0</v>
      </c>
      <c r="AC836" s="16">
        <v>0</v>
      </c>
      <c r="AD836" s="12"/>
      <c r="AE836" s="12">
        <v>3600</v>
      </c>
      <c r="AF836" s="12">
        <v>3600</v>
      </c>
      <c r="AG836" s="12">
        <v>82</v>
      </c>
      <c r="AH836" s="12" t="s">
        <v>53</v>
      </c>
      <c r="AI836" s="12" t="s">
        <v>2984</v>
      </c>
      <c r="AJ836" s="12"/>
      <c r="AK836" s="12"/>
      <c r="AL836" s="12" t="s">
        <v>110</v>
      </c>
      <c r="AM836" s="12"/>
      <c r="AN836" s="12"/>
      <c r="AO836" s="12" t="s">
        <v>614</v>
      </c>
    </row>
    <row r="837" spans="1:41" ht="150">
      <c r="A837" s="12" t="s">
        <v>41</v>
      </c>
      <c r="B837" s="13" t="s">
        <v>2985</v>
      </c>
      <c r="C837" s="12" t="s">
        <v>2986</v>
      </c>
      <c r="D837" s="12" t="s">
        <v>44</v>
      </c>
      <c r="E837" s="12" t="s">
        <v>117</v>
      </c>
      <c r="F837" s="12" t="s">
        <v>46</v>
      </c>
      <c r="G837" s="12" t="s">
        <v>242</v>
      </c>
      <c r="H837" s="12" t="s">
        <v>127</v>
      </c>
      <c r="I837" s="12" t="s">
        <v>127</v>
      </c>
      <c r="J837" s="15">
        <v>41103.536805555559</v>
      </c>
      <c r="K837" s="15">
        <v>41124.605555555558</v>
      </c>
      <c r="L837" s="15">
        <v>41124.513888888891</v>
      </c>
      <c r="M837" s="12"/>
      <c r="N837" s="12"/>
      <c r="O837" s="12" t="s">
        <v>207</v>
      </c>
      <c r="P837" s="12"/>
      <c r="Q837" s="12">
        <v>0</v>
      </c>
      <c r="R837" s="13">
        <v>12961</v>
      </c>
      <c r="S837" s="12"/>
      <c r="T837" s="12"/>
      <c r="U837" s="12"/>
      <c r="V837" s="12"/>
      <c r="W837" s="12"/>
      <c r="X837" s="12"/>
      <c r="Y837" s="12"/>
      <c r="Z837" s="12" t="s">
        <v>2987</v>
      </c>
      <c r="AA837" s="12"/>
      <c r="AB837" s="12"/>
      <c r="AC837" s="12"/>
      <c r="AD837" s="12"/>
      <c r="AE837" s="12"/>
      <c r="AF837" s="12"/>
      <c r="AG837" s="12"/>
      <c r="AH837" s="12" t="s">
        <v>53</v>
      </c>
      <c r="AI837" s="12" t="s">
        <v>54</v>
      </c>
      <c r="AJ837" s="12"/>
      <c r="AK837" s="12"/>
      <c r="AL837" s="12" t="s">
        <v>140</v>
      </c>
      <c r="AM837" s="12"/>
      <c r="AN837" s="12"/>
      <c r="AO837" s="12" t="s">
        <v>63</v>
      </c>
    </row>
    <row r="838" spans="1:41" ht="30">
      <c r="A838" s="12" t="s">
        <v>41</v>
      </c>
      <c r="B838" s="13" t="s">
        <v>2988</v>
      </c>
      <c r="C838" s="12" t="s">
        <v>2989</v>
      </c>
      <c r="D838" s="12" t="s">
        <v>44</v>
      </c>
      <c r="E838" s="12" t="s">
        <v>117</v>
      </c>
      <c r="F838" s="12" t="s">
        <v>46</v>
      </c>
      <c r="G838" s="12" t="s">
        <v>13</v>
      </c>
      <c r="H838" s="12" t="s">
        <v>422</v>
      </c>
      <c r="I838" s="12" t="s">
        <v>49</v>
      </c>
      <c r="J838" s="15">
        <v>41103.510416666664</v>
      </c>
      <c r="K838" s="15">
        <v>41130.805555555555</v>
      </c>
      <c r="L838" s="15">
        <v>41127.993055555555</v>
      </c>
      <c r="M838" s="12" t="s">
        <v>2646</v>
      </c>
      <c r="N838" s="12" t="s">
        <v>1340</v>
      </c>
      <c r="O838" s="12" t="s">
        <v>87</v>
      </c>
      <c r="P838" s="12"/>
      <c r="Q838" s="12">
        <v>0</v>
      </c>
      <c r="R838" s="12"/>
      <c r="S838" s="12">
        <v>7200</v>
      </c>
      <c r="T838" s="12">
        <v>7200</v>
      </c>
      <c r="U838" s="12"/>
      <c r="V838" s="16">
        <v>0</v>
      </c>
      <c r="W838" s="12"/>
      <c r="X838" s="12"/>
      <c r="Y838" s="12"/>
      <c r="Z838" s="12" t="s">
        <v>2990</v>
      </c>
      <c r="AA838" s="12"/>
      <c r="AB838" s="16">
        <v>0</v>
      </c>
      <c r="AC838" s="16">
        <v>0</v>
      </c>
      <c r="AD838" s="12"/>
      <c r="AE838" s="12">
        <v>7200</v>
      </c>
      <c r="AF838" s="12">
        <v>7200</v>
      </c>
      <c r="AG838" s="12">
        <v>82</v>
      </c>
      <c r="AH838" s="12" t="s">
        <v>53</v>
      </c>
      <c r="AI838" s="12" t="s">
        <v>54</v>
      </c>
      <c r="AJ838" s="12"/>
      <c r="AK838" s="12"/>
      <c r="AL838" s="12" t="s">
        <v>55</v>
      </c>
      <c r="AM838" s="12"/>
      <c r="AN838" s="12"/>
      <c r="AO838" s="12" t="s">
        <v>614</v>
      </c>
    </row>
    <row r="839" spans="1:41" ht="409">
      <c r="A839" s="12" t="s">
        <v>41</v>
      </c>
      <c r="B839" s="13" t="s">
        <v>2991</v>
      </c>
      <c r="C839" s="12" t="s">
        <v>2992</v>
      </c>
      <c r="D839" s="12" t="s">
        <v>44</v>
      </c>
      <c r="E839" s="12" t="s">
        <v>45</v>
      </c>
      <c r="F839" s="12" t="s">
        <v>66</v>
      </c>
      <c r="G839" s="14" t="s">
        <v>47</v>
      </c>
      <c r="H839" s="14" t="s">
        <v>48</v>
      </c>
      <c r="I839" s="12" t="s">
        <v>127</v>
      </c>
      <c r="J839" s="15">
        <v>41103.503472222219</v>
      </c>
      <c r="K839" s="15">
        <v>41106.684027777781</v>
      </c>
      <c r="L839" s="12"/>
      <c r="M839" s="12"/>
      <c r="N839" s="12"/>
      <c r="O839" s="12" t="s">
        <v>207</v>
      </c>
      <c r="P839" s="12"/>
      <c r="Q839" s="12">
        <v>0</v>
      </c>
      <c r="R839" s="12"/>
      <c r="S839" s="12"/>
      <c r="T839" s="12"/>
      <c r="U839" s="12"/>
      <c r="V839" s="12"/>
      <c r="W839" s="12"/>
      <c r="X839" s="12"/>
      <c r="Y839" s="12"/>
      <c r="Z839" s="12" t="s">
        <v>2993</v>
      </c>
      <c r="AA839" s="12"/>
      <c r="AB839" s="12"/>
      <c r="AC839" s="12"/>
      <c r="AD839" s="12"/>
      <c r="AE839" s="12"/>
      <c r="AF839" s="12"/>
      <c r="AG839" s="12" t="s">
        <v>757</v>
      </c>
      <c r="AH839" s="12" t="s">
        <v>53</v>
      </c>
      <c r="AI839" s="12" t="s">
        <v>54</v>
      </c>
      <c r="AJ839" s="12"/>
      <c r="AK839" s="12"/>
      <c r="AL839" s="12" t="s">
        <v>55</v>
      </c>
      <c r="AM839" s="12"/>
      <c r="AN839" s="12"/>
      <c r="AO839" s="12"/>
    </row>
    <row r="840" spans="1:41" ht="409">
      <c r="A840" s="12" t="s">
        <v>41</v>
      </c>
      <c r="B840" s="13" t="s">
        <v>2994</v>
      </c>
      <c r="C840" s="12" t="s">
        <v>2995</v>
      </c>
      <c r="D840" s="12" t="s">
        <v>44</v>
      </c>
      <c r="E840" s="12" t="s">
        <v>45</v>
      </c>
      <c r="F840" s="12" t="s">
        <v>66</v>
      </c>
      <c r="G840" s="14" t="s">
        <v>47</v>
      </c>
      <c r="H840" s="14" t="s">
        <v>48</v>
      </c>
      <c r="I840" s="12" t="s">
        <v>127</v>
      </c>
      <c r="J840" s="15">
        <v>41103.50277777778</v>
      </c>
      <c r="K840" s="15">
        <v>41106.684027777781</v>
      </c>
      <c r="L840" s="12"/>
      <c r="M840" s="12"/>
      <c r="N840" s="12"/>
      <c r="O840" s="12" t="s">
        <v>207</v>
      </c>
      <c r="P840" s="12"/>
      <c r="Q840" s="12">
        <v>0</v>
      </c>
      <c r="R840" s="12"/>
      <c r="S840" s="12"/>
      <c r="T840" s="12"/>
      <c r="U840" s="12"/>
      <c r="V840" s="12"/>
      <c r="W840" s="12"/>
      <c r="X840" s="12"/>
      <c r="Y840" s="12"/>
      <c r="Z840" s="12" t="s">
        <v>2996</v>
      </c>
      <c r="AA840" s="12"/>
      <c r="AB840" s="12"/>
      <c r="AC840" s="12"/>
      <c r="AD840" s="12"/>
      <c r="AE840" s="12"/>
      <c r="AF840" s="12"/>
      <c r="AG840" s="12" t="s">
        <v>757</v>
      </c>
      <c r="AH840" s="12" t="s">
        <v>53</v>
      </c>
      <c r="AI840" s="12" t="s">
        <v>54</v>
      </c>
      <c r="AJ840" s="12"/>
      <c r="AK840" s="12"/>
      <c r="AL840" s="12" t="s">
        <v>55</v>
      </c>
      <c r="AM840" s="12"/>
      <c r="AN840" s="12"/>
      <c r="AO840" s="12"/>
    </row>
    <row r="841" spans="1:41" ht="30">
      <c r="A841" s="12" t="s">
        <v>41</v>
      </c>
      <c r="B841" s="13" t="s">
        <v>2997</v>
      </c>
      <c r="C841" s="12" t="s">
        <v>2998</v>
      </c>
      <c r="D841" s="12" t="s">
        <v>44</v>
      </c>
      <c r="E841" s="12" t="s">
        <v>117</v>
      </c>
      <c r="F841" s="12" t="s">
        <v>46</v>
      </c>
      <c r="G841" s="12" t="s">
        <v>242</v>
      </c>
      <c r="H841" s="12" t="s">
        <v>49</v>
      </c>
      <c r="I841" s="12" t="s">
        <v>49</v>
      </c>
      <c r="J841" s="15">
        <v>41103.493055555555</v>
      </c>
      <c r="K841" s="15">
        <v>41129.788194444445</v>
      </c>
      <c r="L841" s="15">
        <v>41124.495833333334</v>
      </c>
      <c r="M841" s="12"/>
      <c r="N841" s="12"/>
      <c r="O841" s="12" t="s">
        <v>369</v>
      </c>
      <c r="P841" s="12"/>
      <c r="Q841" s="12">
        <v>0</v>
      </c>
      <c r="R841" s="12"/>
      <c r="S841" s="12"/>
      <c r="T841" s="12"/>
      <c r="U841" s="12"/>
      <c r="V841" s="12"/>
      <c r="W841" s="12"/>
      <c r="X841" s="12"/>
      <c r="Y841" s="12"/>
      <c r="Z841" s="12" t="s">
        <v>2999</v>
      </c>
      <c r="AA841" s="12"/>
      <c r="AB841" s="12"/>
      <c r="AC841" s="12"/>
      <c r="AD841" s="12"/>
      <c r="AE841" s="12"/>
      <c r="AF841" s="12"/>
      <c r="AG841" s="12"/>
      <c r="AH841" s="12" t="s">
        <v>53</v>
      </c>
      <c r="AI841" s="12" t="s">
        <v>54</v>
      </c>
      <c r="AJ841" s="12"/>
      <c r="AK841" s="12"/>
      <c r="AL841" s="12" t="s">
        <v>55</v>
      </c>
      <c r="AM841" s="12"/>
      <c r="AN841" s="12"/>
      <c r="AO841" s="12"/>
    </row>
    <row r="842" spans="1:41" ht="45">
      <c r="A842" s="12" t="s">
        <v>41</v>
      </c>
      <c r="B842" s="13" t="s">
        <v>3000</v>
      </c>
      <c r="C842" s="12" t="s">
        <v>3001</v>
      </c>
      <c r="D842" s="12" t="s">
        <v>44</v>
      </c>
      <c r="E842" s="12" t="s">
        <v>117</v>
      </c>
      <c r="F842" s="12" t="s">
        <v>46</v>
      </c>
      <c r="G842" s="12" t="s">
        <v>118</v>
      </c>
      <c r="H842" s="14" t="s">
        <v>48</v>
      </c>
      <c r="I842" s="12" t="s">
        <v>49</v>
      </c>
      <c r="J842" s="15">
        <v>41103.490277777775</v>
      </c>
      <c r="K842" s="15">
        <v>41109.695138888892</v>
      </c>
      <c r="L842" s="15">
        <v>41109.644444444442</v>
      </c>
      <c r="M842" s="12"/>
      <c r="N842" s="12" t="s">
        <v>2646</v>
      </c>
      <c r="O842" s="12"/>
      <c r="P842" s="12"/>
      <c r="Q842" s="12">
        <v>0</v>
      </c>
      <c r="R842" s="12"/>
      <c r="S842" s="12"/>
      <c r="T842" s="12"/>
      <c r="U842" s="12"/>
      <c r="V842" s="12"/>
      <c r="W842" s="12"/>
      <c r="X842" s="12"/>
      <c r="Y842" s="12"/>
      <c r="Z842" s="12" t="s">
        <v>3002</v>
      </c>
      <c r="AA842" s="12"/>
      <c r="AB842" s="12"/>
      <c r="AC842" s="12"/>
      <c r="AD842" s="12"/>
      <c r="AE842" s="12"/>
      <c r="AF842" s="12"/>
      <c r="AG842" s="12">
        <v>82</v>
      </c>
      <c r="AH842" s="12" t="s">
        <v>53</v>
      </c>
      <c r="AI842" s="12" t="s">
        <v>54</v>
      </c>
      <c r="AJ842" s="12"/>
      <c r="AK842" s="12"/>
      <c r="AL842" s="12" t="s">
        <v>55</v>
      </c>
      <c r="AM842" s="12"/>
      <c r="AN842" s="12"/>
      <c r="AO842" s="12"/>
    </row>
    <row r="843" spans="1:41" ht="225">
      <c r="A843" s="12" t="s">
        <v>41</v>
      </c>
      <c r="B843" s="13" t="s">
        <v>3003</v>
      </c>
      <c r="C843" s="12" t="s">
        <v>3004</v>
      </c>
      <c r="D843" s="12" t="s">
        <v>44</v>
      </c>
      <c r="E843" s="12" t="s">
        <v>117</v>
      </c>
      <c r="F843" s="12" t="s">
        <v>66</v>
      </c>
      <c r="G843" s="12" t="s">
        <v>261</v>
      </c>
      <c r="H843" s="12" t="s">
        <v>127</v>
      </c>
      <c r="I843" s="12" t="s">
        <v>127</v>
      </c>
      <c r="J843" s="15">
        <v>41103.46875</v>
      </c>
      <c r="K843" s="15">
        <v>41141.479861111111</v>
      </c>
      <c r="L843" s="15">
        <v>41130.713888888888</v>
      </c>
      <c r="M843" s="12"/>
      <c r="N843" s="12"/>
      <c r="O843" s="12" t="s">
        <v>369</v>
      </c>
      <c r="P843" s="12"/>
      <c r="Q843" s="12">
        <v>0</v>
      </c>
      <c r="R843" s="12"/>
      <c r="S843" s="12"/>
      <c r="T843" s="12"/>
      <c r="U843" s="12"/>
      <c r="V843" s="12"/>
      <c r="W843" s="12"/>
      <c r="X843" s="12"/>
      <c r="Y843" s="12"/>
      <c r="Z843" s="12" t="s">
        <v>3005</v>
      </c>
      <c r="AA843" s="12"/>
      <c r="AB843" s="12"/>
      <c r="AC843" s="12"/>
      <c r="AD843" s="12"/>
      <c r="AE843" s="12"/>
      <c r="AF843" s="12"/>
      <c r="AG843" s="12" t="s">
        <v>757</v>
      </c>
      <c r="AH843" s="12" t="s">
        <v>53</v>
      </c>
      <c r="AI843" s="12" t="s">
        <v>54</v>
      </c>
      <c r="AJ843" s="12"/>
      <c r="AK843" s="12"/>
      <c r="AL843" s="12" t="s">
        <v>55</v>
      </c>
      <c r="AM843" s="12"/>
      <c r="AN843" s="12"/>
      <c r="AO843" s="12"/>
    </row>
    <row r="844" spans="1:41" ht="255">
      <c r="A844" s="12" t="s">
        <v>41</v>
      </c>
      <c r="B844" s="13" t="s">
        <v>3006</v>
      </c>
      <c r="C844" s="12" t="s">
        <v>3007</v>
      </c>
      <c r="D844" s="12" t="s">
        <v>44</v>
      </c>
      <c r="E844" s="12" t="s">
        <v>117</v>
      </c>
      <c r="F844" s="12" t="s">
        <v>66</v>
      </c>
      <c r="G844" s="12" t="s">
        <v>261</v>
      </c>
      <c r="H844" s="12" t="s">
        <v>127</v>
      </c>
      <c r="I844" s="12" t="s">
        <v>127</v>
      </c>
      <c r="J844" s="15">
        <v>41103.456944444442</v>
      </c>
      <c r="K844" s="15">
        <v>41141.473611111112</v>
      </c>
      <c r="L844" s="15">
        <v>41130.713194444441</v>
      </c>
      <c r="M844" s="12"/>
      <c r="N844" s="12"/>
      <c r="O844" s="12" t="s">
        <v>369</v>
      </c>
      <c r="P844" s="12"/>
      <c r="Q844" s="12">
        <v>0</v>
      </c>
      <c r="R844" s="12"/>
      <c r="S844" s="12"/>
      <c r="T844" s="12"/>
      <c r="U844" s="12"/>
      <c r="V844" s="12"/>
      <c r="W844" s="12"/>
      <c r="X844" s="12"/>
      <c r="Y844" s="12"/>
      <c r="Z844" s="12" t="s">
        <v>3008</v>
      </c>
      <c r="AA844" s="12"/>
      <c r="AB844" s="12"/>
      <c r="AC844" s="12"/>
      <c r="AD844" s="12"/>
      <c r="AE844" s="12"/>
      <c r="AF844" s="12"/>
      <c r="AG844" s="12" t="s">
        <v>757</v>
      </c>
      <c r="AH844" s="12" t="s">
        <v>53</v>
      </c>
      <c r="AI844" s="12" t="s">
        <v>54</v>
      </c>
      <c r="AJ844" s="12"/>
      <c r="AK844" s="12"/>
      <c r="AL844" s="12" t="s">
        <v>55</v>
      </c>
      <c r="AM844" s="12"/>
      <c r="AN844" s="12"/>
      <c r="AO844" s="12"/>
    </row>
    <row r="845" spans="1:41" ht="270">
      <c r="A845" s="12" t="s">
        <v>41</v>
      </c>
      <c r="B845" s="13" t="s">
        <v>3009</v>
      </c>
      <c r="C845" s="12" t="s">
        <v>3010</v>
      </c>
      <c r="D845" s="12" t="s">
        <v>44</v>
      </c>
      <c r="E845" s="12" t="s">
        <v>117</v>
      </c>
      <c r="F845" s="12" t="s">
        <v>66</v>
      </c>
      <c r="G845" s="12" t="s">
        <v>261</v>
      </c>
      <c r="H845" s="12" t="s">
        <v>127</v>
      </c>
      <c r="I845" s="12" t="s">
        <v>127</v>
      </c>
      <c r="J845" s="15">
        <v>41103.441666666666</v>
      </c>
      <c r="K845" s="15">
        <v>41141.473611111112</v>
      </c>
      <c r="L845" s="15">
        <v>41130.713194444441</v>
      </c>
      <c r="M845" s="12"/>
      <c r="N845" s="12"/>
      <c r="O845" s="12" t="s">
        <v>369</v>
      </c>
      <c r="P845" s="12"/>
      <c r="Q845" s="12">
        <v>0</v>
      </c>
      <c r="R845" s="12"/>
      <c r="S845" s="12"/>
      <c r="T845" s="12"/>
      <c r="U845" s="12"/>
      <c r="V845" s="12"/>
      <c r="W845" s="12"/>
      <c r="X845" s="12"/>
      <c r="Y845" s="12"/>
      <c r="Z845" s="12" t="s">
        <v>3011</v>
      </c>
      <c r="AA845" s="12"/>
      <c r="AB845" s="12"/>
      <c r="AC845" s="12"/>
      <c r="AD845" s="12"/>
      <c r="AE845" s="12"/>
      <c r="AF845" s="12"/>
      <c r="AG845" s="12" t="s">
        <v>757</v>
      </c>
      <c r="AH845" s="12" t="s">
        <v>53</v>
      </c>
      <c r="AI845" s="12" t="s">
        <v>54</v>
      </c>
      <c r="AJ845" s="12"/>
      <c r="AK845" s="12"/>
      <c r="AL845" s="12" t="s">
        <v>55</v>
      </c>
      <c r="AM845" s="12"/>
      <c r="AN845" s="12"/>
      <c r="AO845" s="12"/>
    </row>
    <row r="846" spans="1:41" ht="225">
      <c r="A846" s="12" t="s">
        <v>41</v>
      </c>
      <c r="B846" s="13" t="s">
        <v>3012</v>
      </c>
      <c r="C846" s="12" t="s">
        <v>3013</v>
      </c>
      <c r="D846" s="12" t="s">
        <v>44</v>
      </c>
      <c r="E846" s="12" t="s">
        <v>117</v>
      </c>
      <c r="F846" s="12" t="s">
        <v>66</v>
      </c>
      <c r="G846" s="12" t="s">
        <v>13</v>
      </c>
      <c r="H846" s="12" t="s">
        <v>127</v>
      </c>
      <c r="I846" s="12" t="s">
        <v>127</v>
      </c>
      <c r="J846" s="15">
        <v>41102.772916666669</v>
      </c>
      <c r="K846" s="15">
        <v>41141.458333333336</v>
      </c>
      <c r="L846" s="15">
        <v>41129.661111111112</v>
      </c>
      <c r="M846" s="12"/>
      <c r="N846" s="12"/>
      <c r="O846" s="12" t="s">
        <v>369</v>
      </c>
      <c r="P846" s="12"/>
      <c r="Q846" s="12">
        <v>0</v>
      </c>
      <c r="R846" s="12" t="s">
        <v>3014</v>
      </c>
      <c r="S846" s="12"/>
      <c r="T846" s="12"/>
      <c r="U846" s="12"/>
      <c r="V846" s="12"/>
      <c r="W846" s="12"/>
      <c r="X846" s="12"/>
      <c r="Y846" s="12"/>
      <c r="Z846" s="12" t="s">
        <v>3015</v>
      </c>
      <c r="AA846" s="12"/>
      <c r="AB846" s="12"/>
      <c r="AC846" s="12"/>
      <c r="AD846" s="12"/>
      <c r="AE846" s="12"/>
      <c r="AF846" s="12"/>
      <c r="AG846" s="12" t="s">
        <v>757</v>
      </c>
      <c r="AH846" s="12" t="s">
        <v>53</v>
      </c>
      <c r="AI846" s="12" t="s">
        <v>54</v>
      </c>
      <c r="AJ846" s="12"/>
      <c r="AK846" s="12"/>
      <c r="AL846" s="12" t="s">
        <v>862</v>
      </c>
      <c r="AM846" s="12"/>
      <c r="AN846" s="12"/>
      <c r="AO846" s="12"/>
    </row>
    <row r="847" spans="1:41" ht="225">
      <c r="A847" s="12" t="s">
        <v>41</v>
      </c>
      <c r="B847" s="13" t="s">
        <v>3016</v>
      </c>
      <c r="C847" s="12" t="s">
        <v>3017</v>
      </c>
      <c r="D847" s="12" t="s">
        <v>44</v>
      </c>
      <c r="E847" s="12" t="s">
        <v>117</v>
      </c>
      <c r="F847" s="12" t="s">
        <v>66</v>
      </c>
      <c r="G847" s="12" t="s">
        <v>261</v>
      </c>
      <c r="H847" s="12" t="s">
        <v>127</v>
      </c>
      <c r="I847" s="12" t="s">
        <v>127</v>
      </c>
      <c r="J847" s="15">
        <v>41102.754861111112</v>
      </c>
      <c r="K847" s="15">
        <v>41141.479166666664</v>
      </c>
      <c r="L847" s="15">
        <v>41130.713888888888</v>
      </c>
      <c r="M847" s="12"/>
      <c r="N847" s="12"/>
      <c r="O847" s="12" t="s">
        <v>369</v>
      </c>
      <c r="P847" s="12"/>
      <c r="Q847" s="12">
        <v>0</v>
      </c>
      <c r="R847" s="13">
        <v>12958</v>
      </c>
      <c r="S847" s="12"/>
      <c r="T847" s="12"/>
      <c r="U847" s="12"/>
      <c r="V847" s="12"/>
      <c r="W847" s="12"/>
      <c r="X847" s="12"/>
      <c r="Y847" s="12"/>
      <c r="Z847" s="12" t="s">
        <v>3018</v>
      </c>
      <c r="AA847" s="12"/>
      <c r="AB847" s="12"/>
      <c r="AC847" s="12"/>
      <c r="AD847" s="12"/>
      <c r="AE847" s="12"/>
      <c r="AF847" s="12"/>
      <c r="AG847" s="12" t="s">
        <v>757</v>
      </c>
      <c r="AH847" s="12" t="s">
        <v>53</v>
      </c>
      <c r="AI847" s="12" t="s">
        <v>54</v>
      </c>
      <c r="AJ847" s="12"/>
      <c r="AK847" s="12"/>
      <c r="AL847" s="12" t="s">
        <v>55</v>
      </c>
      <c r="AM847" s="12"/>
      <c r="AN847" s="12"/>
      <c r="AO847" s="12"/>
    </row>
    <row r="848" spans="1:41" ht="120">
      <c r="A848" s="12" t="s">
        <v>41</v>
      </c>
      <c r="B848" s="13" t="s">
        <v>3019</v>
      </c>
      <c r="C848" s="12" t="s">
        <v>3020</v>
      </c>
      <c r="D848" s="12" t="s">
        <v>44</v>
      </c>
      <c r="E848" s="12" t="s">
        <v>117</v>
      </c>
      <c r="F848" s="12" t="s">
        <v>66</v>
      </c>
      <c r="G848" s="12" t="s">
        <v>261</v>
      </c>
      <c r="H848" s="12" t="s">
        <v>127</v>
      </c>
      <c r="I848" s="12" t="s">
        <v>127</v>
      </c>
      <c r="J848" s="15">
        <v>41102.737500000003</v>
      </c>
      <c r="K848" s="15">
        <v>41141.472916666666</v>
      </c>
      <c r="L848" s="15">
        <v>41129.556944444441</v>
      </c>
      <c r="M848" s="12"/>
      <c r="N848" s="12"/>
      <c r="O848" s="12" t="s">
        <v>369</v>
      </c>
      <c r="P848" s="12"/>
      <c r="Q848" s="12">
        <v>0</v>
      </c>
      <c r="R848" s="13">
        <v>12957</v>
      </c>
      <c r="S848" s="12"/>
      <c r="T848" s="12"/>
      <c r="U848" s="12"/>
      <c r="V848" s="12"/>
      <c r="W848" s="12"/>
      <c r="X848" s="12"/>
      <c r="Y848" s="12"/>
      <c r="Z848" s="12" t="s">
        <v>3021</v>
      </c>
      <c r="AA848" s="12"/>
      <c r="AB848" s="12"/>
      <c r="AC848" s="12"/>
      <c r="AD848" s="12"/>
      <c r="AE848" s="12"/>
      <c r="AF848" s="12"/>
      <c r="AG848" s="12" t="s">
        <v>757</v>
      </c>
      <c r="AH848" s="12" t="s">
        <v>53</v>
      </c>
      <c r="AI848" s="12" t="s">
        <v>54</v>
      </c>
      <c r="AJ848" s="12"/>
      <c r="AK848" s="12"/>
      <c r="AL848" s="12" t="s">
        <v>55</v>
      </c>
      <c r="AM848" s="12"/>
      <c r="AN848" s="12"/>
      <c r="AO848" s="12" t="s">
        <v>63</v>
      </c>
    </row>
    <row r="849" spans="1:41" ht="150">
      <c r="A849" s="12" t="s">
        <v>41</v>
      </c>
      <c r="B849" s="13" t="s">
        <v>3022</v>
      </c>
      <c r="C849" s="12" t="s">
        <v>3023</v>
      </c>
      <c r="D849" s="12" t="s">
        <v>44</v>
      </c>
      <c r="E849" s="12" t="s">
        <v>45</v>
      </c>
      <c r="F849" s="12" t="s">
        <v>66</v>
      </c>
      <c r="G849" s="14" t="s">
        <v>47</v>
      </c>
      <c r="H849" s="14" t="s">
        <v>48</v>
      </c>
      <c r="I849" s="12" t="s">
        <v>127</v>
      </c>
      <c r="J849" s="15">
        <v>41102.727777777778</v>
      </c>
      <c r="K849" s="15">
        <v>41106.688194444447</v>
      </c>
      <c r="L849" s="12"/>
      <c r="M849" s="12"/>
      <c r="N849" s="12"/>
      <c r="O849" s="12" t="s">
        <v>369</v>
      </c>
      <c r="P849" s="12"/>
      <c r="Q849" s="12">
        <v>0</v>
      </c>
      <c r="R849" s="13">
        <v>12956</v>
      </c>
      <c r="S849" s="12"/>
      <c r="T849" s="12"/>
      <c r="U849" s="12"/>
      <c r="V849" s="12"/>
      <c r="W849" s="12"/>
      <c r="X849" s="12"/>
      <c r="Y849" s="12"/>
      <c r="Z849" s="12" t="s">
        <v>3024</v>
      </c>
      <c r="AA849" s="12"/>
      <c r="AB849" s="12"/>
      <c r="AC849" s="12"/>
      <c r="AD849" s="12"/>
      <c r="AE849" s="12"/>
      <c r="AF849" s="12"/>
      <c r="AG849" s="12" t="s">
        <v>757</v>
      </c>
      <c r="AH849" s="12" t="s">
        <v>53</v>
      </c>
      <c r="AI849" s="12" t="s">
        <v>54</v>
      </c>
      <c r="AJ849" s="12"/>
      <c r="AK849" s="12"/>
      <c r="AL849" s="12" t="s">
        <v>55</v>
      </c>
      <c r="AM849" s="12"/>
      <c r="AN849" s="12"/>
      <c r="AO849" s="12"/>
    </row>
    <row r="850" spans="1:41" ht="165">
      <c r="A850" s="12" t="s">
        <v>41</v>
      </c>
      <c r="B850" s="13" t="s">
        <v>3025</v>
      </c>
      <c r="C850" s="12" t="s">
        <v>3026</v>
      </c>
      <c r="D850" s="12" t="s">
        <v>44</v>
      </c>
      <c r="E850" s="12" t="s">
        <v>45</v>
      </c>
      <c r="F850" s="12" t="s">
        <v>143</v>
      </c>
      <c r="G850" s="14" t="s">
        <v>47</v>
      </c>
      <c r="H850" s="14" t="s">
        <v>48</v>
      </c>
      <c r="I850" s="12" t="s">
        <v>127</v>
      </c>
      <c r="J850" s="15">
        <v>41102.717361111114</v>
      </c>
      <c r="K850" s="15">
        <v>41106.689583333333</v>
      </c>
      <c r="L850" s="12"/>
      <c r="M850" s="12"/>
      <c r="N850" s="12"/>
      <c r="O850" s="12" t="s">
        <v>369</v>
      </c>
      <c r="P850" s="12"/>
      <c r="Q850" s="12">
        <v>0</v>
      </c>
      <c r="R850" s="13">
        <v>12955</v>
      </c>
      <c r="S850" s="12"/>
      <c r="T850" s="12"/>
      <c r="U850" s="12"/>
      <c r="V850" s="12"/>
      <c r="W850" s="12"/>
      <c r="X850" s="12"/>
      <c r="Y850" s="12"/>
      <c r="Z850" s="12" t="s">
        <v>3027</v>
      </c>
      <c r="AA850" s="12"/>
      <c r="AB850" s="12"/>
      <c r="AC850" s="12"/>
      <c r="AD850" s="12"/>
      <c r="AE850" s="12"/>
      <c r="AF850" s="12"/>
      <c r="AG850" s="12" t="s">
        <v>757</v>
      </c>
      <c r="AH850" s="12" t="s">
        <v>53</v>
      </c>
      <c r="AI850" s="12" t="s">
        <v>151</v>
      </c>
      <c r="AJ850" s="12"/>
      <c r="AK850" s="12"/>
      <c r="AL850" s="12" t="s">
        <v>2337</v>
      </c>
      <c r="AM850" s="12"/>
      <c r="AN850" s="12"/>
      <c r="AO850" s="12"/>
    </row>
    <row r="851" spans="1:41" ht="409">
      <c r="A851" s="12" t="s">
        <v>41</v>
      </c>
      <c r="B851" s="13" t="s">
        <v>3028</v>
      </c>
      <c r="C851" s="12" t="s">
        <v>3029</v>
      </c>
      <c r="D851" s="12" t="s">
        <v>44</v>
      </c>
      <c r="E851" s="12" t="s">
        <v>45</v>
      </c>
      <c r="F851" s="12" t="s">
        <v>143</v>
      </c>
      <c r="G851" s="14" t="s">
        <v>47</v>
      </c>
      <c r="H851" s="14" t="s">
        <v>48</v>
      </c>
      <c r="I851" s="12" t="s">
        <v>127</v>
      </c>
      <c r="J851" s="15">
        <v>41102.712500000001</v>
      </c>
      <c r="K851" s="15">
        <v>41108.738194444442</v>
      </c>
      <c r="L851" s="12"/>
      <c r="M851" s="12"/>
      <c r="N851" s="12"/>
      <c r="O851" s="12" t="s">
        <v>369</v>
      </c>
      <c r="P851" s="12"/>
      <c r="Q851" s="12">
        <v>0</v>
      </c>
      <c r="R851" s="12"/>
      <c r="S851" s="12"/>
      <c r="T851" s="12"/>
      <c r="U851" s="12"/>
      <c r="V851" s="12"/>
      <c r="W851" s="12"/>
      <c r="X851" s="12"/>
      <c r="Y851" s="12"/>
      <c r="Z851" s="12" t="s">
        <v>3030</v>
      </c>
      <c r="AA851" s="12"/>
      <c r="AB851" s="12"/>
      <c r="AC851" s="12"/>
      <c r="AD851" s="12"/>
      <c r="AE851" s="12"/>
      <c r="AF851" s="12"/>
      <c r="AG851" s="12" t="s">
        <v>757</v>
      </c>
      <c r="AH851" s="12" t="s">
        <v>53</v>
      </c>
      <c r="AI851" s="12" t="s">
        <v>411</v>
      </c>
      <c r="AJ851" s="12"/>
      <c r="AK851" s="12"/>
      <c r="AL851" s="12" t="s">
        <v>110</v>
      </c>
      <c r="AM851" s="12"/>
      <c r="AN851" s="12"/>
      <c r="AO851" s="12"/>
    </row>
    <row r="852" spans="1:41" ht="180">
      <c r="A852" s="12" t="s">
        <v>41</v>
      </c>
      <c r="B852" s="13" t="s">
        <v>3031</v>
      </c>
      <c r="C852" s="12" t="s">
        <v>3032</v>
      </c>
      <c r="D852" s="12" t="s">
        <v>44</v>
      </c>
      <c r="E852" s="12" t="s">
        <v>117</v>
      </c>
      <c r="F852" s="12" t="s">
        <v>66</v>
      </c>
      <c r="G852" s="12" t="s">
        <v>261</v>
      </c>
      <c r="H852" s="12" t="s">
        <v>127</v>
      </c>
      <c r="I852" s="12" t="s">
        <v>127</v>
      </c>
      <c r="J852" s="15">
        <v>41102.700694444444</v>
      </c>
      <c r="K852" s="15">
        <v>41129.595833333333</v>
      </c>
      <c r="L852" s="15">
        <v>41128.603472222225</v>
      </c>
      <c r="M852" s="12"/>
      <c r="N852" s="12"/>
      <c r="O852" s="12" t="s">
        <v>369</v>
      </c>
      <c r="P852" s="12"/>
      <c r="Q852" s="12">
        <v>0</v>
      </c>
      <c r="R852" s="12" t="s">
        <v>3033</v>
      </c>
      <c r="S852" s="12"/>
      <c r="T852" s="12"/>
      <c r="U852" s="12"/>
      <c r="V852" s="12"/>
      <c r="W852" s="12"/>
      <c r="X852" s="12"/>
      <c r="Y852" s="12"/>
      <c r="Z852" s="12" t="s">
        <v>3034</v>
      </c>
      <c r="AA852" s="12"/>
      <c r="AB852" s="12"/>
      <c r="AC852" s="12"/>
      <c r="AD852" s="12"/>
      <c r="AE852" s="12"/>
      <c r="AF852" s="12"/>
      <c r="AG852" s="12" t="s">
        <v>757</v>
      </c>
      <c r="AH852" s="12" t="s">
        <v>53</v>
      </c>
      <c r="AI852" s="12" t="s">
        <v>54</v>
      </c>
      <c r="AJ852" s="12"/>
      <c r="AK852" s="12"/>
      <c r="AL852" s="12" t="s">
        <v>1944</v>
      </c>
      <c r="AM852" s="12"/>
      <c r="AN852" s="12"/>
      <c r="AO852" s="12" t="s">
        <v>63</v>
      </c>
    </row>
    <row r="853" spans="1:41" ht="30">
      <c r="A853" s="12" t="s">
        <v>41</v>
      </c>
      <c r="B853" s="13" t="s">
        <v>3035</v>
      </c>
      <c r="C853" s="12" t="s">
        <v>3036</v>
      </c>
      <c r="D853" s="12" t="s">
        <v>44</v>
      </c>
      <c r="E853" s="12" t="s">
        <v>45</v>
      </c>
      <c r="F853" s="12" t="s">
        <v>66</v>
      </c>
      <c r="G853" s="14" t="s">
        <v>47</v>
      </c>
      <c r="H853" s="14" t="s">
        <v>48</v>
      </c>
      <c r="I853" s="12" t="s">
        <v>49</v>
      </c>
      <c r="J853" s="15">
        <v>41102.697222222225</v>
      </c>
      <c r="K853" s="15">
        <v>41103.438194444447</v>
      </c>
      <c r="L853" s="12"/>
      <c r="M853" s="12"/>
      <c r="N853" s="12"/>
      <c r="O853" s="12" t="s">
        <v>369</v>
      </c>
      <c r="P853" s="12"/>
      <c r="Q853" s="12">
        <v>0</v>
      </c>
      <c r="R853" s="12"/>
      <c r="S853" s="12"/>
      <c r="T853" s="12"/>
      <c r="U853" s="12"/>
      <c r="V853" s="12"/>
      <c r="W853" s="12"/>
      <c r="X853" s="12"/>
      <c r="Y853" s="12"/>
      <c r="Z853" s="12"/>
      <c r="AA853" s="12"/>
      <c r="AB853" s="12"/>
      <c r="AC853" s="12"/>
      <c r="AD853" s="12"/>
      <c r="AE853" s="12"/>
      <c r="AF853" s="12"/>
      <c r="AG853" s="12"/>
      <c r="AH853" s="12" t="s">
        <v>53</v>
      </c>
      <c r="AI853" s="12" t="s">
        <v>54</v>
      </c>
      <c r="AJ853" s="12"/>
      <c r="AK853" s="12"/>
      <c r="AL853" s="12" t="s">
        <v>55</v>
      </c>
      <c r="AM853" s="12"/>
      <c r="AN853" s="12"/>
      <c r="AO853" s="12"/>
    </row>
    <row r="854" spans="1:41" ht="120">
      <c r="A854" s="12" t="s">
        <v>41</v>
      </c>
      <c r="B854" s="13" t="s">
        <v>3037</v>
      </c>
      <c r="C854" s="12" t="s">
        <v>3038</v>
      </c>
      <c r="D854" s="12" t="s">
        <v>44</v>
      </c>
      <c r="E854" s="12" t="s">
        <v>117</v>
      </c>
      <c r="F854" s="12" t="s">
        <v>66</v>
      </c>
      <c r="G854" s="12" t="s">
        <v>617</v>
      </c>
      <c r="H854" s="12" t="s">
        <v>127</v>
      </c>
      <c r="I854" s="12" t="s">
        <v>127</v>
      </c>
      <c r="J854" s="15">
        <v>41102.694444444445</v>
      </c>
      <c r="K854" s="15">
        <v>41129.599305555559</v>
      </c>
      <c r="L854" s="15">
        <v>41128.533333333333</v>
      </c>
      <c r="M854" s="12"/>
      <c r="N854" s="12"/>
      <c r="O854" s="12" t="s">
        <v>369</v>
      </c>
      <c r="P854" s="12"/>
      <c r="Q854" s="12">
        <v>0</v>
      </c>
      <c r="R854" s="13">
        <v>12952</v>
      </c>
      <c r="S854" s="12"/>
      <c r="T854" s="12"/>
      <c r="U854" s="12"/>
      <c r="V854" s="12"/>
      <c r="W854" s="12"/>
      <c r="X854" s="12"/>
      <c r="Y854" s="12"/>
      <c r="Z854" s="12" t="s">
        <v>3039</v>
      </c>
      <c r="AA854" s="12"/>
      <c r="AB854" s="12"/>
      <c r="AC854" s="12"/>
      <c r="AD854" s="12"/>
      <c r="AE854" s="12"/>
      <c r="AF854" s="12"/>
      <c r="AG854" s="12"/>
      <c r="AH854" s="12" t="s">
        <v>53</v>
      </c>
      <c r="AI854" s="12" t="s">
        <v>54</v>
      </c>
      <c r="AJ854" s="12"/>
      <c r="AK854" s="12"/>
      <c r="AL854" s="12" t="s">
        <v>140</v>
      </c>
      <c r="AM854" s="12"/>
      <c r="AN854" s="12"/>
      <c r="AO854" s="12"/>
    </row>
    <row r="855" spans="1:41" ht="60">
      <c r="A855" s="12" t="s">
        <v>41</v>
      </c>
      <c r="B855" s="13" t="s">
        <v>3040</v>
      </c>
      <c r="C855" s="12" t="s">
        <v>3041</v>
      </c>
      <c r="D855" s="12" t="s">
        <v>44</v>
      </c>
      <c r="E855" s="12" t="s">
        <v>117</v>
      </c>
      <c r="F855" s="12" t="s">
        <v>46</v>
      </c>
      <c r="G855" s="12" t="s">
        <v>242</v>
      </c>
      <c r="H855" s="12" t="s">
        <v>49</v>
      </c>
      <c r="I855" s="12" t="s">
        <v>49</v>
      </c>
      <c r="J855" s="15">
        <v>41102.694444444445</v>
      </c>
      <c r="K855" s="15">
        <v>41129.790277777778</v>
      </c>
      <c r="L855" s="15">
        <v>41124.665972222225</v>
      </c>
      <c r="M855" s="12"/>
      <c r="N855" s="12" t="s">
        <v>1340</v>
      </c>
      <c r="O855" s="12" t="s">
        <v>628</v>
      </c>
      <c r="P855" s="12"/>
      <c r="Q855" s="12">
        <v>0</v>
      </c>
      <c r="R855" s="12"/>
      <c r="S855" s="12"/>
      <c r="T855" s="12"/>
      <c r="U855" s="12"/>
      <c r="V855" s="12"/>
      <c r="W855" s="12"/>
      <c r="X855" s="12"/>
      <c r="Y855" s="12"/>
      <c r="Z855" s="12" t="s">
        <v>3042</v>
      </c>
      <c r="AA855" s="12"/>
      <c r="AB855" s="12"/>
      <c r="AC855" s="12"/>
      <c r="AD855" s="12"/>
      <c r="AE855" s="12"/>
      <c r="AF855" s="12"/>
      <c r="AG855" s="12"/>
      <c r="AH855" s="12" t="s">
        <v>53</v>
      </c>
      <c r="AI855" s="12" t="s">
        <v>54</v>
      </c>
      <c r="AJ855" s="12"/>
      <c r="AK855" s="12"/>
      <c r="AL855" s="12" t="s">
        <v>55</v>
      </c>
      <c r="AM855" s="12"/>
      <c r="AN855" s="12"/>
      <c r="AO855" s="12"/>
    </row>
    <row r="856" spans="1:41" ht="105">
      <c r="A856" s="12" t="s">
        <v>41</v>
      </c>
      <c r="B856" s="13" t="s">
        <v>3043</v>
      </c>
      <c r="C856" s="12" t="s">
        <v>3044</v>
      </c>
      <c r="D856" s="12" t="s">
        <v>44</v>
      </c>
      <c r="E856" s="12" t="s">
        <v>45</v>
      </c>
      <c r="F856" s="12" t="s">
        <v>66</v>
      </c>
      <c r="G856" s="14" t="s">
        <v>47</v>
      </c>
      <c r="H856" s="14" t="s">
        <v>48</v>
      </c>
      <c r="I856" s="12" t="s">
        <v>127</v>
      </c>
      <c r="J856" s="15">
        <v>41102.685416666667</v>
      </c>
      <c r="K856" s="15">
        <v>41106.688194444447</v>
      </c>
      <c r="L856" s="12"/>
      <c r="M856" s="12"/>
      <c r="N856" s="12"/>
      <c r="O856" s="12" t="s">
        <v>369</v>
      </c>
      <c r="P856" s="12"/>
      <c r="Q856" s="12">
        <v>0</v>
      </c>
      <c r="R856" s="13">
        <v>12951</v>
      </c>
      <c r="S856" s="12"/>
      <c r="T856" s="12"/>
      <c r="U856" s="12"/>
      <c r="V856" s="12"/>
      <c r="W856" s="12"/>
      <c r="X856" s="12"/>
      <c r="Y856" s="12"/>
      <c r="Z856" s="12" t="s">
        <v>3045</v>
      </c>
      <c r="AA856" s="12"/>
      <c r="AB856" s="12"/>
      <c r="AC856" s="12"/>
      <c r="AD856" s="12"/>
      <c r="AE856" s="12"/>
      <c r="AF856" s="12"/>
      <c r="AG856" s="12" t="s">
        <v>757</v>
      </c>
      <c r="AH856" s="12" t="s">
        <v>53</v>
      </c>
      <c r="AI856" s="12" t="s">
        <v>54</v>
      </c>
      <c r="AJ856" s="12"/>
      <c r="AK856" s="12"/>
      <c r="AL856" s="12" t="s">
        <v>140</v>
      </c>
      <c r="AM856" s="12"/>
      <c r="AN856" s="12"/>
      <c r="AO856" s="12"/>
    </row>
    <row r="857" spans="1:41" ht="225">
      <c r="A857" s="12" t="s">
        <v>41</v>
      </c>
      <c r="B857" s="13" t="s">
        <v>3046</v>
      </c>
      <c r="C857" s="12" t="s">
        <v>3047</v>
      </c>
      <c r="D857" s="12" t="s">
        <v>44</v>
      </c>
      <c r="E857" s="12" t="s">
        <v>117</v>
      </c>
      <c r="F857" s="12" t="s">
        <v>143</v>
      </c>
      <c r="G857" s="12" t="s">
        <v>261</v>
      </c>
      <c r="H857" s="12" t="s">
        <v>127</v>
      </c>
      <c r="I857" s="12" t="s">
        <v>127</v>
      </c>
      <c r="J857" s="15">
        <v>41102.684027777781</v>
      </c>
      <c r="K857" s="15">
        <v>41129.595138888886</v>
      </c>
      <c r="L857" s="15">
        <v>41128.524305555555</v>
      </c>
      <c r="M857" s="12"/>
      <c r="N857" s="12"/>
      <c r="O857" s="12" t="s">
        <v>369</v>
      </c>
      <c r="P857" s="12"/>
      <c r="Q857" s="12">
        <v>0</v>
      </c>
      <c r="R857" s="12" t="s">
        <v>3048</v>
      </c>
      <c r="S857" s="12"/>
      <c r="T857" s="12"/>
      <c r="U857" s="12"/>
      <c r="V857" s="12"/>
      <c r="W857" s="12"/>
      <c r="X857" s="12"/>
      <c r="Y857" s="12"/>
      <c r="Z857" s="12" t="s">
        <v>3049</v>
      </c>
      <c r="AA857" s="12"/>
      <c r="AB857" s="12"/>
      <c r="AC857" s="12"/>
      <c r="AD857" s="12"/>
      <c r="AE857" s="12"/>
      <c r="AF857" s="12"/>
      <c r="AG857" s="12" t="s">
        <v>757</v>
      </c>
      <c r="AH857" s="12" t="s">
        <v>53</v>
      </c>
      <c r="AI857" s="12" t="s">
        <v>54</v>
      </c>
      <c r="AJ857" s="12"/>
      <c r="AK857" s="12"/>
      <c r="AL857" s="12" t="s">
        <v>140</v>
      </c>
      <c r="AM857" s="12"/>
      <c r="AN857" s="12"/>
      <c r="AO857" s="12"/>
    </row>
    <row r="858" spans="1:41" ht="105">
      <c r="A858" s="12" t="s">
        <v>41</v>
      </c>
      <c r="B858" s="13" t="s">
        <v>3050</v>
      </c>
      <c r="C858" s="12" t="s">
        <v>3051</v>
      </c>
      <c r="D858" s="12" t="s">
        <v>44</v>
      </c>
      <c r="E858" s="12" t="s">
        <v>45</v>
      </c>
      <c r="F858" s="12" t="s">
        <v>66</v>
      </c>
      <c r="G858" s="14" t="s">
        <v>47</v>
      </c>
      <c r="H858" s="14" t="s">
        <v>48</v>
      </c>
      <c r="I858" s="12" t="s">
        <v>127</v>
      </c>
      <c r="J858" s="15">
        <v>41102.662499999999</v>
      </c>
      <c r="K858" s="15">
        <v>41102.732638888891</v>
      </c>
      <c r="L858" s="12"/>
      <c r="M858" s="12"/>
      <c r="N858" s="12"/>
      <c r="O858" s="12" t="s">
        <v>369</v>
      </c>
      <c r="P858" s="12"/>
      <c r="Q858" s="12">
        <v>0</v>
      </c>
      <c r="R858" s="13">
        <v>12948</v>
      </c>
      <c r="S858" s="12"/>
      <c r="T858" s="12"/>
      <c r="U858" s="12"/>
      <c r="V858" s="12"/>
      <c r="W858" s="12"/>
      <c r="X858" s="12"/>
      <c r="Y858" s="12"/>
      <c r="Z858" s="12" t="s">
        <v>3052</v>
      </c>
      <c r="AA858" s="12"/>
      <c r="AB858" s="12"/>
      <c r="AC858" s="12"/>
      <c r="AD858" s="12"/>
      <c r="AE858" s="12"/>
      <c r="AF858" s="12"/>
      <c r="AG858" s="12"/>
      <c r="AH858" s="12" t="s">
        <v>53</v>
      </c>
      <c r="AI858" s="12" t="s">
        <v>54</v>
      </c>
      <c r="AJ858" s="12"/>
      <c r="AK858" s="12"/>
      <c r="AL858" s="12" t="s">
        <v>862</v>
      </c>
      <c r="AM858" s="12"/>
      <c r="AN858" s="12"/>
      <c r="AO858" s="12"/>
    </row>
    <row r="859" spans="1:41">
      <c r="A859" s="12" t="s">
        <v>41</v>
      </c>
      <c r="B859" s="13" t="s">
        <v>3053</v>
      </c>
      <c r="C859" s="12" t="s">
        <v>3054</v>
      </c>
      <c r="D859" s="12" t="s">
        <v>44</v>
      </c>
      <c r="E859" s="12" t="s">
        <v>117</v>
      </c>
      <c r="F859" s="12" t="s">
        <v>66</v>
      </c>
      <c r="G859" s="12" t="s">
        <v>13</v>
      </c>
      <c r="H859" s="12" t="s">
        <v>49</v>
      </c>
      <c r="I859" s="12" t="s">
        <v>49</v>
      </c>
      <c r="J859" s="15">
        <v>41102.661805555559</v>
      </c>
      <c r="K859" s="15">
        <v>41129.79583333333</v>
      </c>
      <c r="L859" s="15">
        <v>41124.655555555553</v>
      </c>
      <c r="M859" s="12"/>
      <c r="N859" s="12"/>
      <c r="O859" s="12" t="s">
        <v>628</v>
      </c>
      <c r="P859" s="12"/>
      <c r="Q859" s="12">
        <v>0</v>
      </c>
      <c r="R859" s="12"/>
      <c r="S859" s="12"/>
      <c r="T859" s="12"/>
      <c r="U859" s="12"/>
      <c r="V859" s="12"/>
      <c r="W859" s="12"/>
      <c r="X859" s="12"/>
      <c r="Y859" s="12"/>
      <c r="Z859" s="12" t="s">
        <v>3055</v>
      </c>
      <c r="AA859" s="12"/>
      <c r="AB859" s="12"/>
      <c r="AC859" s="12"/>
      <c r="AD859" s="12"/>
      <c r="AE859" s="12"/>
      <c r="AF859" s="12"/>
      <c r="AG859" s="12"/>
      <c r="AH859" s="12" t="s">
        <v>53</v>
      </c>
      <c r="AI859" s="12" t="s">
        <v>54</v>
      </c>
      <c r="AJ859" s="12"/>
      <c r="AK859" s="12"/>
      <c r="AL859" s="12" t="s">
        <v>55</v>
      </c>
      <c r="AM859" s="12"/>
      <c r="AN859" s="12"/>
      <c r="AO859" s="12" t="s">
        <v>614</v>
      </c>
    </row>
    <row r="860" spans="1:41" ht="120">
      <c r="A860" s="12" t="s">
        <v>41</v>
      </c>
      <c r="B860" s="13" t="s">
        <v>3056</v>
      </c>
      <c r="C860" s="12" t="s">
        <v>3057</v>
      </c>
      <c r="D860" s="12" t="s">
        <v>44</v>
      </c>
      <c r="E860" s="12" t="s">
        <v>117</v>
      </c>
      <c r="F860" s="12" t="s">
        <v>143</v>
      </c>
      <c r="G860" s="12" t="s">
        <v>617</v>
      </c>
      <c r="H860" s="12" t="s">
        <v>127</v>
      </c>
      <c r="I860" s="12" t="s">
        <v>127</v>
      </c>
      <c r="J860" s="15">
        <v>41102.659722222219</v>
      </c>
      <c r="K860" s="15">
        <v>41141.484722222223</v>
      </c>
      <c r="L860" s="15">
        <v>41130.605555555558</v>
      </c>
      <c r="M860" s="12"/>
      <c r="N860" s="12"/>
      <c r="O860" s="12" t="s">
        <v>369</v>
      </c>
      <c r="P860" s="12"/>
      <c r="Q860" s="12">
        <v>0</v>
      </c>
      <c r="R860" s="13">
        <v>12947</v>
      </c>
      <c r="S860" s="12"/>
      <c r="T860" s="12"/>
      <c r="U860" s="12"/>
      <c r="V860" s="12"/>
      <c r="W860" s="12"/>
      <c r="X860" s="12"/>
      <c r="Y860" s="12"/>
      <c r="Z860" s="12" t="s">
        <v>3058</v>
      </c>
      <c r="AA860" s="12"/>
      <c r="AB860" s="12"/>
      <c r="AC860" s="12"/>
      <c r="AD860" s="12"/>
      <c r="AE860" s="12"/>
      <c r="AF860" s="12"/>
      <c r="AG860" s="12" t="s">
        <v>757</v>
      </c>
      <c r="AH860" s="12" t="s">
        <v>53</v>
      </c>
      <c r="AI860" s="12" t="s">
        <v>54</v>
      </c>
      <c r="AJ860" s="12"/>
      <c r="AK860" s="12"/>
      <c r="AL860" s="12" t="s">
        <v>140</v>
      </c>
      <c r="AM860" s="12"/>
      <c r="AN860" s="12"/>
      <c r="AO860" s="12"/>
    </row>
    <row r="861" spans="1:41" ht="30">
      <c r="A861" s="12" t="s">
        <v>41</v>
      </c>
      <c r="B861" s="13" t="s">
        <v>3059</v>
      </c>
      <c r="C861" s="12" t="s">
        <v>3060</v>
      </c>
      <c r="D861" s="12" t="s">
        <v>44</v>
      </c>
      <c r="E861" s="12" t="s">
        <v>117</v>
      </c>
      <c r="F861" s="12" t="s">
        <v>46</v>
      </c>
      <c r="G861" s="12" t="s">
        <v>104</v>
      </c>
      <c r="H861" s="14" t="s">
        <v>48</v>
      </c>
      <c r="I861" s="12" t="s">
        <v>49</v>
      </c>
      <c r="J861" s="15">
        <v>41102.658333333333</v>
      </c>
      <c r="K861" s="15">
        <v>41121.665277777778</v>
      </c>
      <c r="L861" s="15">
        <v>41121.665277777778</v>
      </c>
      <c r="M861" s="12"/>
      <c r="N861" s="12" t="s">
        <v>1340</v>
      </c>
      <c r="O861" s="12" t="s">
        <v>389</v>
      </c>
      <c r="P861" s="12"/>
      <c r="Q861" s="12">
        <v>0</v>
      </c>
      <c r="R861" s="12"/>
      <c r="S861" s="12"/>
      <c r="T861" s="12"/>
      <c r="U861" s="12"/>
      <c r="V861" s="12"/>
      <c r="W861" s="12"/>
      <c r="X861" s="12"/>
      <c r="Y861" s="12"/>
      <c r="Z861" s="12" t="s">
        <v>3061</v>
      </c>
      <c r="AA861" s="12"/>
      <c r="AB861" s="12"/>
      <c r="AC861" s="12"/>
      <c r="AD861" s="12"/>
      <c r="AE861" s="12"/>
      <c r="AF861" s="12"/>
      <c r="AG861" s="12" t="s">
        <v>3062</v>
      </c>
      <c r="AH861" s="12" t="s">
        <v>53</v>
      </c>
      <c r="AI861" s="12" t="s">
        <v>54</v>
      </c>
      <c r="AJ861" s="12"/>
      <c r="AK861" s="12"/>
      <c r="AL861" s="12" t="s">
        <v>55</v>
      </c>
      <c r="AM861" s="12"/>
      <c r="AN861" s="12"/>
      <c r="AO861" s="12"/>
    </row>
    <row r="862" spans="1:41" ht="135">
      <c r="A862" s="12" t="s">
        <v>41</v>
      </c>
      <c r="B862" s="13" t="s">
        <v>3063</v>
      </c>
      <c r="C862" s="12" t="s">
        <v>3064</v>
      </c>
      <c r="D862" s="12" t="s">
        <v>44</v>
      </c>
      <c r="E862" s="12" t="s">
        <v>45</v>
      </c>
      <c r="F862" s="12" t="s">
        <v>143</v>
      </c>
      <c r="G862" s="14" t="s">
        <v>47</v>
      </c>
      <c r="H862" s="14" t="s">
        <v>48</v>
      </c>
      <c r="I862" s="12" t="s">
        <v>127</v>
      </c>
      <c r="J862" s="15">
        <v>41102.65625</v>
      </c>
      <c r="K862" s="15">
        <v>41106.69027777778</v>
      </c>
      <c r="L862" s="12"/>
      <c r="M862" s="12"/>
      <c r="N862" s="12"/>
      <c r="O862" s="12" t="s">
        <v>369</v>
      </c>
      <c r="P862" s="12"/>
      <c r="Q862" s="12">
        <v>0</v>
      </c>
      <c r="R862" s="13">
        <v>12946</v>
      </c>
      <c r="S862" s="12"/>
      <c r="T862" s="12"/>
      <c r="U862" s="12"/>
      <c r="V862" s="12"/>
      <c r="W862" s="12"/>
      <c r="X862" s="12"/>
      <c r="Y862" s="12"/>
      <c r="Z862" s="12" t="s">
        <v>3065</v>
      </c>
      <c r="AA862" s="12"/>
      <c r="AB862" s="12"/>
      <c r="AC862" s="12"/>
      <c r="AD862" s="12"/>
      <c r="AE862" s="12"/>
      <c r="AF862" s="12"/>
      <c r="AG862" s="12" t="s">
        <v>757</v>
      </c>
      <c r="AH862" s="12" t="s">
        <v>53</v>
      </c>
      <c r="AI862" s="12" t="s">
        <v>54</v>
      </c>
      <c r="AJ862" s="12"/>
      <c r="AK862" s="12"/>
      <c r="AL862" s="12" t="s">
        <v>140</v>
      </c>
      <c r="AM862" s="12"/>
      <c r="AN862" s="12"/>
      <c r="AO862" s="12"/>
    </row>
    <row r="863" spans="1:41" ht="195">
      <c r="A863" s="12" t="s">
        <v>41</v>
      </c>
      <c r="B863" s="13" t="s">
        <v>3066</v>
      </c>
      <c r="C863" s="12" t="s">
        <v>3067</v>
      </c>
      <c r="D863" s="12" t="s">
        <v>44</v>
      </c>
      <c r="E863" s="12" t="s">
        <v>45</v>
      </c>
      <c r="F863" s="12" t="s">
        <v>143</v>
      </c>
      <c r="G863" s="14" t="s">
        <v>47</v>
      </c>
      <c r="H863" s="14" t="s">
        <v>48</v>
      </c>
      <c r="I863" s="12" t="s">
        <v>127</v>
      </c>
      <c r="J863" s="15">
        <v>41102.652777777781</v>
      </c>
      <c r="K863" s="15">
        <v>41106.689583333333</v>
      </c>
      <c r="L863" s="12"/>
      <c r="M863" s="12"/>
      <c r="N863" s="12"/>
      <c r="O863" s="12" t="s">
        <v>369</v>
      </c>
      <c r="P863" s="12"/>
      <c r="Q863" s="12">
        <v>0</v>
      </c>
      <c r="R863" s="13">
        <v>12945</v>
      </c>
      <c r="S863" s="12"/>
      <c r="T863" s="12"/>
      <c r="U863" s="12"/>
      <c r="V863" s="12"/>
      <c r="W863" s="12"/>
      <c r="X863" s="12"/>
      <c r="Y863" s="12"/>
      <c r="Z863" s="12" t="s">
        <v>3068</v>
      </c>
      <c r="AA863" s="12"/>
      <c r="AB863" s="12"/>
      <c r="AC863" s="12"/>
      <c r="AD863" s="12"/>
      <c r="AE863" s="12"/>
      <c r="AF863" s="12"/>
      <c r="AG863" s="12" t="s">
        <v>757</v>
      </c>
      <c r="AH863" s="12" t="s">
        <v>53</v>
      </c>
      <c r="AI863" s="12" t="s">
        <v>54</v>
      </c>
      <c r="AJ863" s="12"/>
      <c r="AK863" s="12"/>
      <c r="AL863" s="12" t="s">
        <v>140</v>
      </c>
      <c r="AM863" s="12"/>
      <c r="AN863" s="12"/>
      <c r="AO863" s="12"/>
    </row>
    <row r="864" spans="1:41" ht="165">
      <c r="A864" s="12" t="s">
        <v>41</v>
      </c>
      <c r="B864" s="13" t="s">
        <v>3069</v>
      </c>
      <c r="C864" s="12" t="s">
        <v>3070</v>
      </c>
      <c r="D864" s="12" t="s">
        <v>44</v>
      </c>
      <c r="E864" s="12" t="s">
        <v>117</v>
      </c>
      <c r="F864" s="12" t="s">
        <v>143</v>
      </c>
      <c r="G864" s="12" t="s">
        <v>261</v>
      </c>
      <c r="H864" s="12" t="s">
        <v>127</v>
      </c>
      <c r="I864" s="12" t="s">
        <v>127</v>
      </c>
      <c r="J864" s="15">
        <v>41102.647916666669</v>
      </c>
      <c r="K864" s="15">
        <v>41141.459027777775</v>
      </c>
      <c r="L864" s="15">
        <v>41130.600694444445</v>
      </c>
      <c r="M864" s="12"/>
      <c r="N864" s="12"/>
      <c r="O864" s="12" t="s">
        <v>369</v>
      </c>
      <c r="P864" s="12"/>
      <c r="Q864" s="12">
        <v>0</v>
      </c>
      <c r="R864" s="13">
        <v>12944</v>
      </c>
      <c r="S864" s="12"/>
      <c r="T864" s="12"/>
      <c r="U864" s="12"/>
      <c r="V864" s="12"/>
      <c r="W864" s="12"/>
      <c r="X864" s="12"/>
      <c r="Y864" s="12"/>
      <c r="Z864" s="12" t="s">
        <v>3071</v>
      </c>
      <c r="AA864" s="12"/>
      <c r="AB864" s="12"/>
      <c r="AC864" s="12"/>
      <c r="AD864" s="12"/>
      <c r="AE864" s="12"/>
      <c r="AF864" s="12"/>
      <c r="AG864" s="12" t="s">
        <v>757</v>
      </c>
      <c r="AH864" s="12" t="s">
        <v>53</v>
      </c>
      <c r="AI864" s="12" t="s">
        <v>54</v>
      </c>
      <c r="AJ864" s="12"/>
      <c r="AK864" s="12"/>
      <c r="AL864" s="12" t="s">
        <v>140</v>
      </c>
      <c r="AM864" s="12"/>
      <c r="AN864" s="12"/>
      <c r="AO864" s="12"/>
    </row>
    <row r="865" spans="1:41" ht="225">
      <c r="A865" s="12" t="s">
        <v>41</v>
      </c>
      <c r="B865" s="13" t="s">
        <v>3072</v>
      </c>
      <c r="C865" s="12" t="s">
        <v>3073</v>
      </c>
      <c r="D865" s="12" t="s">
        <v>44</v>
      </c>
      <c r="E865" s="12" t="s">
        <v>117</v>
      </c>
      <c r="F865" s="12" t="s">
        <v>46</v>
      </c>
      <c r="G865" s="12" t="s">
        <v>13</v>
      </c>
      <c r="H865" s="12" t="s">
        <v>127</v>
      </c>
      <c r="I865" s="12" t="s">
        <v>127</v>
      </c>
      <c r="J865" s="15">
        <v>41102.631944444445</v>
      </c>
      <c r="K865" s="15">
        <v>41115.637499999997</v>
      </c>
      <c r="L865" s="15">
        <v>41115.609722222223</v>
      </c>
      <c r="M865" s="12"/>
      <c r="N865" s="12" t="s">
        <v>2646</v>
      </c>
      <c r="O865" s="12" t="s">
        <v>369</v>
      </c>
      <c r="P865" s="12"/>
      <c r="Q865" s="12">
        <v>0</v>
      </c>
      <c r="R865" s="12" t="s">
        <v>3074</v>
      </c>
      <c r="S865" s="12">
        <v>3600</v>
      </c>
      <c r="T865" s="12">
        <v>0</v>
      </c>
      <c r="U865" s="12">
        <v>3600</v>
      </c>
      <c r="V865" s="16">
        <v>1</v>
      </c>
      <c r="W865" s="12"/>
      <c r="X865" s="12"/>
      <c r="Y865" s="12"/>
      <c r="Z865" s="12" t="s">
        <v>3075</v>
      </c>
      <c r="AA865" s="12"/>
      <c r="AB865" s="16">
        <v>1</v>
      </c>
      <c r="AC865" s="16">
        <v>1</v>
      </c>
      <c r="AD865" s="12">
        <v>3600</v>
      </c>
      <c r="AE865" s="12">
        <v>0</v>
      </c>
      <c r="AF865" s="12">
        <v>3600</v>
      </c>
      <c r="AG865" s="12">
        <v>82</v>
      </c>
      <c r="AH865" s="12" t="s">
        <v>53</v>
      </c>
      <c r="AI865" s="12" t="s">
        <v>71</v>
      </c>
      <c r="AJ865" s="12"/>
      <c r="AK865" s="12"/>
      <c r="AL865" s="12" t="s">
        <v>180</v>
      </c>
      <c r="AM865" s="12"/>
      <c r="AN865" s="12"/>
      <c r="AO865" s="12"/>
    </row>
    <row r="866" spans="1:41" ht="90">
      <c r="A866" s="12" t="s">
        <v>41</v>
      </c>
      <c r="B866" s="13" t="s">
        <v>3076</v>
      </c>
      <c r="C866" s="12" t="s">
        <v>3077</v>
      </c>
      <c r="D866" s="12" t="s">
        <v>44</v>
      </c>
      <c r="E866" s="12" t="s">
        <v>117</v>
      </c>
      <c r="F866" s="12" t="s">
        <v>46</v>
      </c>
      <c r="G866" s="12" t="s">
        <v>13</v>
      </c>
      <c r="H866" s="12" t="s">
        <v>86</v>
      </c>
      <c r="I866" s="12" t="s">
        <v>86</v>
      </c>
      <c r="J866" s="15">
        <v>41102.5</v>
      </c>
      <c r="K866" s="15">
        <v>41115.847222222219</v>
      </c>
      <c r="L866" s="15">
        <v>41114.4375</v>
      </c>
      <c r="M866" s="12"/>
      <c r="N866" s="12" t="s">
        <v>2646</v>
      </c>
      <c r="O866" s="12" t="s">
        <v>369</v>
      </c>
      <c r="P866" s="12"/>
      <c r="Q866" s="12">
        <v>0</v>
      </c>
      <c r="R866" s="13">
        <v>12941</v>
      </c>
      <c r="S866" s="12">
        <v>1800</v>
      </c>
      <c r="T866" s="12">
        <v>1800</v>
      </c>
      <c r="U866" s="12"/>
      <c r="V866" s="16">
        <v>0</v>
      </c>
      <c r="W866" s="12"/>
      <c r="X866" s="12"/>
      <c r="Y866" s="12"/>
      <c r="Z866" s="12" t="s">
        <v>3078</v>
      </c>
      <c r="AA866" s="12"/>
      <c r="AB866" s="16">
        <v>0</v>
      </c>
      <c r="AC866" s="16">
        <v>0</v>
      </c>
      <c r="AD866" s="12"/>
      <c r="AE866" s="12">
        <v>1800</v>
      </c>
      <c r="AF866" s="12">
        <v>1800</v>
      </c>
      <c r="AG866" s="12">
        <v>82</v>
      </c>
      <c r="AH866" s="12" t="s">
        <v>53</v>
      </c>
      <c r="AI866" s="12" t="s">
        <v>151</v>
      </c>
      <c r="AJ866" s="12"/>
      <c r="AK866" s="12"/>
      <c r="AL866" s="12" t="s">
        <v>3079</v>
      </c>
      <c r="AM866" s="12"/>
      <c r="AN866" s="12"/>
      <c r="AO866" s="12"/>
    </row>
    <row r="867" spans="1:41" ht="90">
      <c r="A867" s="12" t="s">
        <v>41</v>
      </c>
      <c r="B867" s="13" t="s">
        <v>3080</v>
      </c>
      <c r="C867" s="12" t="s">
        <v>3081</v>
      </c>
      <c r="D867" s="12" t="s">
        <v>44</v>
      </c>
      <c r="E867" s="12" t="s">
        <v>117</v>
      </c>
      <c r="F867" s="12" t="s">
        <v>66</v>
      </c>
      <c r="G867" s="12" t="s">
        <v>261</v>
      </c>
      <c r="H867" s="14" t="s">
        <v>48</v>
      </c>
      <c r="I867" s="12" t="s">
        <v>422</v>
      </c>
      <c r="J867" s="15">
        <v>41102.474305555559</v>
      </c>
      <c r="K867" s="15">
        <v>41121.695833333331</v>
      </c>
      <c r="L867" s="15">
        <v>41121.695833333331</v>
      </c>
      <c r="M867" s="12"/>
      <c r="N867" s="12"/>
      <c r="O867" s="12" t="s">
        <v>389</v>
      </c>
      <c r="P867" s="12"/>
      <c r="Q867" s="12">
        <v>0</v>
      </c>
      <c r="R867" s="13">
        <v>12940</v>
      </c>
      <c r="S867" s="12"/>
      <c r="T867" s="12"/>
      <c r="U867" s="12"/>
      <c r="V867" s="12"/>
      <c r="W867" s="12"/>
      <c r="X867" s="12"/>
      <c r="Y867" s="12"/>
      <c r="Z867" s="12" t="s">
        <v>3082</v>
      </c>
      <c r="AA867" s="12"/>
      <c r="AB867" s="12"/>
      <c r="AC867" s="12"/>
      <c r="AD867" s="12"/>
      <c r="AE867" s="12"/>
      <c r="AF867" s="12"/>
      <c r="AG867" s="12" t="s">
        <v>757</v>
      </c>
      <c r="AH867" s="12" t="s">
        <v>53</v>
      </c>
      <c r="AI867" s="12" t="s">
        <v>62</v>
      </c>
      <c r="AJ867" s="12"/>
      <c r="AK867" s="12"/>
      <c r="AL867" s="12" t="s">
        <v>837</v>
      </c>
      <c r="AM867" s="12"/>
      <c r="AN867" s="12"/>
      <c r="AO867" s="12"/>
    </row>
    <row r="868" spans="1:41" ht="150">
      <c r="A868" s="12" t="s">
        <v>41</v>
      </c>
      <c r="B868" s="13" t="s">
        <v>3083</v>
      </c>
      <c r="C868" s="12" t="s">
        <v>3084</v>
      </c>
      <c r="D868" s="12" t="s">
        <v>44</v>
      </c>
      <c r="E868" s="12" t="s">
        <v>45</v>
      </c>
      <c r="F868" s="12" t="s">
        <v>66</v>
      </c>
      <c r="G868" s="14" t="s">
        <v>47</v>
      </c>
      <c r="H868" s="14" t="s">
        <v>48</v>
      </c>
      <c r="I868" s="12" t="s">
        <v>422</v>
      </c>
      <c r="J868" s="15">
        <v>41102.466666666667</v>
      </c>
      <c r="K868" s="15">
        <v>41106.612500000003</v>
      </c>
      <c r="L868" s="12"/>
      <c r="M868" s="12"/>
      <c r="N868" s="12"/>
      <c r="O868" s="12" t="s">
        <v>389</v>
      </c>
      <c r="P868" s="12"/>
      <c r="Q868" s="12">
        <v>0</v>
      </c>
      <c r="R868" s="12" t="s">
        <v>3085</v>
      </c>
      <c r="S868" s="12"/>
      <c r="T868" s="12"/>
      <c r="U868" s="12"/>
      <c r="V868" s="12"/>
      <c r="W868" s="12"/>
      <c r="X868" s="12"/>
      <c r="Y868" s="12"/>
      <c r="Z868" s="12" t="s">
        <v>3086</v>
      </c>
      <c r="AA868" s="12"/>
      <c r="AB868" s="12"/>
      <c r="AC868" s="12"/>
      <c r="AD868" s="12"/>
      <c r="AE868" s="12"/>
      <c r="AF868" s="12"/>
      <c r="AG868" s="12" t="s">
        <v>757</v>
      </c>
      <c r="AH868" s="12" t="s">
        <v>53</v>
      </c>
      <c r="AI868" s="12" t="s">
        <v>62</v>
      </c>
      <c r="AJ868" s="12"/>
      <c r="AK868" s="12"/>
      <c r="AL868" s="12" t="s">
        <v>340</v>
      </c>
      <c r="AM868" s="12"/>
      <c r="AN868" s="12"/>
      <c r="AO868" s="12"/>
    </row>
    <row r="869" spans="1:41" ht="60">
      <c r="A869" s="12" t="s">
        <v>41</v>
      </c>
      <c r="B869" s="13" t="s">
        <v>3087</v>
      </c>
      <c r="C869" s="12" t="s">
        <v>3088</v>
      </c>
      <c r="D869" s="12" t="s">
        <v>44</v>
      </c>
      <c r="E869" s="12" t="s">
        <v>117</v>
      </c>
      <c r="F869" s="12" t="s">
        <v>46</v>
      </c>
      <c r="G869" s="12" t="s">
        <v>13</v>
      </c>
      <c r="H869" s="12" t="s">
        <v>67</v>
      </c>
      <c r="I869" s="12" t="s">
        <v>59</v>
      </c>
      <c r="J869" s="15">
        <v>41102.085416666669</v>
      </c>
      <c r="K869" s="15">
        <v>41113.634722222225</v>
      </c>
      <c r="L869" s="15">
        <v>41113.615972222222</v>
      </c>
      <c r="M869" s="12"/>
      <c r="N869" s="12" t="s">
        <v>2646</v>
      </c>
      <c r="O869" s="12" t="s">
        <v>628</v>
      </c>
      <c r="P869" s="12"/>
      <c r="Q869" s="12">
        <v>0</v>
      </c>
      <c r="R869" s="12"/>
      <c r="S869" s="12">
        <v>1800</v>
      </c>
      <c r="T869" s="12">
        <v>1800</v>
      </c>
      <c r="U869" s="12"/>
      <c r="V869" s="16">
        <v>0</v>
      </c>
      <c r="W869" s="12"/>
      <c r="X869" s="12"/>
      <c r="Y869" s="12"/>
      <c r="Z869" s="12" t="s">
        <v>3089</v>
      </c>
      <c r="AA869" s="12"/>
      <c r="AB869" s="16">
        <v>0</v>
      </c>
      <c r="AC869" s="16">
        <v>0</v>
      </c>
      <c r="AD869" s="12"/>
      <c r="AE869" s="12">
        <v>1800</v>
      </c>
      <c r="AF869" s="12">
        <v>1800</v>
      </c>
      <c r="AG869" s="12"/>
      <c r="AH869" s="12" t="s">
        <v>53</v>
      </c>
      <c r="AI869" s="12" t="s">
        <v>151</v>
      </c>
      <c r="AJ869" s="12"/>
      <c r="AK869" s="12"/>
      <c r="AL869" s="12" t="s">
        <v>110</v>
      </c>
      <c r="AM869" s="12"/>
      <c r="AN869" s="12" t="s">
        <v>13</v>
      </c>
      <c r="AO869" s="12" t="s">
        <v>63</v>
      </c>
    </row>
    <row r="870" spans="1:41" ht="120">
      <c r="A870" s="12" t="s">
        <v>41</v>
      </c>
      <c r="B870" s="13" t="s">
        <v>3090</v>
      </c>
      <c r="C870" s="12" t="s">
        <v>3091</v>
      </c>
      <c r="D870" s="12" t="s">
        <v>44</v>
      </c>
      <c r="E870" s="12" t="s">
        <v>117</v>
      </c>
      <c r="F870" s="12" t="s">
        <v>46</v>
      </c>
      <c r="G870" s="12" t="s">
        <v>242</v>
      </c>
      <c r="H870" s="12" t="s">
        <v>59</v>
      </c>
      <c r="I870" s="12" t="s">
        <v>59</v>
      </c>
      <c r="J870" s="15">
        <v>41102.029861111114</v>
      </c>
      <c r="K870" s="15">
        <v>41121.536111111112</v>
      </c>
      <c r="L870" s="15">
        <v>41120.075694444444</v>
      </c>
      <c r="M870" s="12" t="s">
        <v>2646</v>
      </c>
      <c r="N870" s="12" t="s">
        <v>1340</v>
      </c>
      <c r="O870" s="12" t="s">
        <v>369</v>
      </c>
      <c r="P870" s="12"/>
      <c r="Q870" s="12">
        <v>0</v>
      </c>
      <c r="R870" s="12"/>
      <c r="S870" s="12">
        <v>10800</v>
      </c>
      <c r="T870" s="12">
        <v>10800</v>
      </c>
      <c r="U870" s="12"/>
      <c r="V870" s="16">
        <v>0</v>
      </c>
      <c r="W870" s="12"/>
      <c r="X870" s="12"/>
      <c r="Y870" s="12"/>
      <c r="Z870" s="12" t="s">
        <v>3092</v>
      </c>
      <c r="AA870" s="12"/>
      <c r="AB870" s="16">
        <v>0</v>
      </c>
      <c r="AC870" s="16">
        <v>0</v>
      </c>
      <c r="AD870" s="12"/>
      <c r="AE870" s="12">
        <v>10800</v>
      </c>
      <c r="AF870" s="12">
        <v>10800</v>
      </c>
      <c r="AG870" s="12"/>
      <c r="AH870" s="12" t="s">
        <v>53</v>
      </c>
      <c r="AI870" s="12" t="s">
        <v>62</v>
      </c>
      <c r="AJ870" s="12"/>
      <c r="AK870" s="12"/>
      <c r="AL870" s="12" t="s">
        <v>1958</v>
      </c>
      <c r="AM870" s="12"/>
      <c r="AN870" s="12"/>
      <c r="AO870" s="12" t="s">
        <v>614</v>
      </c>
    </row>
    <row r="871" spans="1:41" ht="75">
      <c r="A871" s="12" t="s">
        <v>41</v>
      </c>
      <c r="B871" s="13" t="s">
        <v>3093</v>
      </c>
      <c r="C871" s="12" t="s">
        <v>3094</v>
      </c>
      <c r="D871" s="12" t="s">
        <v>44</v>
      </c>
      <c r="E871" s="12" t="s">
        <v>117</v>
      </c>
      <c r="F871" s="12" t="s">
        <v>66</v>
      </c>
      <c r="G871" s="12" t="s">
        <v>261</v>
      </c>
      <c r="H871" s="12" t="s">
        <v>59</v>
      </c>
      <c r="I871" s="12" t="s">
        <v>59</v>
      </c>
      <c r="J871" s="15">
        <v>41102.024305555555</v>
      </c>
      <c r="K871" s="15">
        <v>41109.874305555553</v>
      </c>
      <c r="L871" s="15">
        <v>41102.775694444441</v>
      </c>
      <c r="M871" s="12"/>
      <c r="N871" s="12" t="s">
        <v>2646</v>
      </c>
      <c r="O871" s="12" t="s">
        <v>369</v>
      </c>
      <c r="P871" s="12"/>
      <c r="Q871" s="12">
        <v>0</v>
      </c>
      <c r="R871" s="12"/>
      <c r="S871" s="12">
        <v>1800</v>
      </c>
      <c r="T871" s="12">
        <v>1800</v>
      </c>
      <c r="U871" s="12"/>
      <c r="V871" s="16">
        <v>0</v>
      </c>
      <c r="W871" s="12"/>
      <c r="X871" s="12"/>
      <c r="Y871" s="12"/>
      <c r="Z871" s="12" t="s">
        <v>3095</v>
      </c>
      <c r="AA871" s="12"/>
      <c r="AB871" s="16">
        <v>0</v>
      </c>
      <c r="AC871" s="16">
        <v>0</v>
      </c>
      <c r="AD871" s="12"/>
      <c r="AE871" s="12">
        <v>1800</v>
      </c>
      <c r="AF871" s="12">
        <v>1800</v>
      </c>
      <c r="AG871" s="12"/>
      <c r="AH871" s="12" t="s">
        <v>53</v>
      </c>
      <c r="AI871" s="12" t="s">
        <v>151</v>
      </c>
      <c r="AJ871" s="12"/>
      <c r="AK871" s="12"/>
      <c r="AL871" s="12" t="s">
        <v>110</v>
      </c>
      <c r="AM871" s="12"/>
      <c r="AN871" s="12" t="s">
        <v>3096</v>
      </c>
      <c r="AO871" s="12" t="s">
        <v>614</v>
      </c>
    </row>
    <row r="872" spans="1:41" ht="150">
      <c r="A872" s="12" t="s">
        <v>41</v>
      </c>
      <c r="B872" s="13" t="s">
        <v>3097</v>
      </c>
      <c r="C872" s="12" t="s">
        <v>3098</v>
      </c>
      <c r="D872" s="12" t="s">
        <v>44</v>
      </c>
      <c r="E872" s="12" t="s">
        <v>45</v>
      </c>
      <c r="F872" s="12" t="s">
        <v>46</v>
      </c>
      <c r="G872" s="14" t="s">
        <v>47</v>
      </c>
      <c r="H872" s="14" t="s">
        <v>48</v>
      </c>
      <c r="I872" s="12" t="s">
        <v>59</v>
      </c>
      <c r="J872" s="15">
        <v>41102.010416666664</v>
      </c>
      <c r="K872" s="15">
        <v>41134.536805555559</v>
      </c>
      <c r="L872" s="12"/>
      <c r="M872" s="12" t="s">
        <v>2646</v>
      </c>
      <c r="N872" s="12"/>
      <c r="O872" s="12" t="s">
        <v>369</v>
      </c>
      <c r="P872" s="12"/>
      <c r="Q872" s="12">
        <v>0</v>
      </c>
      <c r="R872" s="12"/>
      <c r="S872" s="12">
        <v>7200</v>
      </c>
      <c r="T872" s="12">
        <v>7200</v>
      </c>
      <c r="U872" s="12"/>
      <c r="V872" s="16">
        <v>0</v>
      </c>
      <c r="W872" s="12"/>
      <c r="X872" s="12"/>
      <c r="Y872" s="12"/>
      <c r="Z872" s="12" t="s">
        <v>3099</v>
      </c>
      <c r="AA872" s="12"/>
      <c r="AB872" s="16">
        <v>0</v>
      </c>
      <c r="AC872" s="16">
        <v>0</v>
      </c>
      <c r="AD872" s="12"/>
      <c r="AE872" s="12">
        <v>7200</v>
      </c>
      <c r="AF872" s="12">
        <v>7200</v>
      </c>
      <c r="AG872" s="12"/>
      <c r="AH872" s="12" t="s">
        <v>53</v>
      </c>
      <c r="AI872" s="12" t="s">
        <v>151</v>
      </c>
      <c r="AJ872" s="12"/>
      <c r="AK872" s="12"/>
      <c r="AL872" s="12" t="s">
        <v>110</v>
      </c>
      <c r="AM872" s="12"/>
      <c r="AN872" s="12"/>
      <c r="AO872" s="12"/>
    </row>
    <row r="873" spans="1:41" ht="60">
      <c r="A873" s="12" t="s">
        <v>41</v>
      </c>
      <c r="B873" s="13" t="s">
        <v>3100</v>
      </c>
      <c r="C873" s="12" t="s">
        <v>3101</v>
      </c>
      <c r="D873" s="12" t="s">
        <v>44</v>
      </c>
      <c r="E873" s="12" t="s">
        <v>117</v>
      </c>
      <c r="F873" s="12" t="s">
        <v>66</v>
      </c>
      <c r="G873" s="12" t="s">
        <v>13</v>
      </c>
      <c r="H873" s="12" t="s">
        <v>148</v>
      </c>
      <c r="I873" s="12" t="s">
        <v>148</v>
      </c>
      <c r="J873" s="15">
        <v>41101.754166666666</v>
      </c>
      <c r="K873" s="15">
        <v>41124.666666666664</v>
      </c>
      <c r="L873" s="15">
        <v>41124.654861111114</v>
      </c>
      <c r="M873" s="12"/>
      <c r="N873" s="12"/>
      <c r="O873" s="12" t="s">
        <v>628</v>
      </c>
      <c r="P873" s="12"/>
      <c r="Q873" s="12">
        <v>0</v>
      </c>
      <c r="R873" s="13">
        <v>12937</v>
      </c>
      <c r="S873" s="12"/>
      <c r="T873" s="12"/>
      <c r="U873" s="12"/>
      <c r="V873" s="12"/>
      <c r="W873" s="12"/>
      <c r="X873" s="12"/>
      <c r="Y873" s="12"/>
      <c r="Z873" s="12" t="s">
        <v>3102</v>
      </c>
      <c r="AA873" s="12"/>
      <c r="AB873" s="12"/>
      <c r="AC873" s="12"/>
      <c r="AD873" s="12"/>
      <c r="AE873" s="12"/>
      <c r="AF873" s="12"/>
      <c r="AG873" s="12"/>
      <c r="AH873" s="12" t="s">
        <v>53</v>
      </c>
      <c r="AI873" s="12" t="s">
        <v>62</v>
      </c>
      <c r="AJ873" s="12"/>
      <c r="AK873" s="12"/>
      <c r="AL873" s="12" t="s">
        <v>340</v>
      </c>
      <c r="AM873" s="12"/>
      <c r="AN873" s="12"/>
      <c r="AO873" s="12" t="s">
        <v>614</v>
      </c>
    </row>
    <row r="874" spans="1:41" ht="255">
      <c r="A874" s="12" t="s">
        <v>41</v>
      </c>
      <c r="B874" s="13" t="s">
        <v>3103</v>
      </c>
      <c r="C874" s="12" t="s">
        <v>3104</v>
      </c>
      <c r="D874" s="12" t="s">
        <v>44</v>
      </c>
      <c r="E874" s="12" t="s">
        <v>117</v>
      </c>
      <c r="F874" s="12" t="s">
        <v>46</v>
      </c>
      <c r="G874" s="12" t="s">
        <v>617</v>
      </c>
      <c r="H874" s="12" t="s">
        <v>148</v>
      </c>
      <c r="I874" s="12" t="s">
        <v>148</v>
      </c>
      <c r="J874" s="15">
        <v>41101.751388888886</v>
      </c>
      <c r="K874" s="15">
        <v>41124.481249999997</v>
      </c>
      <c r="L874" s="15">
        <v>41124.474999999999</v>
      </c>
      <c r="M874" s="12"/>
      <c r="N874" s="12"/>
      <c r="O874" s="12" t="s">
        <v>628</v>
      </c>
      <c r="P874" s="12"/>
      <c r="Q874" s="12">
        <v>0</v>
      </c>
      <c r="R874" s="12"/>
      <c r="S874" s="12"/>
      <c r="T874" s="12"/>
      <c r="U874" s="12"/>
      <c r="V874" s="12"/>
      <c r="W874" s="12"/>
      <c r="X874" s="12"/>
      <c r="Y874" s="12"/>
      <c r="Z874" s="12" t="s">
        <v>3105</v>
      </c>
      <c r="AA874" s="12"/>
      <c r="AB874" s="12"/>
      <c r="AC874" s="12"/>
      <c r="AD874" s="12"/>
      <c r="AE874" s="12"/>
      <c r="AF874" s="12"/>
      <c r="AG874" s="12"/>
      <c r="AH874" s="12" t="s">
        <v>53</v>
      </c>
      <c r="AI874" s="12" t="s">
        <v>62</v>
      </c>
      <c r="AJ874" s="12"/>
      <c r="AK874" s="12"/>
      <c r="AL874" s="12" t="s">
        <v>340</v>
      </c>
      <c r="AM874" s="12"/>
      <c r="AN874" s="12"/>
      <c r="AO874" s="12"/>
    </row>
    <row r="875" spans="1:41" ht="240">
      <c r="A875" s="12" t="s">
        <v>41</v>
      </c>
      <c r="B875" s="13" t="s">
        <v>3106</v>
      </c>
      <c r="C875" s="12" t="s">
        <v>3107</v>
      </c>
      <c r="D875" s="12" t="s">
        <v>44</v>
      </c>
      <c r="E875" s="12" t="s">
        <v>117</v>
      </c>
      <c r="F875" s="12" t="s">
        <v>66</v>
      </c>
      <c r="G875" s="12" t="s">
        <v>13</v>
      </c>
      <c r="H875" s="12" t="s">
        <v>127</v>
      </c>
      <c r="I875" s="12" t="s">
        <v>422</v>
      </c>
      <c r="J875" s="15">
        <v>41101.741666666669</v>
      </c>
      <c r="K875" s="15">
        <v>41117.725694444445</v>
      </c>
      <c r="L875" s="15">
        <v>41116.851388888892</v>
      </c>
      <c r="M875" s="12"/>
      <c r="N875" s="12"/>
      <c r="O875" s="12" t="s">
        <v>389</v>
      </c>
      <c r="P875" s="12"/>
      <c r="Q875" s="12">
        <v>0</v>
      </c>
      <c r="R875" s="12"/>
      <c r="S875" s="12"/>
      <c r="T875" s="12"/>
      <c r="U875" s="12"/>
      <c r="V875" s="12"/>
      <c r="W875" s="12"/>
      <c r="X875" s="12"/>
      <c r="Y875" s="12"/>
      <c r="Z875" s="12" t="s">
        <v>3108</v>
      </c>
      <c r="AA875" s="12"/>
      <c r="AB875" s="12"/>
      <c r="AC875" s="12"/>
      <c r="AD875" s="12"/>
      <c r="AE875" s="12"/>
      <c r="AF875" s="12"/>
      <c r="AG875" s="12" t="s">
        <v>757</v>
      </c>
      <c r="AH875" s="12" t="s">
        <v>53</v>
      </c>
      <c r="AI875" s="12" t="s">
        <v>307</v>
      </c>
      <c r="AJ875" s="12"/>
      <c r="AK875" s="12"/>
      <c r="AL875" s="12" t="s">
        <v>3109</v>
      </c>
      <c r="AM875" s="12"/>
      <c r="AN875" s="12"/>
      <c r="AO875" s="12"/>
    </row>
    <row r="876" spans="1:41" ht="150">
      <c r="A876" s="12" t="s">
        <v>41</v>
      </c>
      <c r="B876" s="13" t="s">
        <v>3110</v>
      </c>
      <c r="C876" s="12" t="s">
        <v>3111</v>
      </c>
      <c r="D876" s="12" t="s">
        <v>44</v>
      </c>
      <c r="E876" s="12" t="s">
        <v>117</v>
      </c>
      <c r="F876" s="12" t="s">
        <v>66</v>
      </c>
      <c r="G876" s="12" t="s">
        <v>261</v>
      </c>
      <c r="H876" s="12" t="s">
        <v>622</v>
      </c>
      <c r="I876" s="12" t="s">
        <v>67</v>
      </c>
      <c r="J876" s="15">
        <v>41101.670138888891</v>
      </c>
      <c r="K876" s="15">
        <v>41107.469444444447</v>
      </c>
      <c r="L876" s="15">
        <v>41103.618055555555</v>
      </c>
      <c r="M876" s="12"/>
      <c r="N876" s="12" t="s">
        <v>3112</v>
      </c>
      <c r="O876" s="12" t="s">
        <v>459</v>
      </c>
      <c r="P876" s="12"/>
      <c r="Q876" s="12">
        <v>0</v>
      </c>
      <c r="R876" s="13">
        <v>12936</v>
      </c>
      <c r="S876" s="12">
        <v>3600</v>
      </c>
      <c r="T876" s="12">
        <v>3600</v>
      </c>
      <c r="U876" s="12"/>
      <c r="V876" s="16">
        <v>0</v>
      </c>
      <c r="W876" s="12"/>
      <c r="X876" s="12"/>
      <c r="Y876" s="12"/>
      <c r="Z876" s="12" t="s">
        <v>3113</v>
      </c>
      <c r="AA876" s="12"/>
      <c r="AB876" s="16">
        <v>0</v>
      </c>
      <c r="AC876" s="16">
        <v>0</v>
      </c>
      <c r="AD876" s="12"/>
      <c r="AE876" s="12">
        <v>3600</v>
      </c>
      <c r="AF876" s="12">
        <v>3600</v>
      </c>
      <c r="AG876" s="12"/>
      <c r="AH876" s="12" t="s">
        <v>53</v>
      </c>
      <c r="AI876" s="12" t="s">
        <v>71</v>
      </c>
      <c r="AJ876" s="12"/>
      <c r="AK876" s="12"/>
      <c r="AL876" s="12" t="s">
        <v>83</v>
      </c>
      <c r="AM876" s="12"/>
      <c r="AN876" s="12"/>
      <c r="AO876" s="12" t="s">
        <v>63</v>
      </c>
    </row>
    <row r="877" spans="1:41" ht="120">
      <c r="A877" s="12" t="s">
        <v>41</v>
      </c>
      <c r="B877" s="13" t="s">
        <v>3114</v>
      </c>
      <c r="C877" s="12" t="s">
        <v>3115</v>
      </c>
      <c r="D877" s="12" t="s">
        <v>44</v>
      </c>
      <c r="E877" s="12" t="s">
        <v>117</v>
      </c>
      <c r="F877" s="12" t="s">
        <v>46</v>
      </c>
      <c r="G877" s="12" t="s">
        <v>13</v>
      </c>
      <c r="H877" s="12" t="s">
        <v>422</v>
      </c>
      <c r="I877" s="12" t="s">
        <v>422</v>
      </c>
      <c r="J877" s="15">
        <v>41101.663888888892</v>
      </c>
      <c r="K877" s="15">
        <v>41138.624305555553</v>
      </c>
      <c r="L877" s="15">
        <v>41136.694444444445</v>
      </c>
      <c r="M877" s="12" t="s">
        <v>2646</v>
      </c>
      <c r="N877" s="12" t="s">
        <v>68</v>
      </c>
      <c r="O877" s="12" t="s">
        <v>389</v>
      </c>
      <c r="P877" s="12"/>
      <c r="Q877" s="12">
        <v>0</v>
      </c>
      <c r="R877" s="13">
        <v>12935</v>
      </c>
      <c r="S877" s="12">
        <v>3600</v>
      </c>
      <c r="T877" s="12">
        <v>3600</v>
      </c>
      <c r="U877" s="12"/>
      <c r="V877" s="16">
        <v>0</v>
      </c>
      <c r="W877" s="12"/>
      <c r="X877" s="12"/>
      <c r="Y877" s="12"/>
      <c r="Z877" s="12" t="s">
        <v>3116</v>
      </c>
      <c r="AA877" s="12"/>
      <c r="AB877" s="16">
        <v>0</v>
      </c>
      <c r="AC877" s="16">
        <v>0</v>
      </c>
      <c r="AD877" s="12"/>
      <c r="AE877" s="12">
        <v>3600</v>
      </c>
      <c r="AF877" s="12">
        <v>3600</v>
      </c>
      <c r="AG877" s="12" t="s">
        <v>757</v>
      </c>
      <c r="AH877" s="12" t="s">
        <v>53</v>
      </c>
      <c r="AI877" s="12" t="s">
        <v>307</v>
      </c>
      <c r="AJ877" s="12"/>
      <c r="AK877" s="12"/>
      <c r="AL877" s="12" t="s">
        <v>3117</v>
      </c>
      <c r="AM877" s="12"/>
      <c r="AN877" s="12"/>
      <c r="AO877" s="12" t="s">
        <v>91</v>
      </c>
    </row>
    <row r="878" spans="1:41" ht="315">
      <c r="A878" s="12" t="s">
        <v>41</v>
      </c>
      <c r="B878" s="13" t="s">
        <v>3118</v>
      </c>
      <c r="C878" s="12" t="s">
        <v>3119</v>
      </c>
      <c r="D878" s="12" t="s">
        <v>44</v>
      </c>
      <c r="E878" s="12" t="s">
        <v>117</v>
      </c>
      <c r="F878" s="12" t="s">
        <v>46</v>
      </c>
      <c r="G878" s="12" t="s">
        <v>261</v>
      </c>
      <c r="H878" s="14" t="s">
        <v>48</v>
      </c>
      <c r="I878" s="12" t="s">
        <v>67</v>
      </c>
      <c r="J878" s="15">
        <v>41101.649305555555</v>
      </c>
      <c r="K878" s="15">
        <v>41127.508333333331</v>
      </c>
      <c r="L878" s="15">
        <v>41127.508333333331</v>
      </c>
      <c r="M878" s="12"/>
      <c r="N878" s="12"/>
      <c r="O878" s="12" t="s">
        <v>50</v>
      </c>
      <c r="P878" s="12"/>
      <c r="Q878" s="12">
        <v>0</v>
      </c>
      <c r="R878" s="12" t="s">
        <v>3120</v>
      </c>
      <c r="S878" s="12"/>
      <c r="T878" s="12"/>
      <c r="U878" s="12"/>
      <c r="V878" s="12"/>
      <c r="W878" s="12"/>
      <c r="X878" s="12"/>
      <c r="Y878" s="12"/>
      <c r="Z878" s="12" t="s">
        <v>3121</v>
      </c>
      <c r="AA878" s="12"/>
      <c r="AB878" s="12"/>
      <c r="AC878" s="12"/>
      <c r="AD878" s="12"/>
      <c r="AE878" s="12"/>
      <c r="AF878" s="12"/>
      <c r="AG878" s="12"/>
      <c r="AH878" s="12" t="s">
        <v>53</v>
      </c>
      <c r="AI878" s="12" t="s">
        <v>71</v>
      </c>
      <c r="AJ878" s="12"/>
      <c r="AK878" s="12"/>
      <c r="AL878" s="12" t="s">
        <v>83</v>
      </c>
      <c r="AM878" s="12"/>
      <c r="AN878" s="12"/>
      <c r="AO878" s="12" t="s">
        <v>63</v>
      </c>
    </row>
    <row r="879" spans="1:41" ht="135">
      <c r="A879" s="12" t="s">
        <v>41</v>
      </c>
      <c r="B879" s="13" t="s">
        <v>3122</v>
      </c>
      <c r="C879" s="12" t="s">
        <v>3123</v>
      </c>
      <c r="D879" s="12" t="s">
        <v>44</v>
      </c>
      <c r="E879" s="12" t="s">
        <v>117</v>
      </c>
      <c r="F879" s="12" t="s">
        <v>143</v>
      </c>
      <c r="G879" s="12" t="s">
        <v>13</v>
      </c>
      <c r="H879" s="12" t="s">
        <v>422</v>
      </c>
      <c r="I879" s="12" t="s">
        <v>422</v>
      </c>
      <c r="J879" s="15">
        <v>41101.648611111108</v>
      </c>
      <c r="K879" s="15">
        <v>41127.523611111108</v>
      </c>
      <c r="L879" s="15">
        <v>41127.523611111108</v>
      </c>
      <c r="M879" s="12"/>
      <c r="N879" s="12"/>
      <c r="O879" s="12" t="s">
        <v>389</v>
      </c>
      <c r="P879" s="12"/>
      <c r="Q879" s="12">
        <v>0</v>
      </c>
      <c r="R879" s="13">
        <v>12929</v>
      </c>
      <c r="S879" s="12"/>
      <c r="T879" s="12"/>
      <c r="U879" s="12"/>
      <c r="V879" s="12"/>
      <c r="W879" s="12"/>
      <c r="X879" s="12" t="s">
        <v>3124</v>
      </c>
      <c r="Y879" s="12"/>
      <c r="Z879" s="12" t="s">
        <v>3125</v>
      </c>
      <c r="AA879" s="12"/>
      <c r="AB879" s="12"/>
      <c r="AC879" s="12"/>
      <c r="AD879" s="12"/>
      <c r="AE879" s="12"/>
      <c r="AF879" s="12"/>
      <c r="AG879" s="12"/>
      <c r="AH879" s="12" t="s">
        <v>53</v>
      </c>
      <c r="AI879" s="12" t="s">
        <v>62</v>
      </c>
      <c r="AJ879" s="12"/>
      <c r="AK879" s="12"/>
      <c r="AL879" s="12" t="s">
        <v>100</v>
      </c>
      <c r="AM879" s="12"/>
      <c r="AN879" s="12"/>
      <c r="AO879" s="12"/>
    </row>
    <row r="880" spans="1:41" ht="105">
      <c r="A880" s="12" t="s">
        <v>41</v>
      </c>
      <c r="B880" s="13" t="s">
        <v>3126</v>
      </c>
      <c r="C880" s="12" t="s">
        <v>3127</v>
      </c>
      <c r="D880" s="12" t="s">
        <v>44</v>
      </c>
      <c r="E880" s="12" t="s">
        <v>117</v>
      </c>
      <c r="F880" s="12" t="s">
        <v>66</v>
      </c>
      <c r="G880" s="12" t="s">
        <v>118</v>
      </c>
      <c r="H880" s="14" t="s">
        <v>48</v>
      </c>
      <c r="I880" s="12" t="s">
        <v>422</v>
      </c>
      <c r="J880" s="15">
        <v>41101.643055555556</v>
      </c>
      <c r="K880" s="15">
        <v>41121.788194444445</v>
      </c>
      <c r="L880" s="15">
        <v>41121.693749999999</v>
      </c>
      <c r="M880" s="12"/>
      <c r="N880" s="12"/>
      <c r="O880" s="12" t="s">
        <v>389</v>
      </c>
      <c r="P880" s="12"/>
      <c r="Q880" s="12">
        <v>0</v>
      </c>
      <c r="R880" s="13">
        <v>12928</v>
      </c>
      <c r="S880" s="12"/>
      <c r="T880" s="12"/>
      <c r="U880" s="12"/>
      <c r="V880" s="12"/>
      <c r="W880" s="12"/>
      <c r="X880" s="12" t="s">
        <v>3124</v>
      </c>
      <c r="Y880" s="12"/>
      <c r="Z880" s="12" t="s">
        <v>3128</v>
      </c>
      <c r="AA880" s="12"/>
      <c r="AB880" s="12"/>
      <c r="AC880" s="12"/>
      <c r="AD880" s="12"/>
      <c r="AE880" s="12"/>
      <c r="AF880" s="12"/>
      <c r="AG880" s="12"/>
      <c r="AH880" s="12" t="s">
        <v>53</v>
      </c>
      <c r="AI880" s="12" t="s">
        <v>62</v>
      </c>
      <c r="AJ880" s="12"/>
      <c r="AK880" s="12"/>
      <c r="AL880" s="12" t="s">
        <v>340</v>
      </c>
      <c r="AM880" s="12"/>
      <c r="AN880" s="12"/>
      <c r="AO880" s="12"/>
    </row>
    <row r="881" spans="1:41" ht="270">
      <c r="A881" s="12" t="s">
        <v>41</v>
      </c>
      <c r="B881" s="13" t="s">
        <v>3129</v>
      </c>
      <c r="C881" s="12" t="s">
        <v>3130</v>
      </c>
      <c r="D881" s="12" t="s">
        <v>44</v>
      </c>
      <c r="E881" s="12" t="s">
        <v>117</v>
      </c>
      <c r="F881" s="12" t="s">
        <v>66</v>
      </c>
      <c r="G881" s="12" t="s">
        <v>261</v>
      </c>
      <c r="H881" s="12" t="s">
        <v>648</v>
      </c>
      <c r="I881" s="12" t="s">
        <v>67</v>
      </c>
      <c r="J881" s="15">
        <v>41101.638194444444</v>
      </c>
      <c r="K881" s="15">
        <v>41108.412499999999</v>
      </c>
      <c r="L881" s="15">
        <v>41107.75277777778</v>
      </c>
      <c r="M881" s="12"/>
      <c r="N881" s="12" t="s">
        <v>3112</v>
      </c>
      <c r="O881" s="12" t="s">
        <v>207</v>
      </c>
      <c r="P881" s="12"/>
      <c r="Q881" s="12">
        <v>0</v>
      </c>
      <c r="R881" s="13">
        <v>12927</v>
      </c>
      <c r="S881" s="12">
        <v>7200</v>
      </c>
      <c r="T881" s="12">
        <v>7200</v>
      </c>
      <c r="U881" s="12"/>
      <c r="V881" s="16">
        <v>0</v>
      </c>
      <c r="W881" s="12"/>
      <c r="X881" s="12"/>
      <c r="Y881" s="12"/>
      <c r="Z881" s="12" t="s">
        <v>3131</v>
      </c>
      <c r="AA881" s="12"/>
      <c r="AB881" s="16">
        <v>0</v>
      </c>
      <c r="AC881" s="16">
        <v>0</v>
      </c>
      <c r="AD881" s="12"/>
      <c r="AE881" s="12">
        <v>7200</v>
      </c>
      <c r="AF881" s="12">
        <v>7200</v>
      </c>
      <c r="AG881" s="12"/>
      <c r="AH881" s="12" t="s">
        <v>53</v>
      </c>
      <c r="AI881" s="12" t="s">
        <v>71</v>
      </c>
      <c r="AJ881" s="12"/>
      <c r="AK881" s="12"/>
      <c r="AL881" s="12" t="s">
        <v>1958</v>
      </c>
      <c r="AM881" s="12"/>
      <c r="AN881" s="12"/>
      <c r="AO881" s="12"/>
    </row>
    <row r="882" spans="1:41" ht="165">
      <c r="A882" s="12" t="s">
        <v>41</v>
      </c>
      <c r="B882" s="13" t="s">
        <v>3124</v>
      </c>
      <c r="C882" s="12" t="s">
        <v>3132</v>
      </c>
      <c r="D882" s="12" t="s">
        <v>44</v>
      </c>
      <c r="E882" s="12" t="s">
        <v>117</v>
      </c>
      <c r="F882" s="12" t="s">
        <v>143</v>
      </c>
      <c r="G882" s="12" t="s">
        <v>13</v>
      </c>
      <c r="H882" s="14" t="s">
        <v>48</v>
      </c>
      <c r="I882" s="12" t="s">
        <v>422</v>
      </c>
      <c r="J882" s="15">
        <v>41101.636805555558</v>
      </c>
      <c r="K882" s="15">
        <v>41136.665277777778</v>
      </c>
      <c r="L882" s="15">
        <v>41136.665277777778</v>
      </c>
      <c r="M882" s="12"/>
      <c r="N882" s="12"/>
      <c r="O882" s="12" t="s">
        <v>389</v>
      </c>
      <c r="P882" s="12"/>
      <c r="Q882" s="12">
        <v>0</v>
      </c>
      <c r="R882" s="13">
        <v>12930</v>
      </c>
      <c r="S882" s="12"/>
      <c r="T882" s="12"/>
      <c r="U882" s="12"/>
      <c r="V882" s="12"/>
      <c r="W882" s="12"/>
      <c r="X882" s="12" t="s">
        <v>3133</v>
      </c>
      <c r="Y882" s="12"/>
      <c r="Z882" s="12" t="s">
        <v>3134</v>
      </c>
      <c r="AA882" s="12"/>
      <c r="AB882" s="12"/>
      <c r="AC882" s="12"/>
      <c r="AD882" s="12"/>
      <c r="AE882" s="12"/>
      <c r="AF882" s="12"/>
      <c r="AG882" s="12" t="s">
        <v>757</v>
      </c>
      <c r="AH882" s="12" t="s">
        <v>53</v>
      </c>
      <c r="AI882" s="12" t="s">
        <v>307</v>
      </c>
      <c r="AJ882" s="12"/>
      <c r="AK882" s="12"/>
      <c r="AL882" s="12" t="s">
        <v>3135</v>
      </c>
      <c r="AM882" s="12"/>
      <c r="AN882" s="12"/>
      <c r="AO882" s="12"/>
    </row>
    <row r="883" spans="1:41" ht="135">
      <c r="A883" s="12" t="s">
        <v>41</v>
      </c>
      <c r="B883" s="13" t="s">
        <v>3136</v>
      </c>
      <c r="C883" s="12" t="s">
        <v>3137</v>
      </c>
      <c r="D883" s="12" t="s">
        <v>44</v>
      </c>
      <c r="E883" s="12" t="s">
        <v>45</v>
      </c>
      <c r="F883" s="12" t="s">
        <v>143</v>
      </c>
      <c r="G883" s="14" t="s">
        <v>47</v>
      </c>
      <c r="H883" s="14" t="s">
        <v>48</v>
      </c>
      <c r="I883" s="12" t="s">
        <v>127</v>
      </c>
      <c r="J883" s="15">
        <v>41101.594444444447</v>
      </c>
      <c r="K883" s="15">
        <v>41106.688888888886</v>
      </c>
      <c r="L883" s="12"/>
      <c r="M883" s="12"/>
      <c r="N883" s="12"/>
      <c r="O883" s="12" t="s">
        <v>369</v>
      </c>
      <c r="P883" s="12"/>
      <c r="Q883" s="12">
        <v>0</v>
      </c>
      <c r="R883" s="12" t="s">
        <v>3138</v>
      </c>
      <c r="S883" s="12"/>
      <c r="T883" s="12"/>
      <c r="U883" s="12"/>
      <c r="V883" s="12"/>
      <c r="W883" s="12"/>
      <c r="X883" s="12"/>
      <c r="Y883" s="12"/>
      <c r="Z883" s="12" t="s">
        <v>3139</v>
      </c>
      <c r="AA883" s="12"/>
      <c r="AB883" s="12"/>
      <c r="AC883" s="12"/>
      <c r="AD883" s="12"/>
      <c r="AE883" s="12"/>
      <c r="AF883" s="12"/>
      <c r="AG883" s="12" t="s">
        <v>757</v>
      </c>
      <c r="AH883" s="12" t="s">
        <v>53</v>
      </c>
      <c r="AI883" s="12" t="s">
        <v>54</v>
      </c>
      <c r="AJ883" s="12"/>
      <c r="AK883" s="12"/>
      <c r="AL883" s="12" t="s">
        <v>862</v>
      </c>
      <c r="AM883" s="12"/>
      <c r="AN883" s="12"/>
      <c r="AO883" s="12"/>
    </row>
    <row r="884" spans="1:41" ht="405">
      <c r="A884" s="12" t="s">
        <v>41</v>
      </c>
      <c r="B884" s="13" t="s">
        <v>3140</v>
      </c>
      <c r="C884" s="12" t="s">
        <v>3141</v>
      </c>
      <c r="D884" s="12" t="s">
        <v>44</v>
      </c>
      <c r="E884" s="12" t="s">
        <v>117</v>
      </c>
      <c r="F884" s="12" t="s">
        <v>46</v>
      </c>
      <c r="G884" s="12" t="s">
        <v>261</v>
      </c>
      <c r="H884" s="12" t="s">
        <v>127</v>
      </c>
      <c r="I884" s="12" t="s">
        <v>127</v>
      </c>
      <c r="J884" s="15">
        <v>41100.787499999999</v>
      </c>
      <c r="K884" s="15">
        <v>41117.754861111112</v>
      </c>
      <c r="L884" s="15">
        <v>41116.558333333334</v>
      </c>
      <c r="M884" s="12" t="s">
        <v>2646</v>
      </c>
      <c r="N884" s="12" t="s">
        <v>1340</v>
      </c>
      <c r="O884" s="12" t="s">
        <v>369</v>
      </c>
      <c r="P884" s="12"/>
      <c r="Q884" s="12">
        <v>0</v>
      </c>
      <c r="R884" s="12" t="s">
        <v>3142</v>
      </c>
      <c r="S884" s="12">
        <v>7200</v>
      </c>
      <c r="T884" s="12">
        <v>7200</v>
      </c>
      <c r="U884" s="12"/>
      <c r="V884" s="16">
        <v>0</v>
      </c>
      <c r="W884" s="12"/>
      <c r="X884" s="12"/>
      <c r="Y884" s="12"/>
      <c r="Z884" s="12" t="s">
        <v>3143</v>
      </c>
      <c r="AA884" s="12"/>
      <c r="AB884" s="16">
        <v>0</v>
      </c>
      <c r="AC884" s="16">
        <v>0</v>
      </c>
      <c r="AD884" s="12"/>
      <c r="AE884" s="12">
        <v>7200</v>
      </c>
      <c r="AF884" s="12">
        <v>7200</v>
      </c>
      <c r="AG884" s="12"/>
      <c r="AH884" s="12" t="s">
        <v>53</v>
      </c>
      <c r="AI884" s="12" t="s">
        <v>3144</v>
      </c>
      <c r="AJ884" s="12"/>
      <c r="AK884" s="12"/>
      <c r="AL884" s="12" t="s">
        <v>110</v>
      </c>
      <c r="AM884" s="12"/>
      <c r="AN884" s="12"/>
      <c r="AO884" s="12" t="s">
        <v>63</v>
      </c>
    </row>
    <row r="885" spans="1:41" ht="180">
      <c r="A885" s="12" t="s">
        <v>41</v>
      </c>
      <c r="B885" s="13" t="s">
        <v>3145</v>
      </c>
      <c r="C885" s="12" t="s">
        <v>3146</v>
      </c>
      <c r="D885" s="12" t="s">
        <v>44</v>
      </c>
      <c r="E885" s="12" t="s">
        <v>117</v>
      </c>
      <c r="F885" s="12" t="s">
        <v>46</v>
      </c>
      <c r="G885" s="12" t="s">
        <v>13</v>
      </c>
      <c r="H885" s="12" t="s">
        <v>59</v>
      </c>
      <c r="I885" s="12" t="s">
        <v>127</v>
      </c>
      <c r="J885" s="15">
        <v>41100.777777777781</v>
      </c>
      <c r="K885" s="15">
        <v>41138.637499999997</v>
      </c>
      <c r="L885" s="15">
        <v>41121.084722222222</v>
      </c>
      <c r="M885" s="12" t="s">
        <v>2646</v>
      </c>
      <c r="N885" s="12"/>
      <c r="O885" s="12" t="s">
        <v>369</v>
      </c>
      <c r="P885" s="12"/>
      <c r="Q885" s="12">
        <v>0</v>
      </c>
      <c r="R885" s="13">
        <v>12921</v>
      </c>
      <c r="S885" s="12">
        <v>7200</v>
      </c>
      <c r="T885" s="12">
        <v>7200</v>
      </c>
      <c r="U885" s="12"/>
      <c r="V885" s="16">
        <v>0</v>
      </c>
      <c r="W885" s="12"/>
      <c r="X885" s="12"/>
      <c r="Y885" s="12"/>
      <c r="Z885" s="12" t="s">
        <v>3147</v>
      </c>
      <c r="AA885" s="12"/>
      <c r="AB885" s="16">
        <v>0</v>
      </c>
      <c r="AC885" s="16">
        <v>0</v>
      </c>
      <c r="AD885" s="12"/>
      <c r="AE885" s="12">
        <v>7200</v>
      </c>
      <c r="AF885" s="12">
        <v>7200</v>
      </c>
      <c r="AG885" s="12">
        <v>82</v>
      </c>
      <c r="AH885" s="12" t="s">
        <v>53</v>
      </c>
      <c r="AI885" s="12" t="s">
        <v>151</v>
      </c>
      <c r="AJ885" s="12"/>
      <c r="AK885" s="12"/>
      <c r="AL885" s="12" t="s">
        <v>110</v>
      </c>
      <c r="AM885" s="12"/>
      <c r="AN885" s="12"/>
      <c r="AO885" s="12"/>
    </row>
    <row r="886" spans="1:41" ht="150">
      <c r="A886" s="12" t="s">
        <v>41</v>
      </c>
      <c r="B886" s="13" t="s">
        <v>3148</v>
      </c>
      <c r="C886" s="12" t="s">
        <v>3149</v>
      </c>
      <c r="D886" s="12" t="s">
        <v>44</v>
      </c>
      <c r="E886" s="12" t="s">
        <v>117</v>
      </c>
      <c r="F886" s="12" t="s">
        <v>66</v>
      </c>
      <c r="G886" s="12" t="s">
        <v>13</v>
      </c>
      <c r="H886" s="12" t="s">
        <v>127</v>
      </c>
      <c r="I886" s="12" t="s">
        <v>127</v>
      </c>
      <c r="J886" s="15">
        <v>41100.775694444441</v>
      </c>
      <c r="K886" s="15">
        <v>41128.535416666666</v>
      </c>
      <c r="L886" s="15">
        <v>41128.53402777778</v>
      </c>
      <c r="M886" s="12"/>
      <c r="N886" s="12"/>
      <c r="O886" s="12" t="s">
        <v>369</v>
      </c>
      <c r="P886" s="12"/>
      <c r="Q886" s="12">
        <v>0</v>
      </c>
      <c r="R886" s="13">
        <v>12920</v>
      </c>
      <c r="S886" s="12"/>
      <c r="T886" s="12"/>
      <c r="U886" s="12"/>
      <c r="V886" s="12"/>
      <c r="W886" s="12"/>
      <c r="X886" s="12"/>
      <c r="Y886" s="12"/>
      <c r="Z886" s="12" t="s">
        <v>3150</v>
      </c>
      <c r="AA886" s="12"/>
      <c r="AB886" s="12"/>
      <c r="AC886" s="12"/>
      <c r="AD886" s="12"/>
      <c r="AE886" s="12"/>
      <c r="AF886" s="12"/>
      <c r="AG886" s="12" t="s">
        <v>757</v>
      </c>
      <c r="AH886" s="12" t="s">
        <v>53</v>
      </c>
      <c r="AI886" s="12" t="s">
        <v>151</v>
      </c>
      <c r="AJ886" s="12"/>
      <c r="AK886" s="12"/>
      <c r="AL886" s="12" t="s">
        <v>1968</v>
      </c>
      <c r="AM886" s="12"/>
      <c r="AN886" s="12"/>
      <c r="AO886" s="12"/>
    </row>
    <row r="887" spans="1:41" ht="120">
      <c r="A887" s="12" t="s">
        <v>41</v>
      </c>
      <c r="B887" s="13" t="s">
        <v>3151</v>
      </c>
      <c r="C887" s="12" t="s">
        <v>3152</v>
      </c>
      <c r="D887" s="12" t="s">
        <v>44</v>
      </c>
      <c r="E887" s="12" t="s">
        <v>117</v>
      </c>
      <c r="F887" s="12" t="s">
        <v>46</v>
      </c>
      <c r="G887" s="12" t="s">
        <v>261</v>
      </c>
      <c r="H887" s="12" t="s">
        <v>127</v>
      </c>
      <c r="I887" s="12" t="s">
        <v>127</v>
      </c>
      <c r="J887" s="15">
        <v>41100.76666666667</v>
      </c>
      <c r="K887" s="15">
        <v>41113.605555555558</v>
      </c>
      <c r="L887" s="15">
        <v>41113.576388888891</v>
      </c>
      <c r="M887" s="12"/>
      <c r="N887" s="12" t="s">
        <v>2646</v>
      </c>
      <c r="O887" s="12" t="s">
        <v>369</v>
      </c>
      <c r="P887" s="12"/>
      <c r="Q887" s="12">
        <v>0</v>
      </c>
      <c r="R887" s="12" t="s">
        <v>3153</v>
      </c>
      <c r="S887" s="12">
        <v>1800</v>
      </c>
      <c r="T887" s="12">
        <v>1800</v>
      </c>
      <c r="U887" s="12"/>
      <c r="V887" s="16">
        <v>0</v>
      </c>
      <c r="W887" s="12"/>
      <c r="X887" s="12"/>
      <c r="Y887" s="12"/>
      <c r="Z887" s="12" t="s">
        <v>3154</v>
      </c>
      <c r="AA887" s="12"/>
      <c r="AB887" s="16">
        <v>0</v>
      </c>
      <c r="AC887" s="16">
        <v>0</v>
      </c>
      <c r="AD887" s="12"/>
      <c r="AE887" s="12">
        <v>1800</v>
      </c>
      <c r="AF887" s="12">
        <v>1800</v>
      </c>
      <c r="AG887" s="12"/>
      <c r="AH887" s="12" t="s">
        <v>53</v>
      </c>
      <c r="AI887" s="12" t="s">
        <v>151</v>
      </c>
      <c r="AJ887" s="12"/>
      <c r="AK887" s="12"/>
      <c r="AL887" s="12" t="s">
        <v>110</v>
      </c>
      <c r="AM887" s="12"/>
      <c r="AN887" s="12"/>
      <c r="AO887" s="12"/>
    </row>
    <row r="888" spans="1:41">
      <c r="A888" s="12" t="s">
        <v>41</v>
      </c>
      <c r="B888" s="13" t="s">
        <v>3155</v>
      </c>
      <c r="C888" s="12" t="s">
        <v>3156</v>
      </c>
      <c r="D888" s="12" t="s">
        <v>44</v>
      </c>
      <c r="E888" s="12" t="s">
        <v>117</v>
      </c>
      <c r="F888" s="12" t="s">
        <v>46</v>
      </c>
      <c r="G888" s="12" t="s">
        <v>104</v>
      </c>
      <c r="H888" s="14" t="s">
        <v>48</v>
      </c>
      <c r="I888" s="12" t="s">
        <v>953</v>
      </c>
      <c r="J888" s="15">
        <v>41100.727083333331</v>
      </c>
      <c r="K888" s="15">
        <v>41106.615972222222</v>
      </c>
      <c r="L888" s="15">
        <v>41100.744444444441</v>
      </c>
      <c r="M888" s="12"/>
      <c r="N888" s="12"/>
      <c r="O888" s="12"/>
      <c r="P888" s="12"/>
      <c r="Q888" s="12">
        <v>0</v>
      </c>
      <c r="R888" s="12"/>
      <c r="S888" s="12"/>
      <c r="T888" s="12"/>
      <c r="U888" s="12"/>
      <c r="V888" s="12"/>
      <c r="W888" s="12"/>
      <c r="X888" s="12"/>
      <c r="Y888" s="12"/>
      <c r="Z888" s="12"/>
      <c r="AA888" s="12"/>
      <c r="AB888" s="12"/>
      <c r="AC888" s="12"/>
      <c r="AD888" s="12"/>
      <c r="AE888" s="12"/>
      <c r="AF888" s="12"/>
      <c r="AG888" s="12"/>
      <c r="AH888" s="12" t="s">
        <v>53</v>
      </c>
      <c r="AI888" s="12" t="s">
        <v>71</v>
      </c>
      <c r="AJ888" s="12"/>
      <c r="AK888" s="12"/>
      <c r="AL888" s="12" t="s">
        <v>110</v>
      </c>
      <c r="AM888" s="12"/>
      <c r="AN888" s="12"/>
      <c r="AO888" s="12"/>
    </row>
    <row r="889" spans="1:41" ht="180">
      <c r="A889" s="12" t="s">
        <v>41</v>
      </c>
      <c r="B889" s="13" t="s">
        <v>3157</v>
      </c>
      <c r="C889" s="12" t="s">
        <v>3158</v>
      </c>
      <c r="D889" s="12" t="s">
        <v>44</v>
      </c>
      <c r="E889" s="12" t="s">
        <v>117</v>
      </c>
      <c r="F889" s="12" t="s">
        <v>46</v>
      </c>
      <c r="G889" s="12" t="s">
        <v>261</v>
      </c>
      <c r="H889" s="12" t="s">
        <v>591</v>
      </c>
      <c r="I889" s="12" t="s">
        <v>127</v>
      </c>
      <c r="J889" s="15">
        <v>41100.722916666666</v>
      </c>
      <c r="K889" s="15">
        <v>41115.845138888886</v>
      </c>
      <c r="L889" s="15">
        <v>41115.478472222225</v>
      </c>
      <c r="M889" s="12"/>
      <c r="N889" s="12" t="s">
        <v>2646</v>
      </c>
      <c r="O889" s="12" t="s">
        <v>369</v>
      </c>
      <c r="P889" s="12"/>
      <c r="Q889" s="12">
        <v>0</v>
      </c>
      <c r="R889" s="13">
        <v>12918</v>
      </c>
      <c r="S889" s="12">
        <v>3600</v>
      </c>
      <c r="T889" s="12">
        <v>3600</v>
      </c>
      <c r="U889" s="12"/>
      <c r="V889" s="16">
        <v>0</v>
      </c>
      <c r="W889" s="12"/>
      <c r="X889" s="12"/>
      <c r="Y889" s="12"/>
      <c r="Z889" s="12" t="s">
        <v>3159</v>
      </c>
      <c r="AA889" s="12"/>
      <c r="AB889" s="16">
        <v>0</v>
      </c>
      <c r="AC889" s="16">
        <v>0</v>
      </c>
      <c r="AD889" s="12"/>
      <c r="AE889" s="12">
        <v>3600</v>
      </c>
      <c r="AF889" s="12">
        <v>3600</v>
      </c>
      <c r="AG889" s="12">
        <v>82</v>
      </c>
      <c r="AH889" s="12" t="s">
        <v>53</v>
      </c>
      <c r="AI889" s="12" t="s">
        <v>151</v>
      </c>
      <c r="AJ889" s="12"/>
      <c r="AK889" s="12"/>
      <c r="AL889" s="12" t="s">
        <v>110</v>
      </c>
      <c r="AM889" s="12"/>
      <c r="AN889" s="12"/>
      <c r="AO889" s="12" t="s">
        <v>63</v>
      </c>
    </row>
    <row r="890" spans="1:41" ht="120">
      <c r="A890" s="12" t="s">
        <v>41</v>
      </c>
      <c r="B890" s="13" t="s">
        <v>3160</v>
      </c>
      <c r="C890" s="12" t="s">
        <v>3161</v>
      </c>
      <c r="D890" s="12" t="s">
        <v>44</v>
      </c>
      <c r="E890" s="12" t="s">
        <v>45</v>
      </c>
      <c r="F890" s="12" t="s">
        <v>143</v>
      </c>
      <c r="G890" s="14" t="s">
        <v>47</v>
      </c>
      <c r="H890" s="14" t="s">
        <v>48</v>
      </c>
      <c r="I890" s="12" t="s">
        <v>127</v>
      </c>
      <c r="J890" s="15">
        <v>41100.716666666667</v>
      </c>
      <c r="K890" s="15">
        <v>41106.689583333333</v>
      </c>
      <c r="L890" s="12"/>
      <c r="M890" s="12"/>
      <c r="N890" s="12"/>
      <c r="O890" s="12" t="s">
        <v>369</v>
      </c>
      <c r="P890" s="12"/>
      <c r="Q890" s="12">
        <v>0</v>
      </c>
      <c r="R890" s="13">
        <v>12917</v>
      </c>
      <c r="S890" s="12"/>
      <c r="T890" s="12"/>
      <c r="U890" s="12"/>
      <c r="V890" s="12"/>
      <c r="W890" s="12"/>
      <c r="X890" s="12"/>
      <c r="Y890" s="12"/>
      <c r="Z890" s="12" t="s">
        <v>3162</v>
      </c>
      <c r="AA890" s="12"/>
      <c r="AB890" s="12"/>
      <c r="AC890" s="12"/>
      <c r="AD890" s="12"/>
      <c r="AE890" s="12"/>
      <c r="AF890" s="12"/>
      <c r="AG890" s="12" t="s">
        <v>757</v>
      </c>
      <c r="AH890" s="12" t="s">
        <v>53</v>
      </c>
      <c r="AI890" s="12" t="s">
        <v>3163</v>
      </c>
      <c r="AJ890" s="12"/>
      <c r="AK890" s="12"/>
      <c r="AL890" s="12" t="s">
        <v>3164</v>
      </c>
      <c r="AM890" s="12"/>
      <c r="AN890" s="12"/>
      <c r="AO890" s="12" t="s">
        <v>63</v>
      </c>
    </row>
    <row r="891" spans="1:41" ht="90">
      <c r="A891" s="12" t="s">
        <v>41</v>
      </c>
      <c r="B891" s="13" t="s">
        <v>3165</v>
      </c>
      <c r="C891" s="12" t="s">
        <v>3166</v>
      </c>
      <c r="D891" s="12" t="s">
        <v>44</v>
      </c>
      <c r="E891" s="12" t="s">
        <v>117</v>
      </c>
      <c r="F891" s="12" t="s">
        <v>143</v>
      </c>
      <c r="G891" s="12" t="s">
        <v>261</v>
      </c>
      <c r="H891" s="14" t="s">
        <v>48</v>
      </c>
      <c r="I891" s="12" t="s">
        <v>127</v>
      </c>
      <c r="J891" s="15">
        <v>41100.713194444441</v>
      </c>
      <c r="K891" s="15">
        <v>41124.572916666664</v>
      </c>
      <c r="L891" s="15">
        <v>41124.572916666664</v>
      </c>
      <c r="M891" s="12"/>
      <c r="N891" s="12"/>
      <c r="O891" s="12" t="s">
        <v>369</v>
      </c>
      <c r="P891" s="12"/>
      <c r="Q891" s="12">
        <v>0</v>
      </c>
      <c r="R891" s="13">
        <v>12916</v>
      </c>
      <c r="S891" s="12"/>
      <c r="T891" s="12"/>
      <c r="U891" s="12"/>
      <c r="V891" s="12"/>
      <c r="W891" s="12"/>
      <c r="X891" s="12"/>
      <c r="Y891" s="12"/>
      <c r="Z891" s="12" t="s">
        <v>3167</v>
      </c>
      <c r="AA891" s="12"/>
      <c r="AB891" s="12"/>
      <c r="AC891" s="12"/>
      <c r="AD891" s="12"/>
      <c r="AE891" s="12"/>
      <c r="AF891" s="12"/>
      <c r="AG891" s="12" t="s">
        <v>757</v>
      </c>
      <c r="AH891" s="12" t="s">
        <v>53</v>
      </c>
      <c r="AI891" s="12"/>
      <c r="AJ891" s="12"/>
      <c r="AK891" s="12"/>
      <c r="AL891" s="12" t="s">
        <v>1968</v>
      </c>
      <c r="AM891" s="12"/>
      <c r="AN891" s="12"/>
      <c r="AO891" s="12" t="s">
        <v>63</v>
      </c>
    </row>
    <row r="892" spans="1:41" ht="150">
      <c r="A892" s="12" t="s">
        <v>41</v>
      </c>
      <c r="B892" s="13" t="s">
        <v>3168</v>
      </c>
      <c r="C892" s="12" t="s">
        <v>3169</v>
      </c>
      <c r="D892" s="12" t="s">
        <v>44</v>
      </c>
      <c r="E892" s="12" t="s">
        <v>45</v>
      </c>
      <c r="F892" s="12" t="s">
        <v>143</v>
      </c>
      <c r="G892" s="14" t="s">
        <v>47</v>
      </c>
      <c r="H892" s="14" t="s">
        <v>48</v>
      </c>
      <c r="I892" s="12" t="s">
        <v>127</v>
      </c>
      <c r="J892" s="15">
        <v>41100.709722222222</v>
      </c>
      <c r="K892" s="15">
        <v>41106.688888888886</v>
      </c>
      <c r="L892" s="12"/>
      <c r="M892" s="12"/>
      <c r="N892" s="12"/>
      <c r="O892" s="12" t="s">
        <v>369</v>
      </c>
      <c r="P892" s="12"/>
      <c r="Q892" s="12">
        <v>0</v>
      </c>
      <c r="R892" s="13">
        <v>12914</v>
      </c>
      <c r="S892" s="12"/>
      <c r="T892" s="12"/>
      <c r="U892" s="12"/>
      <c r="V892" s="12"/>
      <c r="W892" s="12"/>
      <c r="X892" s="12"/>
      <c r="Y892" s="12"/>
      <c r="Z892" s="12" t="s">
        <v>3170</v>
      </c>
      <c r="AA892" s="12"/>
      <c r="AB892" s="12"/>
      <c r="AC892" s="12"/>
      <c r="AD892" s="12"/>
      <c r="AE892" s="12"/>
      <c r="AF892" s="12"/>
      <c r="AG892" s="12" t="s">
        <v>757</v>
      </c>
      <c r="AH892" s="12" t="s">
        <v>53</v>
      </c>
      <c r="AI892" s="12"/>
      <c r="AJ892" s="12"/>
      <c r="AK892" s="12"/>
      <c r="AL892" s="12" t="s">
        <v>100</v>
      </c>
      <c r="AM892" s="12"/>
      <c r="AN892" s="12"/>
      <c r="AO892" s="12" t="s">
        <v>63</v>
      </c>
    </row>
    <row r="893" spans="1:41">
      <c r="A893" s="12" t="s">
        <v>41</v>
      </c>
      <c r="B893" s="13" t="s">
        <v>3171</v>
      </c>
      <c r="C893" s="12" t="s">
        <v>3172</v>
      </c>
      <c r="D893" s="12" t="s">
        <v>44</v>
      </c>
      <c r="E893" s="12" t="s">
        <v>117</v>
      </c>
      <c r="F893" s="12" t="s">
        <v>46</v>
      </c>
      <c r="G893" s="12" t="s">
        <v>117</v>
      </c>
      <c r="H893" s="14" t="s">
        <v>48</v>
      </c>
      <c r="I893" s="12" t="s">
        <v>148</v>
      </c>
      <c r="J893" s="15">
        <v>41100.705555555556</v>
      </c>
      <c r="K893" s="15">
        <v>41100.706944444442</v>
      </c>
      <c r="L893" s="15">
        <v>41100.706944444442</v>
      </c>
      <c r="M893" s="12"/>
      <c r="N893" s="12"/>
      <c r="O893" s="12"/>
      <c r="P893" s="12"/>
      <c r="Q893" s="12">
        <v>0</v>
      </c>
      <c r="R893" s="12"/>
      <c r="S893" s="12"/>
      <c r="T893" s="12"/>
      <c r="U893" s="12"/>
      <c r="V893" s="12"/>
      <c r="W893" s="12"/>
      <c r="X893" s="12"/>
      <c r="Y893" s="12"/>
      <c r="Z893" s="12" t="s">
        <v>3173</v>
      </c>
      <c r="AA893" s="12"/>
      <c r="AB893" s="12"/>
      <c r="AC893" s="12"/>
      <c r="AD893" s="12"/>
      <c r="AE893" s="12"/>
      <c r="AF893" s="12"/>
      <c r="AG893" s="12"/>
      <c r="AH893" s="12" t="s">
        <v>53</v>
      </c>
      <c r="AI893" s="12"/>
      <c r="AJ893" s="12"/>
      <c r="AK893" s="12"/>
      <c r="AL893" s="12" t="s">
        <v>3174</v>
      </c>
      <c r="AM893" s="12"/>
      <c r="AN893" s="12"/>
      <c r="AO893" s="12" t="s">
        <v>614</v>
      </c>
    </row>
    <row r="894" spans="1:41" ht="195">
      <c r="A894" s="12" t="s">
        <v>41</v>
      </c>
      <c r="B894" s="13" t="s">
        <v>3175</v>
      </c>
      <c r="C894" s="12" t="s">
        <v>3176</v>
      </c>
      <c r="D894" s="12" t="s">
        <v>44</v>
      </c>
      <c r="E894" s="12" t="s">
        <v>117</v>
      </c>
      <c r="F894" s="12" t="s">
        <v>66</v>
      </c>
      <c r="G894" s="12" t="s">
        <v>13</v>
      </c>
      <c r="H894" s="12" t="s">
        <v>127</v>
      </c>
      <c r="I894" s="12" t="s">
        <v>127</v>
      </c>
      <c r="J894" s="15">
        <v>41100.702777777777</v>
      </c>
      <c r="K894" s="15">
        <v>41113.60833333333</v>
      </c>
      <c r="L894" s="15">
        <v>41110.6</v>
      </c>
      <c r="M894" s="12"/>
      <c r="N894" s="12" t="s">
        <v>2646</v>
      </c>
      <c r="O894" s="12" t="s">
        <v>369</v>
      </c>
      <c r="P894" s="12"/>
      <c r="Q894" s="12">
        <v>0</v>
      </c>
      <c r="R894" s="13">
        <v>12913</v>
      </c>
      <c r="S894" s="12">
        <v>3600</v>
      </c>
      <c r="T894" s="12">
        <v>3600</v>
      </c>
      <c r="U894" s="12"/>
      <c r="V894" s="16">
        <v>0</v>
      </c>
      <c r="W894" s="12"/>
      <c r="X894" s="12"/>
      <c r="Y894" s="12"/>
      <c r="Z894" s="12" t="s">
        <v>3177</v>
      </c>
      <c r="AA894" s="12"/>
      <c r="AB894" s="16">
        <v>0</v>
      </c>
      <c r="AC894" s="16">
        <v>0</v>
      </c>
      <c r="AD894" s="12"/>
      <c r="AE894" s="12">
        <v>3600</v>
      </c>
      <c r="AF894" s="12">
        <v>3600</v>
      </c>
      <c r="AG894" s="12" t="s">
        <v>757</v>
      </c>
      <c r="AH894" s="12" t="s">
        <v>53</v>
      </c>
      <c r="AI894" s="12" t="s">
        <v>3178</v>
      </c>
      <c r="AJ894" s="12"/>
      <c r="AK894" s="12"/>
      <c r="AL894" s="12" t="s">
        <v>110</v>
      </c>
      <c r="AM894" s="12"/>
      <c r="AN894" s="12"/>
      <c r="AO894" s="12" t="s">
        <v>63</v>
      </c>
    </row>
    <row r="895" spans="1:41" ht="195">
      <c r="A895" s="12" t="s">
        <v>41</v>
      </c>
      <c r="B895" s="13" t="s">
        <v>3179</v>
      </c>
      <c r="C895" s="12" t="s">
        <v>3180</v>
      </c>
      <c r="D895" s="12" t="s">
        <v>44</v>
      </c>
      <c r="E895" s="12" t="s">
        <v>45</v>
      </c>
      <c r="F895" s="12" t="s">
        <v>66</v>
      </c>
      <c r="G895" s="14" t="s">
        <v>47</v>
      </c>
      <c r="H895" s="14" t="s">
        <v>48</v>
      </c>
      <c r="I895" s="12" t="s">
        <v>127</v>
      </c>
      <c r="J895" s="15">
        <v>41100.668749999997</v>
      </c>
      <c r="K895" s="15">
        <v>41100.668749999997</v>
      </c>
      <c r="L895" s="12"/>
      <c r="M895" s="12"/>
      <c r="N895" s="12"/>
      <c r="O895" s="12" t="s">
        <v>369</v>
      </c>
      <c r="P895" s="12"/>
      <c r="Q895" s="12">
        <v>0</v>
      </c>
      <c r="R895" s="13">
        <v>12912</v>
      </c>
      <c r="S895" s="12"/>
      <c r="T895" s="12"/>
      <c r="U895" s="12"/>
      <c r="V895" s="12"/>
      <c r="W895" s="12"/>
      <c r="X895" s="12"/>
      <c r="Y895" s="12"/>
      <c r="Z895" s="12" t="s">
        <v>3181</v>
      </c>
      <c r="AA895" s="12"/>
      <c r="AB895" s="12"/>
      <c r="AC895" s="12"/>
      <c r="AD895" s="12"/>
      <c r="AE895" s="12"/>
      <c r="AF895" s="12"/>
      <c r="AG895" s="12"/>
      <c r="AH895" s="12" t="s">
        <v>53</v>
      </c>
      <c r="AI895" s="12"/>
      <c r="AJ895" s="12"/>
      <c r="AK895" s="12"/>
      <c r="AL895" s="12"/>
      <c r="AM895" s="12"/>
      <c r="AN895" s="12"/>
      <c r="AO895" s="12" t="s">
        <v>63</v>
      </c>
    </row>
    <row r="896" spans="1:41" ht="105">
      <c r="A896" s="12" t="s">
        <v>41</v>
      </c>
      <c r="B896" s="13" t="s">
        <v>3182</v>
      </c>
      <c r="C896" s="12" t="s">
        <v>3183</v>
      </c>
      <c r="D896" s="12" t="s">
        <v>44</v>
      </c>
      <c r="E896" s="12" t="s">
        <v>117</v>
      </c>
      <c r="F896" s="12" t="s">
        <v>66</v>
      </c>
      <c r="G896" s="12" t="s">
        <v>13</v>
      </c>
      <c r="H896" s="12" t="s">
        <v>127</v>
      </c>
      <c r="I896" s="12" t="s">
        <v>127</v>
      </c>
      <c r="J896" s="15">
        <v>41100.65902777778</v>
      </c>
      <c r="K896" s="15">
        <v>41108.522222222222</v>
      </c>
      <c r="L896" s="15">
        <v>41108.522222222222</v>
      </c>
      <c r="M896" s="12"/>
      <c r="N896" s="12" t="s">
        <v>3112</v>
      </c>
      <c r="O896" s="12" t="s">
        <v>369</v>
      </c>
      <c r="P896" s="12"/>
      <c r="Q896" s="12">
        <v>0</v>
      </c>
      <c r="R896" s="12"/>
      <c r="S896" s="12">
        <v>1800</v>
      </c>
      <c r="T896" s="12">
        <v>1800</v>
      </c>
      <c r="U896" s="12"/>
      <c r="V896" s="16">
        <v>0</v>
      </c>
      <c r="W896" s="12"/>
      <c r="X896" s="12"/>
      <c r="Y896" s="12"/>
      <c r="Z896" s="12" t="s">
        <v>3184</v>
      </c>
      <c r="AA896" s="12"/>
      <c r="AB896" s="16">
        <v>0</v>
      </c>
      <c r="AC896" s="16">
        <v>0</v>
      </c>
      <c r="AD896" s="12"/>
      <c r="AE896" s="12">
        <v>1800</v>
      </c>
      <c r="AF896" s="12">
        <v>1800</v>
      </c>
      <c r="AG896" s="12"/>
      <c r="AH896" s="12" t="s">
        <v>53</v>
      </c>
      <c r="AI896" s="12" t="s">
        <v>307</v>
      </c>
      <c r="AJ896" s="12"/>
      <c r="AK896" s="12"/>
      <c r="AL896" s="12" t="s">
        <v>340</v>
      </c>
      <c r="AM896" s="12"/>
      <c r="AN896" s="12" t="s">
        <v>3096</v>
      </c>
      <c r="AO896" s="12" t="s">
        <v>63</v>
      </c>
    </row>
    <row r="897" spans="1:41" ht="90">
      <c r="A897" s="12" t="s">
        <v>41</v>
      </c>
      <c r="B897" s="13" t="s">
        <v>3185</v>
      </c>
      <c r="C897" s="12" t="s">
        <v>3186</v>
      </c>
      <c r="D897" s="12" t="s">
        <v>44</v>
      </c>
      <c r="E897" s="12" t="s">
        <v>117</v>
      </c>
      <c r="F897" s="12" t="s">
        <v>143</v>
      </c>
      <c r="G897" s="12" t="s">
        <v>261</v>
      </c>
      <c r="H897" s="12" t="s">
        <v>127</v>
      </c>
      <c r="I897" s="12" t="s">
        <v>127</v>
      </c>
      <c r="J897" s="15">
        <v>41100.617361111108</v>
      </c>
      <c r="K897" s="15">
        <v>41134.763194444444</v>
      </c>
      <c r="L897" s="15">
        <v>41134.763194444444</v>
      </c>
      <c r="M897" s="12"/>
      <c r="N897" s="12"/>
      <c r="O897" s="12" t="s">
        <v>369</v>
      </c>
      <c r="P897" s="12"/>
      <c r="Q897" s="12">
        <v>0</v>
      </c>
      <c r="R897" s="12"/>
      <c r="S897" s="12"/>
      <c r="T897" s="12"/>
      <c r="U897" s="12"/>
      <c r="V897" s="12"/>
      <c r="W897" s="12"/>
      <c r="X897" s="12"/>
      <c r="Y897" s="12"/>
      <c r="Z897" s="12" t="s">
        <v>3187</v>
      </c>
      <c r="AA897" s="12"/>
      <c r="AB897" s="12"/>
      <c r="AC897" s="12"/>
      <c r="AD897" s="12"/>
      <c r="AE897" s="12"/>
      <c r="AF897" s="12"/>
      <c r="AG897" s="12" t="s">
        <v>757</v>
      </c>
      <c r="AH897" s="12" t="s">
        <v>53</v>
      </c>
      <c r="AI897" s="12" t="s">
        <v>411</v>
      </c>
      <c r="AJ897" s="12"/>
      <c r="AK897" s="12"/>
      <c r="AL897" s="12" t="s">
        <v>110</v>
      </c>
      <c r="AM897" s="12"/>
      <c r="AN897" s="12"/>
      <c r="AO897" s="12" t="s">
        <v>63</v>
      </c>
    </row>
    <row r="898" spans="1:41" ht="225">
      <c r="A898" s="12" t="s">
        <v>41</v>
      </c>
      <c r="B898" s="13" t="s">
        <v>3188</v>
      </c>
      <c r="C898" s="12" t="s">
        <v>3189</v>
      </c>
      <c r="D898" s="12" t="s">
        <v>44</v>
      </c>
      <c r="E898" s="12" t="s">
        <v>117</v>
      </c>
      <c r="F898" s="12" t="s">
        <v>143</v>
      </c>
      <c r="G898" s="12" t="s">
        <v>13</v>
      </c>
      <c r="H898" s="12" t="s">
        <v>127</v>
      </c>
      <c r="I898" s="12" t="s">
        <v>127</v>
      </c>
      <c r="J898" s="15">
        <v>41100.613888888889</v>
      </c>
      <c r="K898" s="15">
        <v>41136.603472222225</v>
      </c>
      <c r="L898" s="15">
        <v>41136.603472222225</v>
      </c>
      <c r="M898" s="12"/>
      <c r="N898" s="12"/>
      <c r="O898" s="12" t="s">
        <v>369</v>
      </c>
      <c r="P898" s="12"/>
      <c r="Q898" s="12">
        <v>0</v>
      </c>
      <c r="R898" s="12"/>
      <c r="S898" s="12"/>
      <c r="T898" s="12"/>
      <c r="U898" s="12"/>
      <c r="V898" s="12"/>
      <c r="W898" s="12"/>
      <c r="X898" s="12"/>
      <c r="Y898" s="12"/>
      <c r="Z898" s="12" t="s">
        <v>3190</v>
      </c>
      <c r="AA898" s="12"/>
      <c r="AB898" s="12"/>
      <c r="AC898" s="12"/>
      <c r="AD898" s="12"/>
      <c r="AE898" s="12"/>
      <c r="AF898" s="12"/>
      <c r="AG898" s="12" t="s">
        <v>757</v>
      </c>
      <c r="AH898" s="12" t="s">
        <v>53</v>
      </c>
      <c r="AI898" s="12" t="s">
        <v>307</v>
      </c>
      <c r="AJ898" s="12"/>
      <c r="AK898" s="12"/>
      <c r="AL898" s="12" t="s">
        <v>837</v>
      </c>
      <c r="AM898" s="12"/>
      <c r="AN898" s="12"/>
      <c r="AO898" s="12" t="s">
        <v>63</v>
      </c>
    </row>
    <row r="899" spans="1:41" ht="180">
      <c r="A899" s="12" t="s">
        <v>41</v>
      </c>
      <c r="B899" s="13" t="s">
        <v>3191</v>
      </c>
      <c r="C899" s="12" t="s">
        <v>3192</v>
      </c>
      <c r="D899" s="12" t="s">
        <v>44</v>
      </c>
      <c r="E899" s="12" t="s">
        <v>117</v>
      </c>
      <c r="F899" s="12" t="s">
        <v>46</v>
      </c>
      <c r="G899" s="12" t="s">
        <v>117</v>
      </c>
      <c r="H899" s="14" t="s">
        <v>48</v>
      </c>
      <c r="I899" s="12" t="s">
        <v>127</v>
      </c>
      <c r="J899" s="15">
        <v>41100.599305555559</v>
      </c>
      <c r="K899" s="15">
        <v>41101.654166666667</v>
      </c>
      <c r="L899" s="15">
        <v>41101.654166666667</v>
      </c>
      <c r="M899" s="12"/>
      <c r="N899" s="12"/>
      <c r="O899" s="12" t="s">
        <v>369</v>
      </c>
      <c r="P899" s="12"/>
      <c r="Q899" s="12">
        <v>0</v>
      </c>
      <c r="R899" s="12"/>
      <c r="S899" s="12"/>
      <c r="T899" s="12"/>
      <c r="U899" s="12"/>
      <c r="V899" s="12"/>
      <c r="W899" s="12"/>
      <c r="X899" s="12"/>
      <c r="Y899" s="12"/>
      <c r="Z899" s="12" t="s">
        <v>3193</v>
      </c>
      <c r="AA899" s="12"/>
      <c r="AB899" s="12"/>
      <c r="AC899" s="12"/>
      <c r="AD899" s="12"/>
      <c r="AE899" s="12"/>
      <c r="AF899" s="12"/>
      <c r="AG899" s="12"/>
      <c r="AH899" s="12" t="s">
        <v>53</v>
      </c>
      <c r="AI899" s="12"/>
      <c r="AJ899" s="12"/>
      <c r="AK899" s="12"/>
      <c r="AL899" s="12"/>
      <c r="AM899" s="12"/>
      <c r="AN899" s="12"/>
      <c r="AO899" s="12" t="s">
        <v>63</v>
      </c>
    </row>
    <row r="900" spans="1:41" ht="150">
      <c r="A900" s="12" t="s">
        <v>41</v>
      </c>
      <c r="B900" s="13" t="s">
        <v>3194</v>
      </c>
      <c r="C900" s="12" t="s">
        <v>3195</v>
      </c>
      <c r="D900" s="12" t="s">
        <v>44</v>
      </c>
      <c r="E900" s="12" t="s">
        <v>117</v>
      </c>
      <c r="F900" s="12" t="s">
        <v>46</v>
      </c>
      <c r="G900" s="12" t="s">
        <v>261</v>
      </c>
      <c r="H900" s="12" t="s">
        <v>127</v>
      </c>
      <c r="I900" s="12" t="s">
        <v>127</v>
      </c>
      <c r="J900" s="15">
        <v>41100.594444444447</v>
      </c>
      <c r="K900" s="15">
        <v>41115.844444444447</v>
      </c>
      <c r="L900" s="15">
        <v>41110.724305555559</v>
      </c>
      <c r="M900" s="12"/>
      <c r="N900" s="12" t="s">
        <v>2646</v>
      </c>
      <c r="O900" s="12" t="s">
        <v>369</v>
      </c>
      <c r="P900" s="12"/>
      <c r="Q900" s="12">
        <v>0</v>
      </c>
      <c r="R900" s="13">
        <v>12911</v>
      </c>
      <c r="S900" s="12">
        <v>3600</v>
      </c>
      <c r="T900" s="12">
        <v>3600</v>
      </c>
      <c r="U900" s="12"/>
      <c r="V900" s="16">
        <v>0</v>
      </c>
      <c r="W900" s="12"/>
      <c r="X900" s="12"/>
      <c r="Y900" s="12"/>
      <c r="Z900" s="12" t="s">
        <v>3196</v>
      </c>
      <c r="AA900" s="12"/>
      <c r="AB900" s="16">
        <v>0</v>
      </c>
      <c r="AC900" s="16">
        <v>0</v>
      </c>
      <c r="AD900" s="12"/>
      <c r="AE900" s="12">
        <v>3600</v>
      </c>
      <c r="AF900" s="12">
        <v>3600</v>
      </c>
      <c r="AG900" s="12"/>
      <c r="AH900" s="12" t="s">
        <v>53</v>
      </c>
      <c r="AI900" s="12" t="s">
        <v>447</v>
      </c>
      <c r="AJ900" s="12"/>
      <c r="AK900" s="12"/>
      <c r="AL900" s="12" t="s">
        <v>290</v>
      </c>
      <c r="AM900" s="12"/>
      <c r="AN900" s="12"/>
      <c r="AO900" s="12" t="s">
        <v>63</v>
      </c>
    </row>
    <row r="901" spans="1:41" ht="195">
      <c r="A901" s="12" t="s">
        <v>41</v>
      </c>
      <c r="B901" s="13" t="s">
        <v>3197</v>
      </c>
      <c r="C901" s="12" t="s">
        <v>3198</v>
      </c>
      <c r="D901" s="12" t="s">
        <v>44</v>
      </c>
      <c r="E901" s="12" t="s">
        <v>45</v>
      </c>
      <c r="F901" s="12" t="s">
        <v>143</v>
      </c>
      <c r="G901" s="14" t="s">
        <v>47</v>
      </c>
      <c r="H901" s="14" t="s">
        <v>48</v>
      </c>
      <c r="I901" s="12" t="s">
        <v>148</v>
      </c>
      <c r="J901" s="15">
        <v>41100.59375</v>
      </c>
      <c r="K901" s="15">
        <v>41121.777777777781</v>
      </c>
      <c r="L901" s="12"/>
      <c r="M901" s="12"/>
      <c r="N901" s="12"/>
      <c r="O901" s="12" t="s">
        <v>3199</v>
      </c>
      <c r="P901" s="12"/>
      <c r="Q901" s="12">
        <v>0</v>
      </c>
      <c r="R901" s="13">
        <v>12910</v>
      </c>
      <c r="S901" s="12"/>
      <c r="T901" s="12"/>
      <c r="U901" s="12"/>
      <c r="V901" s="12"/>
      <c r="W901" s="12"/>
      <c r="X901" s="12"/>
      <c r="Y901" s="12"/>
      <c r="Z901" s="12" t="s">
        <v>3200</v>
      </c>
      <c r="AA901" s="12"/>
      <c r="AB901" s="12"/>
      <c r="AC901" s="12"/>
      <c r="AD901" s="12"/>
      <c r="AE901" s="12"/>
      <c r="AF901" s="12"/>
      <c r="AG901" s="12">
        <v>82</v>
      </c>
      <c r="AH901" s="12" t="s">
        <v>53</v>
      </c>
      <c r="AI901" s="12" t="s">
        <v>62</v>
      </c>
      <c r="AJ901" s="12"/>
      <c r="AK901" s="12"/>
      <c r="AL901" s="12"/>
      <c r="AM901" s="12"/>
      <c r="AN901" s="12"/>
      <c r="AO901" s="12" t="s">
        <v>614</v>
      </c>
    </row>
    <row r="902" spans="1:41" ht="120">
      <c r="A902" s="12" t="s">
        <v>41</v>
      </c>
      <c r="B902" s="13" t="s">
        <v>3201</v>
      </c>
      <c r="C902" s="12" t="s">
        <v>3202</v>
      </c>
      <c r="D902" s="12" t="s">
        <v>44</v>
      </c>
      <c r="E902" s="12" t="s">
        <v>117</v>
      </c>
      <c r="F902" s="12" t="s">
        <v>143</v>
      </c>
      <c r="G902" s="12" t="s">
        <v>261</v>
      </c>
      <c r="H902" s="12" t="s">
        <v>127</v>
      </c>
      <c r="I902" s="12" t="s">
        <v>127</v>
      </c>
      <c r="J902" s="15">
        <v>41100.593055555553</v>
      </c>
      <c r="K902" s="15">
        <v>41138.904861111114</v>
      </c>
      <c r="L902" s="15">
        <v>41130.609722222223</v>
      </c>
      <c r="M902" s="12"/>
      <c r="N902" s="12"/>
      <c r="O902" s="12" t="s">
        <v>369</v>
      </c>
      <c r="P902" s="12"/>
      <c r="Q902" s="12">
        <v>0</v>
      </c>
      <c r="R902" s="12"/>
      <c r="S902" s="12"/>
      <c r="T902" s="12"/>
      <c r="U902" s="12"/>
      <c r="V902" s="12"/>
      <c r="W902" s="12"/>
      <c r="X902" s="12"/>
      <c r="Y902" s="12"/>
      <c r="Z902" s="12" t="s">
        <v>3203</v>
      </c>
      <c r="AA902" s="12"/>
      <c r="AB902" s="12"/>
      <c r="AC902" s="12"/>
      <c r="AD902" s="12"/>
      <c r="AE902" s="12"/>
      <c r="AF902" s="12"/>
      <c r="AG902" s="12" t="s">
        <v>757</v>
      </c>
      <c r="AH902" s="12" t="s">
        <v>53</v>
      </c>
      <c r="AI902" s="12" t="s">
        <v>3204</v>
      </c>
      <c r="AJ902" s="12"/>
      <c r="AK902" s="12"/>
      <c r="AL902" s="12" t="s">
        <v>110</v>
      </c>
      <c r="AM902" s="12"/>
      <c r="AN902" s="12"/>
      <c r="AO902" s="12" t="s">
        <v>63</v>
      </c>
    </row>
    <row r="903" spans="1:41" ht="165">
      <c r="A903" s="12" t="s">
        <v>41</v>
      </c>
      <c r="B903" s="13" t="s">
        <v>3205</v>
      </c>
      <c r="C903" s="12" t="s">
        <v>3206</v>
      </c>
      <c r="D903" s="12" t="s">
        <v>44</v>
      </c>
      <c r="E903" s="12" t="s">
        <v>117</v>
      </c>
      <c r="F903" s="12" t="s">
        <v>46</v>
      </c>
      <c r="G903" s="12" t="s">
        <v>261</v>
      </c>
      <c r="H903" s="12" t="s">
        <v>328</v>
      </c>
      <c r="I903" s="12" t="s">
        <v>148</v>
      </c>
      <c r="J903" s="15">
        <v>41100.570833333331</v>
      </c>
      <c r="K903" s="15">
        <v>41127.509722222225</v>
      </c>
      <c r="L903" s="15">
        <v>41127.506249999999</v>
      </c>
      <c r="M903" s="12"/>
      <c r="N903" s="12"/>
      <c r="O903" s="12" t="s">
        <v>459</v>
      </c>
      <c r="P903" s="12"/>
      <c r="Q903" s="12">
        <v>0</v>
      </c>
      <c r="R903" s="13">
        <v>12909</v>
      </c>
      <c r="S903" s="12"/>
      <c r="T903" s="12"/>
      <c r="U903" s="12"/>
      <c r="V903" s="12"/>
      <c r="W903" s="12"/>
      <c r="X903" s="12"/>
      <c r="Y903" s="12"/>
      <c r="Z903" s="12" t="s">
        <v>3207</v>
      </c>
      <c r="AA903" s="12"/>
      <c r="AB903" s="12"/>
      <c r="AC903" s="12"/>
      <c r="AD903" s="12"/>
      <c r="AE903" s="12"/>
      <c r="AF903" s="12"/>
      <c r="AG903" s="12"/>
      <c r="AH903" s="12" t="s">
        <v>53</v>
      </c>
      <c r="AI903" s="12"/>
      <c r="AJ903" s="12"/>
      <c r="AK903" s="12"/>
      <c r="AL903" s="12"/>
      <c r="AM903" s="12"/>
      <c r="AN903" s="12"/>
      <c r="AO903" s="12" t="s">
        <v>614</v>
      </c>
    </row>
    <row r="904" spans="1:41" ht="210">
      <c r="A904" s="12" t="s">
        <v>41</v>
      </c>
      <c r="B904" s="13" t="s">
        <v>3208</v>
      </c>
      <c r="C904" s="12" t="s">
        <v>3209</v>
      </c>
      <c r="D904" s="12" t="s">
        <v>44</v>
      </c>
      <c r="E904" s="12" t="s">
        <v>45</v>
      </c>
      <c r="F904" s="12" t="s">
        <v>143</v>
      </c>
      <c r="G904" s="14" t="s">
        <v>47</v>
      </c>
      <c r="H904" s="14" t="s">
        <v>48</v>
      </c>
      <c r="I904" s="12" t="s">
        <v>127</v>
      </c>
      <c r="J904" s="15">
        <v>41100.565972222219</v>
      </c>
      <c r="K904" s="15">
        <v>41136.630555555559</v>
      </c>
      <c r="L904" s="12"/>
      <c r="M904" s="12"/>
      <c r="N904" s="12"/>
      <c r="O904" s="12" t="s">
        <v>369</v>
      </c>
      <c r="P904" s="12"/>
      <c r="Q904" s="12">
        <v>0</v>
      </c>
      <c r="R904" s="12"/>
      <c r="S904" s="12"/>
      <c r="T904" s="12"/>
      <c r="U904" s="12"/>
      <c r="V904" s="12"/>
      <c r="W904" s="12"/>
      <c r="X904" s="12"/>
      <c r="Y904" s="12"/>
      <c r="Z904" s="12" t="s">
        <v>3210</v>
      </c>
      <c r="AA904" s="12"/>
      <c r="AB904" s="12"/>
      <c r="AC904" s="12"/>
      <c r="AD904" s="12"/>
      <c r="AE904" s="12"/>
      <c r="AF904" s="12"/>
      <c r="AG904" s="12"/>
      <c r="AH904" s="12" t="s">
        <v>53</v>
      </c>
      <c r="AI904" s="12" t="s">
        <v>2599</v>
      </c>
      <c r="AJ904" s="12"/>
      <c r="AK904" s="12"/>
      <c r="AL904" s="12" t="s">
        <v>110</v>
      </c>
      <c r="AM904" s="12"/>
      <c r="AN904" s="12"/>
      <c r="AO904" s="12" t="s">
        <v>63</v>
      </c>
    </row>
    <row r="905" spans="1:41" ht="180">
      <c r="A905" s="12" t="s">
        <v>41</v>
      </c>
      <c r="B905" s="13" t="s">
        <v>3211</v>
      </c>
      <c r="C905" s="12" t="s">
        <v>3212</v>
      </c>
      <c r="D905" s="12" t="s">
        <v>44</v>
      </c>
      <c r="E905" s="12" t="s">
        <v>117</v>
      </c>
      <c r="F905" s="12" t="s">
        <v>66</v>
      </c>
      <c r="G905" s="12" t="s">
        <v>118</v>
      </c>
      <c r="H905" s="12" t="s">
        <v>127</v>
      </c>
      <c r="I905" s="12" t="s">
        <v>127</v>
      </c>
      <c r="J905" s="15">
        <v>41100.561805555553</v>
      </c>
      <c r="K905" s="15">
        <v>41115.563888888886</v>
      </c>
      <c r="L905" s="15">
        <v>41114.511805555558</v>
      </c>
      <c r="M905" s="12"/>
      <c r="N905" s="12" t="s">
        <v>2646</v>
      </c>
      <c r="O905" s="12" t="s">
        <v>369</v>
      </c>
      <c r="P905" s="12"/>
      <c r="Q905" s="12">
        <v>0</v>
      </c>
      <c r="R905" s="13">
        <v>12908</v>
      </c>
      <c r="S905" s="12">
        <v>3600</v>
      </c>
      <c r="T905" s="12">
        <v>3600</v>
      </c>
      <c r="U905" s="12"/>
      <c r="V905" s="16">
        <v>0</v>
      </c>
      <c r="W905" s="12"/>
      <c r="X905" s="12"/>
      <c r="Y905" s="12"/>
      <c r="Z905" s="12" t="s">
        <v>3213</v>
      </c>
      <c r="AA905" s="12"/>
      <c r="AB905" s="16">
        <v>0</v>
      </c>
      <c r="AC905" s="16">
        <v>0</v>
      </c>
      <c r="AD905" s="12"/>
      <c r="AE905" s="12">
        <v>3600</v>
      </c>
      <c r="AF905" s="12">
        <v>3600</v>
      </c>
      <c r="AG905" s="12" t="s">
        <v>757</v>
      </c>
      <c r="AH905" s="12" t="s">
        <v>53</v>
      </c>
      <c r="AI905" s="12" t="s">
        <v>62</v>
      </c>
      <c r="AJ905" s="12"/>
      <c r="AK905" s="12"/>
      <c r="AL905" s="12"/>
      <c r="AM905" s="12"/>
      <c r="AN905" s="12"/>
      <c r="AO905" s="12" t="s">
        <v>63</v>
      </c>
    </row>
    <row r="906" spans="1:41" ht="225">
      <c r="A906" s="12" t="s">
        <v>41</v>
      </c>
      <c r="B906" s="13" t="s">
        <v>3214</v>
      </c>
      <c r="C906" s="12" t="s">
        <v>3215</v>
      </c>
      <c r="D906" s="12" t="s">
        <v>44</v>
      </c>
      <c r="E906" s="12" t="s">
        <v>117</v>
      </c>
      <c r="F906" s="12" t="s">
        <v>103</v>
      </c>
      <c r="G906" s="12" t="s">
        <v>242</v>
      </c>
      <c r="H906" s="12" t="s">
        <v>328</v>
      </c>
      <c r="I906" s="12" t="s">
        <v>148</v>
      </c>
      <c r="J906" s="15">
        <v>41100.507638888892</v>
      </c>
      <c r="K906" s="15">
        <v>41115.798611111109</v>
      </c>
      <c r="L906" s="15">
        <v>41115.798611111109</v>
      </c>
      <c r="M906" s="12"/>
      <c r="N906" s="12"/>
      <c r="O906" s="12" t="s">
        <v>459</v>
      </c>
      <c r="P906" s="12"/>
      <c r="Q906" s="12">
        <v>0</v>
      </c>
      <c r="R906" s="12" t="s">
        <v>3216</v>
      </c>
      <c r="S906" s="12"/>
      <c r="T906" s="12"/>
      <c r="U906" s="12"/>
      <c r="V906" s="12"/>
      <c r="W906" s="12"/>
      <c r="X906" s="12"/>
      <c r="Y906" s="12"/>
      <c r="Z906" s="12" t="s">
        <v>3217</v>
      </c>
      <c r="AA906" s="12"/>
      <c r="AB906" s="12"/>
      <c r="AC906" s="12"/>
      <c r="AD906" s="12"/>
      <c r="AE906" s="12"/>
      <c r="AF906" s="12"/>
      <c r="AG906" s="12"/>
      <c r="AH906" s="12" t="s">
        <v>53</v>
      </c>
      <c r="AI906" s="12"/>
      <c r="AJ906" s="12"/>
      <c r="AK906" s="12"/>
      <c r="AL906" s="12"/>
      <c r="AM906" s="12"/>
      <c r="AN906" s="12"/>
      <c r="AO906" s="12"/>
    </row>
    <row r="907" spans="1:41" ht="90">
      <c r="A907" s="12" t="s">
        <v>41</v>
      </c>
      <c r="B907" s="13" t="s">
        <v>3218</v>
      </c>
      <c r="C907" s="12" t="s">
        <v>3219</v>
      </c>
      <c r="D907" s="12" t="s">
        <v>44</v>
      </c>
      <c r="E907" s="12" t="s">
        <v>45</v>
      </c>
      <c r="F907" s="12" t="s">
        <v>143</v>
      </c>
      <c r="G907" s="14" t="s">
        <v>47</v>
      </c>
      <c r="H907" s="14" t="s">
        <v>48</v>
      </c>
      <c r="I907" s="12" t="s">
        <v>148</v>
      </c>
      <c r="J907" s="15">
        <v>41100.50277777778</v>
      </c>
      <c r="K907" s="15">
        <v>41100.50277777778</v>
      </c>
      <c r="L907" s="12"/>
      <c r="M907" s="12"/>
      <c r="N907" s="12"/>
      <c r="O907" s="12" t="s">
        <v>459</v>
      </c>
      <c r="P907" s="12"/>
      <c r="Q907" s="12">
        <v>0</v>
      </c>
      <c r="R907" s="13">
        <v>12905</v>
      </c>
      <c r="S907" s="12"/>
      <c r="T907" s="12"/>
      <c r="U907" s="12"/>
      <c r="V907" s="12"/>
      <c r="W907" s="12"/>
      <c r="X907" s="12"/>
      <c r="Y907" s="12"/>
      <c r="Z907" s="12" t="s">
        <v>3220</v>
      </c>
      <c r="AA907" s="12"/>
      <c r="AB907" s="12"/>
      <c r="AC907" s="12"/>
      <c r="AD907" s="12"/>
      <c r="AE907" s="12"/>
      <c r="AF907" s="12"/>
      <c r="AG907" s="12"/>
      <c r="AH907" s="12" t="s">
        <v>53</v>
      </c>
      <c r="AI907" s="12"/>
      <c r="AJ907" s="12"/>
      <c r="AK907" s="12"/>
      <c r="AL907" s="12"/>
      <c r="AM907" s="12"/>
      <c r="AN907" s="12"/>
      <c r="AO907" s="12" t="s">
        <v>614</v>
      </c>
    </row>
    <row r="908" spans="1:41" ht="240">
      <c r="A908" s="12" t="s">
        <v>41</v>
      </c>
      <c r="B908" s="13" t="s">
        <v>3221</v>
      </c>
      <c r="C908" s="12" t="s">
        <v>3222</v>
      </c>
      <c r="D908" s="12" t="s">
        <v>44</v>
      </c>
      <c r="E908" s="12" t="s">
        <v>117</v>
      </c>
      <c r="F908" s="12" t="s">
        <v>46</v>
      </c>
      <c r="G908" s="12" t="s">
        <v>261</v>
      </c>
      <c r="H908" s="12" t="s">
        <v>58</v>
      </c>
      <c r="I908" s="12" t="s">
        <v>953</v>
      </c>
      <c r="J908" s="15">
        <v>41100.488194444442</v>
      </c>
      <c r="K908" s="15">
        <v>41114.623611111114</v>
      </c>
      <c r="L908" s="15">
        <v>41110.727777777778</v>
      </c>
      <c r="M908" s="12"/>
      <c r="N908" s="12" t="s">
        <v>2646</v>
      </c>
      <c r="O908" s="12" t="s">
        <v>369</v>
      </c>
      <c r="P908" s="12"/>
      <c r="Q908" s="12">
        <v>0</v>
      </c>
      <c r="R908" s="12"/>
      <c r="S908" s="12">
        <v>7200</v>
      </c>
      <c r="T908" s="12">
        <v>7200</v>
      </c>
      <c r="U908" s="12"/>
      <c r="V908" s="16">
        <v>0</v>
      </c>
      <c r="W908" s="12"/>
      <c r="X908" s="12"/>
      <c r="Y908" s="12"/>
      <c r="Z908" s="12" t="s">
        <v>3223</v>
      </c>
      <c r="AA908" s="12"/>
      <c r="AB908" s="16">
        <v>0</v>
      </c>
      <c r="AC908" s="16">
        <v>0</v>
      </c>
      <c r="AD908" s="12"/>
      <c r="AE908" s="12">
        <v>7200</v>
      </c>
      <c r="AF908" s="12">
        <v>7200</v>
      </c>
      <c r="AG908" s="12"/>
      <c r="AH908" s="12" t="s">
        <v>53</v>
      </c>
      <c r="AI908" s="12" t="s">
        <v>62</v>
      </c>
      <c r="AJ908" s="12"/>
      <c r="AK908" s="12"/>
      <c r="AL908" s="12" t="s">
        <v>110</v>
      </c>
      <c r="AM908" s="12"/>
      <c r="AN908" s="12"/>
      <c r="AO908" s="12" t="s">
        <v>63</v>
      </c>
    </row>
    <row r="909" spans="1:41" ht="165">
      <c r="A909" s="12" t="s">
        <v>41</v>
      </c>
      <c r="B909" s="13" t="s">
        <v>3224</v>
      </c>
      <c r="C909" s="12" t="s">
        <v>3225</v>
      </c>
      <c r="D909" s="12" t="s">
        <v>44</v>
      </c>
      <c r="E909" s="12" t="s">
        <v>117</v>
      </c>
      <c r="F909" s="12" t="s">
        <v>46</v>
      </c>
      <c r="G909" s="12" t="s">
        <v>117</v>
      </c>
      <c r="H909" s="12" t="s">
        <v>328</v>
      </c>
      <c r="I909" s="12" t="s">
        <v>148</v>
      </c>
      <c r="J909" s="15">
        <v>41100.470138888886</v>
      </c>
      <c r="K909" s="15">
        <v>41108.708333333336</v>
      </c>
      <c r="L909" s="15">
        <v>41108.708333333336</v>
      </c>
      <c r="M909" s="12"/>
      <c r="N909" s="12"/>
      <c r="O909" s="12" t="s">
        <v>459</v>
      </c>
      <c r="P909" s="12"/>
      <c r="Q909" s="12">
        <v>0</v>
      </c>
      <c r="R909" s="13">
        <v>12904</v>
      </c>
      <c r="S909" s="12"/>
      <c r="T909" s="12"/>
      <c r="U909" s="12"/>
      <c r="V909" s="12"/>
      <c r="W909" s="12"/>
      <c r="X909" s="12"/>
      <c r="Y909" s="12"/>
      <c r="Z909" s="12" t="s">
        <v>3226</v>
      </c>
      <c r="AA909" s="12"/>
      <c r="AB909" s="12"/>
      <c r="AC909" s="12"/>
      <c r="AD909" s="12"/>
      <c r="AE909" s="12"/>
      <c r="AF909" s="12"/>
      <c r="AG909" s="12"/>
      <c r="AH909" s="12" t="s">
        <v>53</v>
      </c>
      <c r="AI909" s="12"/>
      <c r="AJ909" s="12"/>
      <c r="AK909" s="12"/>
      <c r="AL909" s="12"/>
      <c r="AM909" s="12"/>
      <c r="AN909" s="12"/>
      <c r="AO909" s="12" t="s">
        <v>614</v>
      </c>
    </row>
    <row r="910" spans="1:41">
      <c r="A910" s="12" t="s">
        <v>41</v>
      </c>
      <c r="B910" s="13" t="s">
        <v>3227</v>
      </c>
      <c r="C910" s="12" t="s">
        <v>3228</v>
      </c>
      <c r="D910" s="12" t="s">
        <v>44</v>
      </c>
      <c r="E910" s="12" t="s">
        <v>117</v>
      </c>
      <c r="F910" s="12" t="s">
        <v>46</v>
      </c>
      <c r="G910" s="12" t="s">
        <v>261</v>
      </c>
      <c r="H910" s="12" t="s">
        <v>953</v>
      </c>
      <c r="I910" s="12" t="s">
        <v>953</v>
      </c>
      <c r="J910" s="15">
        <v>41099.598611111112</v>
      </c>
      <c r="K910" s="15">
        <v>41099.61041666667</v>
      </c>
      <c r="L910" s="15">
        <v>41099.61041666667</v>
      </c>
      <c r="M910" s="12"/>
      <c r="N910" s="12"/>
      <c r="O910" s="12"/>
      <c r="P910" s="12"/>
      <c r="Q910" s="12">
        <v>0</v>
      </c>
      <c r="R910" s="12"/>
      <c r="S910" s="12"/>
      <c r="T910" s="12"/>
      <c r="U910" s="12"/>
      <c r="V910" s="12"/>
      <c r="W910" s="12"/>
      <c r="X910" s="12"/>
      <c r="Y910" s="12"/>
      <c r="Z910" s="12"/>
      <c r="AA910" s="12"/>
      <c r="AB910" s="12"/>
      <c r="AC910" s="12"/>
      <c r="AD910" s="12"/>
      <c r="AE910" s="12"/>
      <c r="AF910" s="12"/>
      <c r="AG910" s="12"/>
      <c r="AH910" s="12" t="s">
        <v>53</v>
      </c>
      <c r="AI910" s="12"/>
      <c r="AJ910" s="12"/>
      <c r="AK910" s="12"/>
      <c r="AL910" s="12"/>
      <c r="AM910" s="12"/>
      <c r="AN910" s="12"/>
      <c r="AO910" s="12"/>
    </row>
    <row r="911" spans="1:41" ht="75">
      <c r="A911" s="12" t="s">
        <v>41</v>
      </c>
      <c r="B911" s="13" t="s">
        <v>3229</v>
      </c>
      <c r="C911" s="12" t="s">
        <v>3230</v>
      </c>
      <c r="D911" s="12" t="s">
        <v>44</v>
      </c>
      <c r="E911" s="12" t="s">
        <v>117</v>
      </c>
      <c r="F911" s="12" t="s">
        <v>46</v>
      </c>
      <c r="G911" s="12" t="s">
        <v>117</v>
      </c>
      <c r="H911" s="12" t="s">
        <v>86</v>
      </c>
      <c r="I911" s="12" t="s">
        <v>86</v>
      </c>
      <c r="J911" s="15">
        <v>41098.560416666667</v>
      </c>
      <c r="K911" s="15">
        <v>41138.675694444442</v>
      </c>
      <c r="L911" s="15">
        <v>41126.935416666667</v>
      </c>
      <c r="M911" s="12"/>
      <c r="N911" s="12"/>
      <c r="O911" s="12" t="s">
        <v>369</v>
      </c>
      <c r="P911" s="12"/>
      <c r="Q911" s="12">
        <v>0</v>
      </c>
      <c r="R911" s="12"/>
      <c r="S911" s="12"/>
      <c r="T911" s="12"/>
      <c r="U911" s="12"/>
      <c r="V911" s="12"/>
      <c r="W911" s="12"/>
      <c r="X911" s="12" t="s">
        <v>3231</v>
      </c>
      <c r="Y911" s="12"/>
      <c r="Z911" s="12" t="s">
        <v>3232</v>
      </c>
      <c r="AA911" s="12"/>
      <c r="AB911" s="12"/>
      <c r="AC911" s="12"/>
      <c r="AD911" s="12"/>
      <c r="AE911" s="12"/>
      <c r="AF911" s="12"/>
      <c r="AG911" s="12"/>
      <c r="AH911" s="12" t="s">
        <v>53</v>
      </c>
      <c r="AI911" s="12"/>
      <c r="AJ911" s="12"/>
      <c r="AK911" s="12"/>
      <c r="AL911" s="12"/>
      <c r="AM911" s="12"/>
      <c r="AN911" s="12"/>
      <c r="AO911" s="12" t="s">
        <v>63</v>
      </c>
    </row>
    <row r="912" spans="1:41" ht="90">
      <c r="A912" s="12" t="s">
        <v>41</v>
      </c>
      <c r="B912" s="13" t="s">
        <v>3233</v>
      </c>
      <c r="C912" s="12" t="s">
        <v>3234</v>
      </c>
      <c r="D912" s="12" t="s">
        <v>44</v>
      </c>
      <c r="E912" s="12" t="s">
        <v>45</v>
      </c>
      <c r="F912" s="12" t="s">
        <v>143</v>
      </c>
      <c r="G912" s="14" t="s">
        <v>47</v>
      </c>
      <c r="H912" s="14" t="s">
        <v>48</v>
      </c>
      <c r="I912" s="12" t="s">
        <v>86</v>
      </c>
      <c r="J912" s="15">
        <v>41098.55972222222</v>
      </c>
      <c r="K912" s="15">
        <v>41098.55972222222</v>
      </c>
      <c r="L912" s="12"/>
      <c r="M912" s="12"/>
      <c r="N912" s="12"/>
      <c r="O912" s="12" t="s">
        <v>369</v>
      </c>
      <c r="P912" s="12"/>
      <c r="Q912" s="12">
        <v>0</v>
      </c>
      <c r="R912" s="12"/>
      <c r="S912" s="12"/>
      <c r="T912" s="12"/>
      <c r="U912" s="12"/>
      <c r="V912" s="12"/>
      <c r="W912" s="12"/>
      <c r="X912" s="12"/>
      <c r="Y912" s="12"/>
      <c r="Z912" s="12" t="s">
        <v>3235</v>
      </c>
      <c r="AA912" s="12"/>
      <c r="AB912" s="12"/>
      <c r="AC912" s="12"/>
      <c r="AD912" s="12"/>
      <c r="AE912" s="12"/>
      <c r="AF912" s="12"/>
      <c r="AG912" s="12"/>
      <c r="AH912" s="12" t="s">
        <v>53</v>
      </c>
      <c r="AI912" s="12"/>
      <c r="AJ912" s="12"/>
      <c r="AK912" s="12"/>
      <c r="AL912" s="12"/>
      <c r="AM912" s="12"/>
      <c r="AN912" s="12"/>
      <c r="AO912" s="12" t="s">
        <v>63</v>
      </c>
    </row>
    <row r="913" spans="1:41" ht="90">
      <c r="A913" s="12" t="s">
        <v>41</v>
      </c>
      <c r="B913" s="13" t="s">
        <v>3236</v>
      </c>
      <c r="C913" s="12" t="s">
        <v>3237</v>
      </c>
      <c r="D913" s="12" t="s">
        <v>44</v>
      </c>
      <c r="E913" s="12" t="s">
        <v>45</v>
      </c>
      <c r="F913" s="12" t="s">
        <v>143</v>
      </c>
      <c r="G913" s="14" t="s">
        <v>47</v>
      </c>
      <c r="H913" s="14" t="s">
        <v>48</v>
      </c>
      <c r="I913" s="12" t="s">
        <v>86</v>
      </c>
      <c r="J913" s="15">
        <v>41098.549305555556</v>
      </c>
      <c r="K913" s="15">
        <v>41098.549305555556</v>
      </c>
      <c r="L913" s="12"/>
      <c r="M913" s="12"/>
      <c r="N913" s="12"/>
      <c r="O913" s="12" t="s">
        <v>369</v>
      </c>
      <c r="P913" s="12"/>
      <c r="Q913" s="12">
        <v>0</v>
      </c>
      <c r="R913" s="12"/>
      <c r="S913" s="12"/>
      <c r="T913" s="12"/>
      <c r="U913" s="12"/>
      <c r="V913" s="12"/>
      <c r="W913" s="12"/>
      <c r="X913" s="12"/>
      <c r="Y913" s="12"/>
      <c r="Z913" s="12" t="s">
        <v>3238</v>
      </c>
      <c r="AA913" s="12"/>
      <c r="AB913" s="12"/>
      <c r="AC913" s="12"/>
      <c r="AD913" s="12"/>
      <c r="AE913" s="12"/>
      <c r="AF913" s="12"/>
      <c r="AG913" s="12"/>
      <c r="AH913" s="12" t="s">
        <v>53</v>
      </c>
      <c r="AI913" s="12"/>
      <c r="AJ913" s="12"/>
      <c r="AK913" s="12"/>
      <c r="AL913" s="12"/>
      <c r="AM913" s="12"/>
      <c r="AN913" s="12"/>
      <c r="AO913" s="12" t="s">
        <v>63</v>
      </c>
    </row>
    <row r="914" spans="1:41" ht="90">
      <c r="A914" s="12" t="s">
        <v>41</v>
      </c>
      <c r="B914" s="13" t="s">
        <v>3239</v>
      </c>
      <c r="C914" s="12" t="s">
        <v>3240</v>
      </c>
      <c r="D914" s="12" t="s">
        <v>44</v>
      </c>
      <c r="E914" s="12" t="s">
        <v>45</v>
      </c>
      <c r="F914" s="12" t="s">
        <v>66</v>
      </c>
      <c r="G914" s="14" t="s">
        <v>47</v>
      </c>
      <c r="H914" s="14" t="s">
        <v>48</v>
      </c>
      <c r="I914" s="12" t="s">
        <v>86</v>
      </c>
      <c r="J914" s="15">
        <v>41098.54791666667</v>
      </c>
      <c r="K914" s="15">
        <v>41098.54791666667</v>
      </c>
      <c r="L914" s="12"/>
      <c r="M914" s="12"/>
      <c r="N914" s="12"/>
      <c r="O914" s="12" t="s">
        <v>369</v>
      </c>
      <c r="P914" s="12"/>
      <c r="Q914" s="12">
        <v>0</v>
      </c>
      <c r="R914" s="12"/>
      <c r="S914" s="12"/>
      <c r="T914" s="12"/>
      <c r="U914" s="12"/>
      <c r="V914" s="12"/>
      <c r="W914" s="12"/>
      <c r="X914" s="12"/>
      <c r="Y914" s="12"/>
      <c r="Z914" s="12" t="s">
        <v>3241</v>
      </c>
      <c r="AA914" s="12"/>
      <c r="AB914" s="12"/>
      <c r="AC914" s="12"/>
      <c r="AD914" s="12"/>
      <c r="AE914" s="12"/>
      <c r="AF914" s="12"/>
      <c r="AG914" s="12"/>
      <c r="AH914" s="12" t="s">
        <v>53</v>
      </c>
      <c r="AI914" s="12"/>
      <c r="AJ914" s="12"/>
      <c r="AK914" s="12"/>
      <c r="AL914" s="12"/>
      <c r="AM914" s="12"/>
      <c r="AN914" s="12"/>
      <c r="AO914" s="12" t="s">
        <v>63</v>
      </c>
    </row>
    <row r="915" spans="1:41" ht="120">
      <c r="A915" s="12" t="s">
        <v>41</v>
      </c>
      <c r="B915" s="13" t="s">
        <v>3242</v>
      </c>
      <c r="C915" s="12" t="s">
        <v>3243</v>
      </c>
      <c r="D915" s="12" t="s">
        <v>44</v>
      </c>
      <c r="E915" s="12" t="s">
        <v>45</v>
      </c>
      <c r="F915" s="12" t="s">
        <v>66</v>
      </c>
      <c r="G915" s="14" t="s">
        <v>47</v>
      </c>
      <c r="H915" s="14" t="s">
        <v>48</v>
      </c>
      <c r="I915" s="12" t="s">
        <v>148</v>
      </c>
      <c r="J915" s="15">
        <v>41096.675694444442</v>
      </c>
      <c r="K915" s="15">
        <v>41099.465277777781</v>
      </c>
      <c r="L915" s="12"/>
      <c r="M915" s="12"/>
      <c r="N915" s="12"/>
      <c r="O915" s="12" t="s">
        <v>389</v>
      </c>
      <c r="P915" s="12"/>
      <c r="Q915" s="12">
        <v>0</v>
      </c>
      <c r="R915" s="13">
        <v>12900</v>
      </c>
      <c r="S915" s="12"/>
      <c r="T915" s="12"/>
      <c r="U915" s="12"/>
      <c r="V915" s="12"/>
      <c r="W915" s="12"/>
      <c r="X915" s="12"/>
      <c r="Y915" s="12"/>
      <c r="Z915" s="12" t="s">
        <v>3244</v>
      </c>
      <c r="AA915" s="12"/>
      <c r="AB915" s="12"/>
      <c r="AC915" s="12"/>
      <c r="AD915" s="12"/>
      <c r="AE915" s="12"/>
      <c r="AF915" s="12"/>
      <c r="AG915" s="12"/>
      <c r="AH915" s="12" t="s">
        <v>53</v>
      </c>
      <c r="AI915" s="12"/>
      <c r="AJ915" s="12"/>
      <c r="AK915" s="12"/>
      <c r="AL915" s="12"/>
      <c r="AM915" s="12"/>
      <c r="AN915" s="12"/>
      <c r="AO915" s="12" t="s">
        <v>63</v>
      </c>
    </row>
    <row r="916" spans="1:41" ht="45">
      <c r="A916" s="12" t="s">
        <v>41</v>
      </c>
      <c r="B916" s="13" t="s">
        <v>3245</v>
      </c>
      <c r="C916" s="12" t="s">
        <v>3246</v>
      </c>
      <c r="D916" s="12" t="s">
        <v>44</v>
      </c>
      <c r="E916" s="12" t="s">
        <v>45</v>
      </c>
      <c r="F916" s="12" t="s">
        <v>143</v>
      </c>
      <c r="G916" s="14" t="s">
        <v>47</v>
      </c>
      <c r="H916" s="14" t="s">
        <v>48</v>
      </c>
      <c r="I916" s="12" t="s">
        <v>67</v>
      </c>
      <c r="J916" s="15">
        <v>41096.667361111111</v>
      </c>
      <c r="K916" s="15">
        <v>41096.667361111111</v>
      </c>
      <c r="L916" s="12"/>
      <c r="M916" s="12"/>
      <c r="N916" s="12"/>
      <c r="O916" s="12" t="s">
        <v>459</v>
      </c>
      <c r="P916" s="12"/>
      <c r="Q916" s="12">
        <v>0</v>
      </c>
      <c r="R916" s="12"/>
      <c r="S916" s="12"/>
      <c r="T916" s="12"/>
      <c r="U916" s="12"/>
      <c r="V916" s="12"/>
      <c r="W916" s="12"/>
      <c r="X916" s="12"/>
      <c r="Y916" s="12"/>
      <c r="Z916" s="12" t="s">
        <v>3247</v>
      </c>
      <c r="AA916" s="12"/>
      <c r="AB916" s="12"/>
      <c r="AC916" s="12"/>
      <c r="AD916" s="12"/>
      <c r="AE916" s="12"/>
      <c r="AF916" s="12"/>
      <c r="AG916" s="12"/>
      <c r="AH916" s="12" t="s">
        <v>53</v>
      </c>
      <c r="AI916" s="12"/>
      <c r="AJ916" s="12"/>
      <c r="AK916" s="12"/>
      <c r="AL916" s="12"/>
      <c r="AM916" s="12"/>
      <c r="AN916" s="12"/>
      <c r="AO916" s="12" t="s">
        <v>63</v>
      </c>
    </row>
    <row r="917" spans="1:41" ht="30">
      <c r="A917" s="12" t="s">
        <v>41</v>
      </c>
      <c r="B917" s="13" t="s">
        <v>3248</v>
      </c>
      <c r="C917" s="12" t="s">
        <v>3249</v>
      </c>
      <c r="D917" s="12" t="s">
        <v>44</v>
      </c>
      <c r="E917" s="12" t="s">
        <v>117</v>
      </c>
      <c r="F917" s="12" t="s">
        <v>143</v>
      </c>
      <c r="G917" s="12" t="s">
        <v>13</v>
      </c>
      <c r="H917" s="12" t="s">
        <v>127</v>
      </c>
      <c r="I917" s="12" t="s">
        <v>67</v>
      </c>
      <c r="J917" s="15">
        <v>41093.615972222222</v>
      </c>
      <c r="K917" s="15">
        <v>41136.603472222225</v>
      </c>
      <c r="L917" s="15">
        <v>41136.603472222225</v>
      </c>
      <c r="M917" s="12"/>
      <c r="N917" s="12"/>
      <c r="O917" s="12" t="s">
        <v>382</v>
      </c>
      <c r="P917" s="12"/>
      <c r="Q917" s="12">
        <v>0</v>
      </c>
      <c r="R917" s="12"/>
      <c r="S917" s="12"/>
      <c r="T917" s="12"/>
      <c r="U917" s="12"/>
      <c r="V917" s="12"/>
      <c r="W917" s="12"/>
      <c r="X917" s="12"/>
      <c r="Y917" s="12"/>
      <c r="Z917" s="12" t="s">
        <v>3250</v>
      </c>
      <c r="AA917" s="12"/>
      <c r="AB917" s="12"/>
      <c r="AC917" s="12"/>
      <c r="AD917" s="12"/>
      <c r="AE917" s="12"/>
      <c r="AF917" s="12"/>
      <c r="AG917" s="12"/>
      <c r="AH917" s="12" t="s">
        <v>53</v>
      </c>
      <c r="AI917" s="12" t="s">
        <v>307</v>
      </c>
      <c r="AJ917" s="12"/>
      <c r="AK917" s="12"/>
      <c r="AL917" s="12"/>
      <c r="AM917" s="12"/>
      <c r="AN917" s="12"/>
      <c r="AO917" s="12" t="s">
        <v>63</v>
      </c>
    </row>
    <row r="918" spans="1:41" ht="180">
      <c r="A918" s="12" t="s">
        <v>41</v>
      </c>
      <c r="B918" s="13" t="s">
        <v>3251</v>
      </c>
      <c r="C918" s="12" t="s">
        <v>3252</v>
      </c>
      <c r="D918" s="12" t="s">
        <v>44</v>
      </c>
      <c r="E918" s="12" t="s">
        <v>117</v>
      </c>
      <c r="F918" s="12" t="s">
        <v>46</v>
      </c>
      <c r="G918" s="12" t="s">
        <v>261</v>
      </c>
      <c r="H918" s="12" t="s">
        <v>127</v>
      </c>
      <c r="I918" s="12" t="s">
        <v>67</v>
      </c>
      <c r="J918" s="15">
        <v>41093.614583333336</v>
      </c>
      <c r="K918" s="15">
        <v>41127.50277777778</v>
      </c>
      <c r="L918" s="15">
        <v>41124.475694444445</v>
      </c>
      <c r="M918" s="12"/>
      <c r="N918" s="12" t="s">
        <v>1340</v>
      </c>
      <c r="O918" s="12" t="s">
        <v>382</v>
      </c>
      <c r="P918" s="12"/>
      <c r="Q918" s="12">
        <v>0</v>
      </c>
      <c r="R918" s="12"/>
      <c r="S918" s="12"/>
      <c r="T918" s="12"/>
      <c r="U918" s="12"/>
      <c r="V918" s="12"/>
      <c r="W918" s="12"/>
      <c r="X918" s="12"/>
      <c r="Y918" s="12"/>
      <c r="Z918" s="12" t="s">
        <v>3253</v>
      </c>
      <c r="AA918" s="12"/>
      <c r="AB918" s="12"/>
      <c r="AC918" s="12"/>
      <c r="AD918" s="12"/>
      <c r="AE918" s="12"/>
      <c r="AF918" s="12"/>
      <c r="AG918" s="12"/>
      <c r="AH918" s="12" t="s">
        <v>53</v>
      </c>
      <c r="AI918" s="12" t="s">
        <v>151</v>
      </c>
      <c r="AJ918" s="12"/>
      <c r="AK918" s="12"/>
      <c r="AL918" s="12"/>
      <c r="AM918" s="12"/>
      <c r="AN918" s="12"/>
      <c r="AO918" s="12" t="s">
        <v>63</v>
      </c>
    </row>
    <row r="919" spans="1:41" ht="30">
      <c r="A919" s="12" t="s">
        <v>41</v>
      </c>
      <c r="B919" s="13" t="s">
        <v>3254</v>
      </c>
      <c r="C919" s="12" t="s">
        <v>3255</v>
      </c>
      <c r="D919" s="12" t="s">
        <v>44</v>
      </c>
      <c r="E919" s="12" t="s">
        <v>117</v>
      </c>
      <c r="F919" s="12" t="s">
        <v>46</v>
      </c>
      <c r="G919" s="12" t="s">
        <v>13</v>
      </c>
      <c r="H919" s="12" t="s">
        <v>67</v>
      </c>
      <c r="I919" s="12" t="s">
        <v>67</v>
      </c>
      <c r="J919" s="15">
        <v>41093.584027777775</v>
      </c>
      <c r="K919" s="15">
        <v>41114.545138888891</v>
      </c>
      <c r="L919" s="15">
        <v>41113.768750000003</v>
      </c>
      <c r="M919" s="12"/>
      <c r="N919" s="12" t="s">
        <v>2646</v>
      </c>
      <c r="O919" s="12" t="s">
        <v>369</v>
      </c>
      <c r="P919" s="12"/>
      <c r="Q919" s="12">
        <v>0</v>
      </c>
      <c r="R919" s="12"/>
      <c r="S919" s="12">
        <v>7200</v>
      </c>
      <c r="T919" s="12">
        <v>7200</v>
      </c>
      <c r="U919" s="12"/>
      <c r="V919" s="16">
        <v>0</v>
      </c>
      <c r="W919" s="12"/>
      <c r="X919" s="12" t="s">
        <v>3256</v>
      </c>
      <c r="Y919" s="12"/>
      <c r="Z919" s="12"/>
      <c r="AA919" s="12"/>
      <c r="AB919" s="16">
        <v>0</v>
      </c>
      <c r="AC919" s="16">
        <v>0</v>
      </c>
      <c r="AD919" s="12"/>
      <c r="AE919" s="12">
        <v>7200</v>
      </c>
      <c r="AF919" s="12">
        <v>7200</v>
      </c>
      <c r="AG919" s="12"/>
      <c r="AH919" s="12" t="s">
        <v>53</v>
      </c>
      <c r="AI919" s="12" t="s">
        <v>71</v>
      </c>
      <c r="AJ919" s="12"/>
      <c r="AK919" s="12"/>
      <c r="AL919" s="12"/>
      <c r="AM919" s="12"/>
      <c r="AN919" s="12"/>
      <c r="AO919" s="12"/>
    </row>
    <row r="920" spans="1:41" ht="90">
      <c r="A920" s="12" t="s">
        <v>41</v>
      </c>
      <c r="B920" s="13" t="s">
        <v>3256</v>
      </c>
      <c r="C920" s="12" t="s">
        <v>3257</v>
      </c>
      <c r="D920" s="12" t="s">
        <v>44</v>
      </c>
      <c r="E920" s="12" t="s">
        <v>117</v>
      </c>
      <c r="F920" s="12" t="s">
        <v>46</v>
      </c>
      <c r="G920" s="12" t="s">
        <v>13</v>
      </c>
      <c r="H920" s="12" t="s">
        <v>67</v>
      </c>
      <c r="I920" s="12" t="s">
        <v>148</v>
      </c>
      <c r="J920" s="15">
        <v>41093.554166666669</v>
      </c>
      <c r="K920" s="15">
        <v>41114.624305555553</v>
      </c>
      <c r="L920" s="15">
        <v>41113.768055555556</v>
      </c>
      <c r="M920" s="12"/>
      <c r="N920" s="12" t="s">
        <v>2646</v>
      </c>
      <c r="O920" s="12" t="s">
        <v>369</v>
      </c>
      <c r="P920" s="12"/>
      <c r="Q920" s="12">
        <v>0</v>
      </c>
      <c r="R920" s="13">
        <v>12896</v>
      </c>
      <c r="S920" s="12"/>
      <c r="T920" s="12"/>
      <c r="U920" s="12"/>
      <c r="V920" s="12"/>
      <c r="W920" s="12"/>
      <c r="X920" s="12" t="s">
        <v>3254</v>
      </c>
      <c r="Y920" s="12"/>
      <c r="Z920" s="12" t="s">
        <v>3258</v>
      </c>
      <c r="AA920" s="12"/>
      <c r="AB920" s="12"/>
      <c r="AC920" s="12"/>
      <c r="AD920" s="12"/>
      <c r="AE920" s="12"/>
      <c r="AF920" s="12"/>
      <c r="AG920" s="12"/>
      <c r="AH920" s="12" t="s">
        <v>53</v>
      </c>
      <c r="AI920" s="12" t="s">
        <v>71</v>
      </c>
      <c r="AJ920" s="12"/>
      <c r="AK920" s="12"/>
      <c r="AL920" s="12"/>
      <c r="AM920" s="12"/>
      <c r="AN920" s="12"/>
      <c r="AO920" s="12" t="s">
        <v>63</v>
      </c>
    </row>
    <row r="921" spans="1:41" ht="135">
      <c r="A921" s="12" t="s">
        <v>41</v>
      </c>
      <c r="B921" s="13" t="s">
        <v>3259</v>
      </c>
      <c r="C921" s="12" t="s">
        <v>3260</v>
      </c>
      <c r="D921" s="12" t="s">
        <v>44</v>
      </c>
      <c r="E921" s="12" t="s">
        <v>117</v>
      </c>
      <c r="F921" s="12" t="s">
        <v>46</v>
      </c>
      <c r="G921" s="12" t="s">
        <v>261</v>
      </c>
      <c r="H921" s="14" t="s">
        <v>48</v>
      </c>
      <c r="I921" s="12" t="s">
        <v>148</v>
      </c>
      <c r="J921" s="15">
        <v>41093.531944444447</v>
      </c>
      <c r="K921" s="15">
        <v>41093.670138888891</v>
      </c>
      <c r="L921" s="15">
        <v>41093.670138888891</v>
      </c>
      <c r="M921" s="12"/>
      <c r="N921" s="12"/>
      <c r="O921" s="12" t="s">
        <v>369</v>
      </c>
      <c r="P921" s="12"/>
      <c r="Q921" s="12">
        <v>0</v>
      </c>
      <c r="R921" s="13">
        <v>12895</v>
      </c>
      <c r="S921" s="12"/>
      <c r="T921" s="12"/>
      <c r="U921" s="12"/>
      <c r="V921" s="12"/>
      <c r="W921" s="12"/>
      <c r="X921" s="12"/>
      <c r="Y921" s="12"/>
      <c r="Z921" s="12" t="s">
        <v>3261</v>
      </c>
      <c r="AA921" s="12"/>
      <c r="AB921" s="12"/>
      <c r="AC921" s="12"/>
      <c r="AD921" s="12"/>
      <c r="AE921" s="12"/>
      <c r="AF921" s="12"/>
      <c r="AG921" s="12"/>
      <c r="AH921" s="12" t="s">
        <v>53</v>
      </c>
      <c r="AI921" s="12"/>
      <c r="AJ921" s="12"/>
      <c r="AK921" s="12"/>
      <c r="AL921" s="12"/>
      <c r="AM921" s="12"/>
      <c r="AN921" s="12"/>
      <c r="AO921" s="12" t="s">
        <v>63</v>
      </c>
    </row>
    <row r="922" spans="1:41" ht="120">
      <c r="A922" s="12" t="s">
        <v>41</v>
      </c>
      <c r="B922" s="13" t="s">
        <v>3262</v>
      </c>
      <c r="C922" s="12" t="s">
        <v>3263</v>
      </c>
      <c r="D922" s="12" t="s">
        <v>44</v>
      </c>
      <c r="E922" s="12" t="s">
        <v>117</v>
      </c>
      <c r="F922" s="12" t="s">
        <v>46</v>
      </c>
      <c r="G922" s="12" t="s">
        <v>242</v>
      </c>
      <c r="H922" s="12" t="s">
        <v>148</v>
      </c>
      <c r="I922" s="12" t="s">
        <v>148</v>
      </c>
      <c r="J922" s="15">
        <v>41093.476388888892</v>
      </c>
      <c r="K922" s="15">
        <v>41108.707638888889</v>
      </c>
      <c r="L922" s="15">
        <v>41108.683333333334</v>
      </c>
      <c r="M922" s="12"/>
      <c r="N922" s="12"/>
      <c r="O922" s="12" t="s">
        <v>87</v>
      </c>
      <c r="P922" s="12"/>
      <c r="Q922" s="12">
        <v>0</v>
      </c>
      <c r="R922" s="13">
        <v>12893</v>
      </c>
      <c r="S922" s="12"/>
      <c r="T922" s="12"/>
      <c r="U922" s="12"/>
      <c r="V922" s="12"/>
      <c r="W922" s="12"/>
      <c r="X922" s="12"/>
      <c r="Y922" s="12"/>
      <c r="Z922" s="12" t="s">
        <v>3264</v>
      </c>
      <c r="AA922" s="12"/>
      <c r="AB922" s="12"/>
      <c r="AC922" s="12"/>
      <c r="AD922" s="12"/>
      <c r="AE922" s="12"/>
      <c r="AF922" s="12"/>
      <c r="AG922" s="12"/>
      <c r="AH922" s="12" t="s">
        <v>53</v>
      </c>
      <c r="AI922" s="12"/>
      <c r="AJ922" s="12"/>
      <c r="AK922" s="12"/>
      <c r="AL922" s="12"/>
      <c r="AM922" s="12"/>
      <c r="AN922" s="12"/>
      <c r="AO922" s="12" t="s">
        <v>63</v>
      </c>
    </row>
    <row r="923" spans="1:41" ht="60">
      <c r="A923" s="12" t="s">
        <v>41</v>
      </c>
      <c r="B923" s="13" t="s">
        <v>3231</v>
      </c>
      <c r="C923" s="12" t="s">
        <v>3265</v>
      </c>
      <c r="D923" s="12" t="s">
        <v>44</v>
      </c>
      <c r="E923" s="12" t="s">
        <v>45</v>
      </c>
      <c r="F923" s="12" t="s">
        <v>66</v>
      </c>
      <c r="G923" s="14" t="s">
        <v>47</v>
      </c>
      <c r="H923" s="14" t="s">
        <v>48</v>
      </c>
      <c r="I923" s="12" t="s">
        <v>86</v>
      </c>
      <c r="J923" s="15">
        <v>41092.711805555555</v>
      </c>
      <c r="K923" s="15">
        <v>41099.407638888886</v>
      </c>
      <c r="L923" s="12"/>
      <c r="M923" s="12"/>
      <c r="N923" s="12"/>
      <c r="O923" s="12" t="s">
        <v>369</v>
      </c>
      <c r="P923" s="12"/>
      <c r="Q923" s="12">
        <v>0</v>
      </c>
      <c r="R923" s="12" t="s">
        <v>3266</v>
      </c>
      <c r="S923" s="12"/>
      <c r="T923" s="12"/>
      <c r="U923" s="12"/>
      <c r="V923" s="12"/>
      <c r="W923" s="12"/>
      <c r="X923" s="12" t="s">
        <v>3229</v>
      </c>
      <c r="Y923" s="12"/>
      <c r="Z923" s="12" t="s">
        <v>3267</v>
      </c>
      <c r="AA923" s="12"/>
      <c r="AB923" s="12"/>
      <c r="AC923" s="12"/>
      <c r="AD923" s="12"/>
      <c r="AE923" s="12"/>
      <c r="AF923" s="12"/>
      <c r="AG923" s="12"/>
      <c r="AH923" s="12" t="s">
        <v>53</v>
      </c>
      <c r="AI923" s="12"/>
      <c r="AJ923" s="12"/>
      <c r="AK923" s="12"/>
      <c r="AL923" s="12"/>
      <c r="AM923" s="12"/>
      <c r="AN923" s="12"/>
      <c r="AO923" s="12" t="s">
        <v>63</v>
      </c>
    </row>
    <row r="924" spans="1:41" ht="120">
      <c r="A924" s="12" t="s">
        <v>41</v>
      </c>
      <c r="B924" s="13" t="s">
        <v>3268</v>
      </c>
      <c r="C924" s="12" t="s">
        <v>3269</v>
      </c>
      <c r="D924" s="12" t="s">
        <v>44</v>
      </c>
      <c r="E924" s="12" t="s">
        <v>45</v>
      </c>
      <c r="F924" s="12" t="s">
        <v>143</v>
      </c>
      <c r="G924" s="14" t="s">
        <v>47</v>
      </c>
      <c r="H924" s="14" t="s">
        <v>48</v>
      </c>
      <c r="I924" s="12" t="s">
        <v>86</v>
      </c>
      <c r="J924" s="15">
        <v>41092.70208333333</v>
      </c>
      <c r="K924" s="15">
        <v>41093.538888888892</v>
      </c>
      <c r="L924" s="12"/>
      <c r="M924" s="12"/>
      <c r="N924" s="12"/>
      <c r="O924" s="12" t="s">
        <v>369</v>
      </c>
      <c r="P924" s="12"/>
      <c r="Q924" s="12">
        <v>0</v>
      </c>
      <c r="R924" s="12"/>
      <c r="S924" s="12"/>
      <c r="T924" s="12"/>
      <c r="U924" s="12"/>
      <c r="V924" s="12"/>
      <c r="W924" s="12"/>
      <c r="X924" s="12"/>
      <c r="Y924" s="12"/>
      <c r="Z924" s="12" t="s">
        <v>3270</v>
      </c>
      <c r="AA924" s="12"/>
      <c r="AB924" s="12"/>
      <c r="AC924" s="12"/>
      <c r="AD924" s="12"/>
      <c r="AE924" s="12"/>
      <c r="AF924" s="12"/>
      <c r="AG924" s="12"/>
      <c r="AH924" s="12" t="s">
        <v>53</v>
      </c>
      <c r="AI924" s="12"/>
      <c r="AJ924" s="12"/>
      <c r="AK924" s="12"/>
      <c r="AL924" s="12"/>
      <c r="AM924" s="12"/>
      <c r="AN924" s="12"/>
      <c r="AO924" s="12"/>
    </row>
    <row r="925" spans="1:41" ht="165">
      <c r="A925" s="12" t="s">
        <v>41</v>
      </c>
      <c r="B925" s="13" t="s">
        <v>3271</v>
      </c>
      <c r="C925" s="12" t="s">
        <v>3272</v>
      </c>
      <c r="D925" s="12" t="s">
        <v>44</v>
      </c>
      <c r="E925" s="12" t="s">
        <v>45</v>
      </c>
      <c r="F925" s="12" t="s">
        <v>66</v>
      </c>
      <c r="G925" s="14" t="s">
        <v>47</v>
      </c>
      <c r="H925" s="14" t="s">
        <v>48</v>
      </c>
      <c r="I925" s="12" t="s">
        <v>86</v>
      </c>
      <c r="J925" s="15">
        <v>41092.697916666664</v>
      </c>
      <c r="K925" s="15">
        <v>41096.736805555556</v>
      </c>
      <c r="L925" s="12"/>
      <c r="M925" s="12"/>
      <c r="N925" s="12"/>
      <c r="O925" s="12" t="s">
        <v>369</v>
      </c>
      <c r="P925" s="12"/>
      <c r="Q925" s="12">
        <v>0</v>
      </c>
      <c r="R925" s="12"/>
      <c r="S925" s="12"/>
      <c r="T925" s="12"/>
      <c r="U925" s="12"/>
      <c r="V925" s="12"/>
      <c r="W925" s="12"/>
      <c r="X925" s="12"/>
      <c r="Y925" s="12"/>
      <c r="Z925" s="12" t="s">
        <v>3273</v>
      </c>
      <c r="AA925" s="12"/>
      <c r="AB925" s="12"/>
      <c r="AC925" s="12"/>
      <c r="AD925" s="12"/>
      <c r="AE925" s="12"/>
      <c r="AF925" s="12"/>
      <c r="AG925" s="12"/>
      <c r="AH925" s="12" t="s">
        <v>53</v>
      </c>
      <c r="AI925" s="12"/>
      <c r="AJ925" s="12"/>
      <c r="AK925" s="12"/>
      <c r="AL925" s="12"/>
      <c r="AM925" s="12"/>
      <c r="AN925" s="12"/>
      <c r="AO925" s="12"/>
    </row>
    <row r="926" spans="1:41" ht="60">
      <c r="A926" s="12" t="s">
        <v>41</v>
      </c>
      <c r="B926" s="13" t="s">
        <v>3274</v>
      </c>
      <c r="C926" s="12" t="s">
        <v>3275</v>
      </c>
      <c r="D926" s="12" t="s">
        <v>44</v>
      </c>
      <c r="E926" s="12" t="s">
        <v>45</v>
      </c>
      <c r="F926" s="12" t="s">
        <v>66</v>
      </c>
      <c r="G926" s="14" t="s">
        <v>47</v>
      </c>
      <c r="H926" s="14" t="s">
        <v>48</v>
      </c>
      <c r="I926" s="12" t="s">
        <v>86</v>
      </c>
      <c r="J926" s="15">
        <v>41092.693749999999</v>
      </c>
      <c r="K926" s="15">
        <v>41093.538888888892</v>
      </c>
      <c r="L926" s="12"/>
      <c r="M926" s="12"/>
      <c r="N926" s="12"/>
      <c r="O926" s="12" t="s">
        <v>369</v>
      </c>
      <c r="P926" s="12"/>
      <c r="Q926" s="12">
        <v>0</v>
      </c>
      <c r="R926" s="13">
        <v>12890</v>
      </c>
      <c r="S926" s="12"/>
      <c r="T926" s="12"/>
      <c r="U926" s="12"/>
      <c r="V926" s="12"/>
      <c r="W926" s="12"/>
      <c r="X926" s="12"/>
      <c r="Y926" s="12"/>
      <c r="Z926" s="12" t="s">
        <v>3276</v>
      </c>
      <c r="AA926" s="12"/>
      <c r="AB926" s="12"/>
      <c r="AC926" s="12"/>
      <c r="AD926" s="12"/>
      <c r="AE926" s="12"/>
      <c r="AF926" s="12"/>
      <c r="AG926" s="12"/>
      <c r="AH926" s="12" t="s">
        <v>53</v>
      </c>
      <c r="AI926" s="12"/>
      <c r="AJ926" s="12"/>
      <c r="AK926" s="12"/>
      <c r="AL926" s="12"/>
      <c r="AM926" s="12"/>
      <c r="AN926" s="12"/>
      <c r="AO926" s="12"/>
    </row>
    <row r="927" spans="1:41" ht="135">
      <c r="A927" s="12" t="s">
        <v>41</v>
      </c>
      <c r="B927" s="13" t="s">
        <v>3277</v>
      </c>
      <c r="C927" s="12" t="s">
        <v>3278</v>
      </c>
      <c r="D927" s="12" t="s">
        <v>44</v>
      </c>
      <c r="E927" s="12" t="s">
        <v>45</v>
      </c>
      <c r="F927" s="12" t="s">
        <v>143</v>
      </c>
      <c r="G927" s="14" t="s">
        <v>47</v>
      </c>
      <c r="H927" s="14" t="s">
        <v>48</v>
      </c>
      <c r="I927" s="12" t="s">
        <v>86</v>
      </c>
      <c r="J927" s="15">
        <v>41092.689583333333</v>
      </c>
      <c r="K927" s="15">
        <v>41093.538888888892</v>
      </c>
      <c r="L927" s="12"/>
      <c r="M927" s="12"/>
      <c r="N927" s="12"/>
      <c r="O927" s="12" t="s">
        <v>369</v>
      </c>
      <c r="P927" s="12"/>
      <c r="Q927" s="12">
        <v>0</v>
      </c>
      <c r="R927" s="12" t="s">
        <v>3279</v>
      </c>
      <c r="S927" s="12"/>
      <c r="T927" s="12"/>
      <c r="U927" s="12"/>
      <c r="V927" s="12"/>
      <c r="W927" s="12"/>
      <c r="X927" s="12"/>
      <c r="Y927" s="12"/>
      <c r="Z927" s="12" t="s">
        <v>3280</v>
      </c>
      <c r="AA927" s="12"/>
      <c r="AB927" s="12"/>
      <c r="AC927" s="12"/>
      <c r="AD927" s="12"/>
      <c r="AE927" s="12"/>
      <c r="AF927" s="12"/>
      <c r="AG927" s="12"/>
      <c r="AH927" s="12" t="s">
        <v>53</v>
      </c>
      <c r="AI927" s="12"/>
      <c r="AJ927" s="12"/>
      <c r="AK927" s="12"/>
      <c r="AL927" s="12"/>
      <c r="AM927" s="12"/>
      <c r="AN927" s="12"/>
      <c r="AO927" s="12" t="s">
        <v>63</v>
      </c>
    </row>
    <row r="928" spans="1:41" ht="240">
      <c r="A928" s="12" t="s">
        <v>41</v>
      </c>
      <c r="B928" s="13" t="s">
        <v>3281</v>
      </c>
      <c r="C928" s="12" t="s">
        <v>3282</v>
      </c>
      <c r="D928" s="12" t="s">
        <v>44</v>
      </c>
      <c r="E928" s="12" t="s">
        <v>117</v>
      </c>
      <c r="F928" s="12" t="s">
        <v>46</v>
      </c>
      <c r="G928" s="12" t="s">
        <v>261</v>
      </c>
      <c r="H928" s="12" t="s">
        <v>723</v>
      </c>
      <c r="I928" s="12" t="s">
        <v>723</v>
      </c>
      <c r="J928" s="15">
        <v>41092.589583333334</v>
      </c>
      <c r="K928" s="15">
        <v>41106.617361111108</v>
      </c>
      <c r="L928" s="15">
        <v>41095.413194444445</v>
      </c>
      <c r="M928" s="12"/>
      <c r="N928" s="12"/>
      <c r="O928" s="12"/>
      <c r="P928" s="12"/>
      <c r="Q928" s="12">
        <v>0</v>
      </c>
      <c r="R928" s="12"/>
      <c r="S928" s="12"/>
      <c r="T928" s="12"/>
      <c r="U928" s="12"/>
      <c r="V928" s="12"/>
      <c r="W928" s="12"/>
      <c r="X928" s="12"/>
      <c r="Y928" s="12"/>
      <c r="Z928" s="12" t="s">
        <v>3283</v>
      </c>
      <c r="AA928" s="12"/>
      <c r="AB928" s="12"/>
      <c r="AC928" s="12"/>
      <c r="AD928" s="12"/>
      <c r="AE928" s="12"/>
      <c r="AF928" s="12"/>
      <c r="AG928" s="12"/>
      <c r="AH928" s="12" t="s">
        <v>53</v>
      </c>
      <c r="AI928" s="12"/>
      <c r="AJ928" s="12"/>
      <c r="AK928" s="12"/>
      <c r="AL928" s="12"/>
      <c r="AM928" s="12"/>
      <c r="AN928" s="12"/>
      <c r="AO928" s="12"/>
    </row>
    <row r="929" spans="1:41" ht="225">
      <c r="A929" s="12" t="s">
        <v>41</v>
      </c>
      <c r="B929" s="13" t="s">
        <v>3284</v>
      </c>
      <c r="C929" s="12" t="s">
        <v>3285</v>
      </c>
      <c r="D929" s="12" t="s">
        <v>44</v>
      </c>
      <c r="E929" s="12" t="s">
        <v>117</v>
      </c>
      <c r="F929" s="12" t="s">
        <v>46</v>
      </c>
      <c r="G929" s="12" t="s">
        <v>13</v>
      </c>
      <c r="H929" s="12" t="s">
        <v>422</v>
      </c>
      <c r="I929" s="12" t="s">
        <v>148</v>
      </c>
      <c r="J929" s="15">
        <v>41092.585416666669</v>
      </c>
      <c r="K929" s="15">
        <v>41130.79583333333</v>
      </c>
      <c r="L929" s="15">
        <v>41126.856249999997</v>
      </c>
      <c r="M929" s="12"/>
      <c r="N929" s="12"/>
      <c r="O929" s="12"/>
      <c r="P929" s="12"/>
      <c r="Q929" s="12">
        <v>0</v>
      </c>
      <c r="R929" s="12" t="s">
        <v>3286</v>
      </c>
      <c r="S929" s="12"/>
      <c r="T929" s="12"/>
      <c r="U929" s="12"/>
      <c r="V929" s="12"/>
      <c r="W929" s="12"/>
      <c r="X929" s="12"/>
      <c r="Y929" s="12"/>
      <c r="Z929" s="12" t="s">
        <v>3287</v>
      </c>
      <c r="AA929" s="12"/>
      <c r="AB929" s="12"/>
      <c r="AC929" s="12"/>
      <c r="AD929" s="12"/>
      <c r="AE929" s="12"/>
      <c r="AF929" s="12"/>
      <c r="AG929" s="12"/>
      <c r="AH929" s="12" t="s">
        <v>53</v>
      </c>
      <c r="AI929" s="12" t="s">
        <v>54</v>
      </c>
      <c r="AJ929" s="12"/>
      <c r="AK929" s="12"/>
      <c r="AL929" s="12"/>
      <c r="AM929" s="12"/>
      <c r="AN929" s="12"/>
      <c r="AO929" s="12" t="s">
        <v>614</v>
      </c>
    </row>
    <row r="930" spans="1:41" ht="210">
      <c r="A930" s="12" t="s">
        <v>41</v>
      </c>
      <c r="B930" s="13" t="s">
        <v>3288</v>
      </c>
      <c r="C930" s="12" t="s">
        <v>3289</v>
      </c>
      <c r="D930" s="12" t="s">
        <v>44</v>
      </c>
      <c r="E930" s="12" t="s">
        <v>117</v>
      </c>
      <c r="F930" s="12" t="s">
        <v>46</v>
      </c>
      <c r="G930" s="12" t="s">
        <v>13</v>
      </c>
      <c r="H930" s="12" t="s">
        <v>148</v>
      </c>
      <c r="I930" s="12" t="s">
        <v>148</v>
      </c>
      <c r="J930" s="15">
        <v>41092.526388888888</v>
      </c>
      <c r="K930" s="15">
        <v>41129.813888888886</v>
      </c>
      <c r="L930" s="15">
        <v>41126.92083333333</v>
      </c>
      <c r="M930" s="12"/>
      <c r="N930" s="12"/>
      <c r="O930" s="12" t="s">
        <v>369</v>
      </c>
      <c r="P930" s="12"/>
      <c r="Q930" s="12">
        <v>0</v>
      </c>
      <c r="R930" s="12" t="s">
        <v>3290</v>
      </c>
      <c r="S930" s="12"/>
      <c r="T930" s="12"/>
      <c r="U930" s="12"/>
      <c r="V930" s="12"/>
      <c r="W930" s="12"/>
      <c r="X930" s="12"/>
      <c r="Y930" s="12"/>
      <c r="Z930" s="12" t="s">
        <v>3291</v>
      </c>
      <c r="AA930" s="12"/>
      <c r="AB930" s="12"/>
      <c r="AC930" s="12"/>
      <c r="AD930" s="12"/>
      <c r="AE930" s="12"/>
      <c r="AF930" s="12"/>
      <c r="AG930" s="12"/>
      <c r="AH930" s="12" t="s">
        <v>53</v>
      </c>
      <c r="AI930" s="12"/>
      <c r="AJ930" s="12"/>
      <c r="AK930" s="12"/>
      <c r="AL930" s="12"/>
      <c r="AM930" s="12"/>
      <c r="AN930" s="12"/>
      <c r="AO930" s="12" t="s">
        <v>614</v>
      </c>
    </row>
    <row r="931" spans="1:41" ht="75">
      <c r="A931" s="12" t="s">
        <v>41</v>
      </c>
      <c r="B931" s="13" t="s">
        <v>3292</v>
      </c>
      <c r="C931" s="12" t="s">
        <v>3293</v>
      </c>
      <c r="D931" s="12" t="s">
        <v>44</v>
      </c>
      <c r="E931" s="12" t="s">
        <v>117</v>
      </c>
      <c r="F931" s="12" t="s">
        <v>46</v>
      </c>
      <c r="G931" s="12" t="s">
        <v>118</v>
      </c>
      <c r="H931" s="12" t="s">
        <v>59</v>
      </c>
      <c r="I931" s="12" t="s">
        <v>148</v>
      </c>
      <c r="J931" s="15">
        <v>41092.518055555556</v>
      </c>
      <c r="K931" s="15">
        <v>41122.75277777778</v>
      </c>
      <c r="L931" s="15">
        <v>41122.466666666667</v>
      </c>
      <c r="M931" s="12"/>
      <c r="N931" s="12" t="s">
        <v>1340</v>
      </c>
      <c r="O931" s="12" t="s">
        <v>87</v>
      </c>
      <c r="P931" s="12"/>
      <c r="Q931" s="12">
        <v>0</v>
      </c>
      <c r="R931" s="12" t="s">
        <v>3294</v>
      </c>
      <c r="S931" s="12">
        <v>7200</v>
      </c>
      <c r="T931" s="12">
        <v>7200</v>
      </c>
      <c r="U931" s="12"/>
      <c r="V931" s="16">
        <v>0</v>
      </c>
      <c r="W931" s="12"/>
      <c r="X931" s="12"/>
      <c r="Y931" s="12"/>
      <c r="Z931" s="12" t="s">
        <v>3295</v>
      </c>
      <c r="AA931" s="12"/>
      <c r="AB931" s="16">
        <v>0</v>
      </c>
      <c r="AC931" s="16">
        <v>0</v>
      </c>
      <c r="AD931" s="12"/>
      <c r="AE931" s="12">
        <v>7200</v>
      </c>
      <c r="AF931" s="12">
        <v>7200</v>
      </c>
      <c r="AG931" s="12"/>
      <c r="AH931" s="12" t="s">
        <v>53</v>
      </c>
      <c r="AI931" s="12" t="s">
        <v>2106</v>
      </c>
      <c r="AJ931" s="12"/>
      <c r="AK931" s="12"/>
      <c r="AL931" s="12"/>
      <c r="AM931" s="12"/>
      <c r="AN931" s="12"/>
      <c r="AO931" s="12" t="s">
        <v>63</v>
      </c>
    </row>
    <row r="932" spans="1:41" ht="135">
      <c r="A932" s="12" t="s">
        <v>41</v>
      </c>
      <c r="B932" s="13" t="s">
        <v>3296</v>
      </c>
      <c r="C932" s="12" t="s">
        <v>3297</v>
      </c>
      <c r="D932" s="12" t="s">
        <v>44</v>
      </c>
      <c r="E932" s="12" t="s">
        <v>117</v>
      </c>
      <c r="F932" s="12" t="s">
        <v>46</v>
      </c>
      <c r="G932" s="12" t="s">
        <v>261</v>
      </c>
      <c r="H932" s="12" t="s">
        <v>496</v>
      </c>
      <c r="I932" s="12" t="s">
        <v>148</v>
      </c>
      <c r="J932" s="15">
        <v>41092.505555555559</v>
      </c>
      <c r="K932" s="15">
        <v>41115.802777777775</v>
      </c>
      <c r="L932" s="15">
        <v>41115.802777777775</v>
      </c>
      <c r="M932" s="12"/>
      <c r="N932" s="12"/>
      <c r="O932" s="12" t="s">
        <v>87</v>
      </c>
      <c r="P932" s="12"/>
      <c r="Q932" s="12">
        <v>0</v>
      </c>
      <c r="R932" s="13">
        <v>12879</v>
      </c>
      <c r="S932" s="12"/>
      <c r="T932" s="12"/>
      <c r="U932" s="12"/>
      <c r="V932" s="12"/>
      <c r="W932" s="12"/>
      <c r="X932" s="12"/>
      <c r="Y932" s="12"/>
      <c r="Z932" s="12" t="s">
        <v>3298</v>
      </c>
      <c r="AA932" s="12"/>
      <c r="AB932" s="12"/>
      <c r="AC932" s="12"/>
      <c r="AD932" s="12"/>
      <c r="AE932" s="12"/>
      <c r="AF932" s="12"/>
      <c r="AG932" s="12"/>
      <c r="AH932" s="12" t="s">
        <v>53</v>
      </c>
      <c r="AI932" s="12"/>
      <c r="AJ932" s="12"/>
      <c r="AK932" s="12"/>
      <c r="AL932" s="12"/>
      <c r="AM932" s="12"/>
      <c r="AN932" s="12"/>
      <c r="AO932" s="12" t="s">
        <v>63</v>
      </c>
    </row>
    <row r="933" spans="1:41" ht="285">
      <c r="A933" s="12" t="s">
        <v>41</v>
      </c>
      <c r="B933" s="13" t="s">
        <v>3299</v>
      </c>
      <c r="C933" s="12" t="s">
        <v>3300</v>
      </c>
      <c r="D933" s="12" t="s">
        <v>44</v>
      </c>
      <c r="E933" s="12" t="s">
        <v>117</v>
      </c>
      <c r="F933" s="12" t="s">
        <v>46</v>
      </c>
      <c r="G933" s="12" t="s">
        <v>261</v>
      </c>
      <c r="H933" s="14" t="s">
        <v>48</v>
      </c>
      <c r="I933" s="12" t="s">
        <v>148</v>
      </c>
      <c r="J933" s="15">
        <v>41089.681944444441</v>
      </c>
      <c r="K933" s="15">
        <v>41114.628472222219</v>
      </c>
      <c r="L933" s="15">
        <v>41113.57708333333</v>
      </c>
      <c r="M933" s="12"/>
      <c r="N933" s="12" t="s">
        <v>2646</v>
      </c>
      <c r="O933" s="12" t="s">
        <v>329</v>
      </c>
      <c r="P933" s="12"/>
      <c r="Q933" s="12">
        <v>0</v>
      </c>
      <c r="R933" s="13">
        <v>12875</v>
      </c>
      <c r="S933" s="12">
        <v>3600</v>
      </c>
      <c r="T933" s="12">
        <v>3600</v>
      </c>
      <c r="U933" s="12"/>
      <c r="V933" s="16">
        <v>0</v>
      </c>
      <c r="W933" s="12"/>
      <c r="X933" s="12"/>
      <c r="Y933" s="12"/>
      <c r="Z933" s="12" t="s">
        <v>3301</v>
      </c>
      <c r="AA933" s="12"/>
      <c r="AB933" s="16">
        <v>0</v>
      </c>
      <c r="AC933" s="16">
        <v>0</v>
      </c>
      <c r="AD933" s="12"/>
      <c r="AE933" s="12">
        <v>3600</v>
      </c>
      <c r="AF933" s="12">
        <v>3600</v>
      </c>
      <c r="AG933" s="12"/>
      <c r="AH933" s="12" t="s">
        <v>53</v>
      </c>
      <c r="AI933" s="12" t="s">
        <v>71</v>
      </c>
      <c r="AJ933" s="12"/>
      <c r="AK933" s="12"/>
      <c r="AL933" s="12"/>
      <c r="AM933" s="12"/>
      <c r="AN933" s="12"/>
      <c r="AO933" s="12" t="s">
        <v>63</v>
      </c>
    </row>
    <row r="934" spans="1:41" ht="225">
      <c r="A934" s="12" t="s">
        <v>41</v>
      </c>
      <c r="B934" s="13" t="s">
        <v>3302</v>
      </c>
      <c r="C934" s="12" t="s">
        <v>3303</v>
      </c>
      <c r="D934" s="12" t="s">
        <v>44</v>
      </c>
      <c r="E934" s="12" t="s">
        <v>117</v>
      </c>
      <c r="F934" s="12" t="s">
        <v>46</v>
      </c>
      <c r="G934" s="12" t="s">
        <v>242</v>
      </c>
      <c r="H934" s="12" t="s">
        <v>591</v>
      </c>
      <c r="I934" s="12" t="s">
        <v>67</v>
      </c>
      <c r="J934" s="15">
        <v>41089.681250000001</v>
      </c>
      <c r="K934" s="15">
        <v>41135.679166666669</v>
      </c>
      <c r="L934" s="15">
        <v>41135.679166666669</v>
      </c>
      <c r="M934" s="12" t="s">
        <v>2646</v>
      </c>
      <c r="N934" s="12" t="s">
        <v>189</v>
      </c>
      <c r="O934" s="12" t="s">
        <v>329</v>
      </c>
      <c r="P934" s="12"/>
      <c r="Q934" s="12">
        <v>0</v>
      </c>
      <c r="R934" s="12"/>
      <c r="S934" s="12"/>
      <c r="T934" s="12"/>
      <c r="U934" s="12"/>
      <c r="V934" s="12"/>
      <c r="W934" s="12"/>
      <c r="X934" s="12"/>
      <c r="Y934" s="12"/>
      <c r="Z934" s="12" t="s">
        <v>3304</v>
      </c>
      <c r="AA934" s="12"/>
      <c r="AB934" s="12"/>
      <c r="AC934" s="12"/>
      <c r="AD934" s="12"/>
      <c r="AE934" s="12"/>
      <c r="AF934" s="12"/>
      <c r="AG934" s="12"/>
      <c r="AH934" s="12" t="s">
        <v>53</v>
      </c>
      <c r="AI934" s="12" t="s">
        <v>71</v>
      </c>
      <c r="AJ934" s="12"/>
      <c r="AK934" s="12"/>
      <c r="AL934" s="12"/>
      <c r="AM934" s="12"/>
      <c r="AN934" s="12"/>
      <c r="AO934" s="12" t="s">
        <v>63</v>
      </c>
    </row>
    <row r="935" spans="1:41" ht="60">
      <c r="A935" s="12" t="s">
        <v>41</v>
      </c>
      <c r="B935" s="13" t="s">
        <v>3305</v>
      </c>
      <c r="C935" s="12" t="s">
        <v>3306</v>
      </c>
      <c r="D935" s="12" t="s">
        <v>44</v>
      </c>
      <c r="E935" s="12" t="s">
        <v>117</v>
      </c>
      <c r="F935" s="12" t="s">
        <v>66</v>
      </c>
      <c r="G935" s="12" t="s">
        <v>13</v>
      </c>
      <c r="H935" s="12" t="s">
        <v>1002</v>
      </c>
      <c r="I935" s="12" t="s">
        <v>148</v>
      </c>
      <c r="J935" s="15">
        <v>41089.663194444445</v>
      </c>
      <c r="K935" s="15">
        <v>41124.480555555558</v>
      </c>
      <c r="L935" s="15">
        <v>41124.478472222225</v>
      </c>
      <c r="M935" s="12"/>
      <c r="N935" s="12"/>
      <c r="O935" s="12" t="s">
        <v>628</v>
      </c>
      <c r="P935" s="12"/>
      <c r="Q935" s="12">
        <v>0</v>
      </c>
      <c r="R935" s="13">
        <v>12874</v>
      </c>
      <c r="S935" s="12"/>
      <c r="T935" s="12"/>
      <c r="U935" s="12"/>
      <c r="V935" s="12"/>
      <c r="W935" s="12"/>
      <c r="X935" s="12"/>
      <c r="Y935" s="12"/>
      <c r="Z935" s="12" t="s">
        <v>3307</v>
      </c>
      <c r="AA935" s="12"/>
      <c r="AB935" s="12"/>
      <c r="AC935" s="12"/>
      <c r="AD935" s="12"/>
      <c r="AE935" s="12"/>
      <c r="AF935" s="12"/>
      <c r="AG935" s="12"/>
      <c r="AH935" s="12" t="s">
        <v>53</v>
      </c>
      <c r="AI935" s="12" t="s">
        <v>62</v>
      </c>
      <c r="AJ935" s="12"/>
      <c r="AK935" s="12"/>
      <c r="AL935" s="12" t="s">
        <v>340</v>
      </c>
      <c r="AM935" s="12"/>
      <c r="AN935" s="12"/>
      <c r="AO935" s="12" t="s">
        <v>614</v>
      </c>
    </row>
    <row r="936" spans="1:41">
      <c r="A936" s="12" t="s">
        <v>41</v>
      </c>
      <c r="B936" s="13" t="s">
        <v>3308</v>
      </c>
      <c r="C936" s="12" t="s">
        <v>3309</v>
      </c>
      <c r="D936" s="12" t="s">
        <v>44</v>
      </c>
      <c r="E936" s="12" t="s">
        <v>45</v>
      </c>
      <c r="F936" s="12" t="s">
        <v>66</v>
      </c>
      <c r="G936" s="14" t="s">
        <v>47</v>
      </c>
      <c r="H936" s="12" t="s">
        <v>67</v>
      </c>
      <c r="I936" s="12" t="s">
        <v>67</v>
      </c>
      <c r="J936" s="15">
        <v>41089.65625</v>
      </c>
      <c r="K936" s="15">
        <v>41136.587500000001</v>
      </c>
      <c r="L936" s="12"/>
      <c r="M936" s="12"/>
      <c r="N936" s="12"/>
      <c r="O936" s="12" t="s">
        <v>749</v>
      </c>
      <c r="P936" s="12"/>
      <c r="Q936" s="12">
        <v>0</v>
      </c>
      <c r="R936" s="12"/>
      <c r="S936" s="12"/>
      <c r="T936" s="12"/>
      <c r="U936" s="12"/>
      <c r="V936" s="12"/>
      <c r="W936" s="12"/>
      <c r="X936" s="12"/>
      <c r="Y936" s="12"/>
      <c r="Z936" s="12"/>
      <c r="AA936" s="12"/>
      <c r="AB936" s="12"/>
      <c r="AC936" s="12"/>
      <c r="AD936" s="12"/>
      <c r="AE936" s="12"/>
      <c r="AF936" s="12"/>
      <c r="AG936" s="12"/>
      <c r="AH936" s="12" t="s">
        <v>53</v>
      </c>
      <c r="AI936" s="12" t="s">
        <v>71</v>
      </c>
      <c r="AJ936" s="12"/>
      <c r="AK936" s="12"/>
      <c r="AL936" s="12"/>
      <c r="AM936" s="12"/>
      <c r="AN936" s="12"/>
      <c r="AO936" s="12" t="s">
        <v>63</v>
      </c>
    </row>
    <row r="937" spans="1:41" ht="210">
      <c r="A937" s="12" t="s">
        <v>41</v>
      </c>
      <c r="B937" s="13" t="s">
        <v>3310</v>
      </c>
      <c r="C937" s="12" t="s">
        <v>3311</v>
      </c>
      <c r="D937" s="12" t="s">
        <v>44</v>
      </c>
      <c r="E937" s="12" t="s">
        <v>45</v>
      </c>
      <c r="F937" s="12" t="s">
        <v>143</v>
      </c>
      <c r="G937" s="14" t="s">
        <v>47</v>
      </c>
      <c r="H937" s="14" t="s">
        <v>48</v>
      </c>
      <c r="I937" s="12" t="s">
        <v>86</v>
      </c>
      <c r="J937" s="15">
        <v>41089.629861111112</v>
      </c>
      <c r="K937" s="15">
        <v>41093.538888888892</v>
      </c>
      <c r="L937" s="12"/>
      <c r="M937" s="12"/>
      <c r="N937" s="12"/>
      <c r="O937" s="12" t="s">
        <v>459</v>
      </c>
      <c r="P937" s="12"/>
      <c r="Q937" s="12">
        <v>0</v>
      </c>
      <c r="R937" s="12"/>
      <c r="S937" s="12"/>
      <c r="T937" s="12"/>
      <c r="U937" s="12"/>
      <c r="V937" s="12"/>
      <c r="W937" s="12"/>
      <c r="X937" s="12"/>
      <c r="Y937" s="12"/>
      <c r="Z937" s="12" t="s">
        <v>3312</v>
      </c>
      <c r="AA937" s="12"/>
      <c r="AB937" s="12"/>
      <c r="AC937" s="12"/>
      <c r="AD937" s="12"/>
      <c r="AE937" s="12"/>
      <c r="AF937" s="12"/>
      <c r="AG937" s="12"/>
      <c r="AH937" s="12" t="s">
        <v>53</v>
      </c>
      <c r="AI937" s="12"/>
      <c r="AJ937" s="12"/>
      <c r="AK937" s="12"/>
      <c r="AL937" s="12"/>
      <c r="AM937" s="12"/>
      <c r="AN937" s="12"/>
      <c r="AO937" s="12"/>
    </row>
    <row r="938" spans="1:41" ht="165">
      <c r="A938" s="12" t="s">
        <v>41</v>
      </c>
      <c r="B938" s="13" t="s">
        <v>3313</v>
      </c>
      <c r="C938" s="12" t="s">
        <v>3314</v>
      </c>
      <c r="D938" s="12" t="s">
        <v>44</v>
      </c>
      <c r="E938" s="12" t="s">
        <v>117</v>
      </c>
      <c r="F938" s="12" t="s">
        <v>46</v>
      </c>
      <c r="G938" s="12" t="s">
        <v>242</v>
      </c>
      <c r="H938" s="14" t="s">
        <v>48</v>
      </c>
      <c r="I938" s="12" t="s">
        <v>148</v>
      </c>
      <c r="J938" s="15">
        <v>41089.622916666667</v>
      </c>
      <c r="K938" s="15">
        <v>41127.504861111112</v>
      </c>
      <c r="L938" s="15">
        <v>41127.504861111112</v>
      </c>
      <c r="M938" s="12"/>
      <c r="N938" s="12"/>
      <c r="O938" s="12" t="s">
        <v>3315</v>
      </c>
      <c r="P938" s="12"/>
      <c r="Q938" s="12">
        <v>0</v>
      </c>
      <c r="R938" s="12" t="s">
        <v>3316</v>
      </c>
      <c r="S938" s="12"/>
      <c r="T938" s="12"/>
      <c r="U938" s="12"/>
      <c r="V938" s="12"/>
      <c r="W938" s="12"/>
      <c r="X938" s="12"/>
      <c r="Y938" s="12"/>
      <c r="Z938" s="12" t="s">
        <v>3317</v>
      </c>
      <c r="AA938" s="12"/>
      <c r="AB938" s="12"/>
      <c r="AC938" s="12"/>
      <c r="AD938" s="12"/>
      <c r="AE938" s="12"/>
      <c r="AF938" s="12"/>
      <c r="AG938" s="12"/>
      <c r="AH938" s="12" t="s">
        <v>53</v>
      </c>
      <c r="AI938" s="12"/>
      <c r="AJ938" s="12"/>
      <c r="AK938" s="12"/>
      <c r="AL938" s="12"/>
      <c r="AM938" s="12"/>
      <c r="AN938" s="12"/>
      <c r="AO938" s="12" t="s">
        <v>63</v>
      </c>
    </row>
    <row r="939" spans="1:41" ht="135">
      <c r="A939" s="12" t="s">
        <v>41</v>
      </c>
      <c r="B939" s="13" t="s">
        <v>643</v>
      </c>
      <c r="C939" s="12" t="s">
        <v>3318</v>
      </c>
      <c r="D939" s="12" t="s">
        <v>44</v>
      </c>
      <c r="E939" s="12" t="s">
        <v>696</v>
      </c>
      <c r="F939" s="12" t="s">
        <v>46</v>
      </c>
      <c r="G939" s="14" t="s">
        <v>47</v>
      </c>
      <c r="H939" s="12" t="s">
        <v>591</v>
      </c>
      <c r="I939" s="12" t="s">
        <v>67</v>
      </c>
      <c r="J939" s="15">
        <v>41089.611805555556</v>
      </c>
      <c r="K939" s="15">
        <v>41141.591666666667</v>
      </c>
      <c r="L939" s="12"/>
      <c r="M939" s="12" t="s">
        <v>2646</v>
      </c>
      <c r="N939" s="12" t="s">
        <v>592</v>
      </c>
      <c r="O939" s="12" t="s">
        <v>329</v>
      </c>
      <c r="P939" s="12"/>
      <c r="Q939" s="12">
        <v>0</v>
      </c>
      <c r="R939" s="12"/>
      <c r="S939" s="12">
        <v>7200</v>
      </c>
      <c r="T939" s="12">
        <v>7200</v>
      </c>
      <c r="U939" s="12"/>
      <c r="V939" s="16">
        <v>0</v>
      </c>
      <c r="W939" s="12"/>
      <c r="X939" s="12" t="s">
        <v>641</v>
      </c>
      <c r="Y939" s="12"/>
      <c r="Z939" s="12" t="s">
        <v>3319</v>
      </c>
      <c r="AA939" s="12"/>
      <c r="AB939" s="16">
        <v>0</v>
      </c>
      <c r="AC939" s="16">
        <v>0</v>
      </c>
      <c r="AD939" s="12"/>
      <c r="AE939" s="12">
        <v>7200</v>
      </c>
      <c r="AF939" s="12">
        <v>7200</v>
      </c>
      <c r="AG939" s="12" t="s">
        <v>625</v>
      </c>
      <c r="AH939" s="12" t="s">
        <v>53</v>
      </c>
      <c r="AI939" s="12" t="s">
        <v>71</v>
      </c>
      <c r="AJ939" s="12"/>
      <c r="AK939" s="12"/>
      <c r="AL939" s="12" t="s">
        <v>100</v>
      </c>
      <c r="AM939" s="12"/>
      <c r="AN939" s="12"/>
      <c r="AO939" s="12" t="s">
        <v>91</v>
      </c>
    </row>
    <row r="940" spans="1:41" ht="60">
      <c r="A940" s="12" t="s">
        <v>41</v>
      </c>
      <c r="B940" s="13" t="s">
        <v>3320</v>
      </c>
      <c r="C940" s="12" t="s">
        <v>3321</v>
      </c>
      <c r="D940" s="12" t="s">
        <v>44</v>
      </c>
      <c r="E940" s="12" t="s">
        <v>117</v>
      </c>
      <c r="F940" s="12" t="s">
        <v>46</v>
      </c>
      <c r="G940" s="12" t="s">
        <v>261</v>
      </c>
      <c r="H940" s="12" t="s">
        <v>328</v>
      </c>
      <c r="I940" s="12" t="s">
        <v>67</v>
      </c>
      <c r="J940" s="15">
        <v>41089.609722222223</v>
      </c>
      <c r="K940" s="15">
        <v>41106.615972222222</v>
      </c>
      <c r="L940" s="15">
        <v>41089.629166666666</v>
      </c>
      <c r="M940" s="12"/>
      <c r="N940" s="12"/>
      <c r="O940" s="12" t="s">
        <v>50</v>
      </c>
      <c r="P940" s="12"/>
      <c r="Q940" s="12">
        <v>0</v>
      </c>
      <c r="R940" s="12"/>
      <c r="S940" s="12"/>
      <c r="T940" s="12"/>
      <c r="U940" s="12"/>
      <c r="V940" s="12"/>
      <c r="W940" s="12"/>
      <c r="X940" s="12"/>
      <c r="Y940" s="12"/>
      <c r="Z940" s="12" t="s">
        <v>3322</v>
      </c>
      <c r="AA940" s="12"/>
      <c r="AB940" s="12"/>
      <c r="AC940" s="12"/>
      <c r="AD940" s="12"/>
      <c r="AE940" s="12"/>
      <c r="AF940" s="12"/>
      <c r="AG940" s="12"/>
      <c r="AH940" s="12" t="s">
        <v>53</v>
      </c>
      <c r="AI940" s="12"/>
      <c r="AJ940" s="12"/>
      <c r="AK940" s="12"/>
      <c r="AL940" s="12"/>
      <c r="AM940" s="12"/>
      <c r="AN940" s="12"/>
      <c r="AO940" s="12" t="s">
        <v>1921</v>
      </c>
    </row>
    <row r="941" spans="1:41" ht="225">
      <c r="A941" s="12" t="s">
        <v>41</v>
      </c>
      <c r="B941" s="13" t="s">
        <v>3323</v>
      </c>
      <c r="C941" s="12" t="s">
        <v>3324</v>
      </c>
      <c r="D941" s="12" t="s">
        <v>44</v>
      </c>
      <c r="E941" s="12" t="s">
        <v>117</v>
      </c>
      <c r="F941" s="12" t="s">
        <v>46</v>
      </c>
      <c r="G941" s="12" t="s">
        <v>242</v>
      </c>
      <c r="H941" s="12" t="s">
        <v>58</v>
      </c>
      <c r="I941" s="12" t="s">
        <v>148</v>
      </c>
      <c r="J941" s="15">
        <v>41089.601388888892</v>
      </c>
      <c r="K941" s="15">
        <v>41135.702777777777</v>
      </c>
      <c r="L941" s="15">
        <v>41135.702777777777</v>
      </c>
      <c r="M941" s="12" t="s">
        <v>2646</v>
      </c>
      <c r="N941" s="12" t="s">
        <v>189</v>
      </c>
      <c r="O941" s="12" t="s">
        <v>329</v>
      </c>
      <c r="P941" s="12"/>
      <c r="Q941" s="12">
        <v>0</v>
      </c>
      <c r="R941" s="12" t="s">
        <v>3325</v>
      </c>
      <c r="S941" s="12">
        <v>7200</v>
      </c>
      <c r="T941" s="12">
        <v>7200</v>
      </c>
      <c r="U941" s="12"/>
      <c r="V941" s="16">
        <v>0</v>
      </c>
      <c r="W941" s="12"/>
      <c r="X941" s="12"/>
      <c r="Y941" s="12"/>
      <c r="Z941" s="12" t="s">
        <v>3326</v>
      </c>
      <c r="AA941" s="12"/>
      <c r="AB941" s="16">
        <v>0</v>
      </c>
      <c r="AC941" s="16">
        <v>0</v>
      </c>
      <c r="AD941" s="12"/>
      <c r="AE941" s="12">
        <v>7200</v>
      </c>
      <c r="AF941" s="12">
        <v>7200</v>
      </c>
      <c r="AG941" s="12">
        <v>82</v>
      </c>
      <c r="AH941" s="12" t="s">
        <v>53</v>
      </c>
      <c r="AI941" s="12" t="s">
        <v>62</v>
      </c>
      <c r="AJ941" s="12"/>
      <c r="AK941" s="12"/>
      <c r="AL941" s="12"/>
      <c r="AM941" s="12"/>
      <c r="AN941" s="12"/>
      <c r="AO941" s="12" t="s">
        <v>91</v>
      </c>
    </row>
    <row r="942" spans="1:41" ht="150">
      <c r="A942" s="12" t="s">
        <v>41</v>
      </c>
      <c r="B942" s="13" t="s">
        <v>3327</v>
      </c>
      <c r="C942" s="12" t="s">
        <v>3328</v>
      </c>
      <c r="D942" s="12" t="s">
        <v>44</v>
      </c>
      <c r="E942" s="12" t="s">
        <v>117</v>
      </c>
      <c r="F942" s="12" t="s">
        <v>46</v>
      </c>
      <c r="G942" s="12" t="s">
        <v>617</v>
      </c>
      <c r="H942" s="12" t="s">
        <v>953</v>
      </c>
      <c r="I942" s="12" t="s">
        <v>148</v>
      </c>
      <c r="J942" s="15">
        <v>41089.574305555558</v>
      </c>
      <c r="K942" s="15">
        <v>41106.615972222222</v>
      </c>
      <c r="L942" s="15">
        <v>41089.57916666667</v>
      </c>
      <c r="M942" s="12"/>
      <c r="N942" s="12"/>
      <c r="O942" s="12" t="s">
        <v>329</v>
      </c>
      <c r="P942" s="12"/>
      <c r="Q942" s="12">
        <v>0</v>
      </c>
      <c r="R942" s="13">
        <v>12866</v>
      </c>
      <c r="S942" s="12"/>
      <c r="T942" s="12"/>
      <c r="U942" s="12"/>
      <c r="V942" s="12"/>
      <c r="W942" s="12"/>
      <c r="X942" s="12"/>
      <c r="Y942" s="12"/>
      <c r="Z942" s="12" t="s">
        <v>3329</v>
      </c>
      <c r="AA942" s="12"/>
      <c r="AB942" s="12"/>
      <c r="AC942" s="12"/>
      <c r="AD942" s="12"/>
      <c r="AE942" s="12"/>
      <c r="AF942" s="12"/>
      <c r="AG942" s="12"/>
      <c r="AH942" s="12" t="s">
        <v>53</v>
      </c>
      <c r="AI942" s="12"/>
      <c r="AJ942" s="12"/>
      <c r="AK942" s="12"/>
      <c r="AL942" s="12"/>
      <c r="AM942" s="12"/>
      <c r="AN942" s="12"/>
      <c r="AO942" s="12" t="s">
        <v>63</v>
      </c>
    </row>
    <row r="943" spans="1:41" ht="180">
      <c r="A943" s="12" t="s">
        <v>41</v>
      </c>
      <c r="B943" s="13" t="s">
        <v>3330</v>
      </c>
      <c r="C943" s="12" t="s">
        <v>3331</v>
      </c>
      <c r="D943" s="12" t="s">
        <v>44</v>
      </c>
      <c r="E943" s="12" t="s">
        <v>117</v>
      </c>
      <c r="F943" s="12" t="s">
        <v>103</v>
      </c>
      <c r="G943" s="12" t="s">
        <v>242</v>
      </c>
      <c r="H943" s="12" t="s">
        <v>148</v>
      </c>
      <c r="I943" s="12" t="s">
        <v>148</v>
      </c>
      <c r="J943" s="15">
        <v>41089.563194444447</v>
      </c>
      <c r="K943" s="15">
        <v>41137.722222222219</v>
      </c>
      <c r="L943" s="15">
        <v>41137.722222222219</v>
      </c>
      <c r="M943" s="12" t="s">
        <v>2646</v>
      </c>
      <c r="N943" s="12" t="s">
        <v>189</v>
      </c>
      <c r="O943" s="12" t="s">
        <v>459</v>
      </c>
      <c r="P943" s="12"/>
      <c r="Q943" s="12">
        <v>0</v>
      </c>
      <c r="R943" s="12"/>
      <c r="S943" s="12">
        <v>10800</v>
      </c>
      <c r="T943" s="12">
        <v>10800</v>
      </c>
      <c r="U943" s="12"/>
      <c r="V943" s="16">
        <v>0</v>
      </c>
      <c r="W943" s="12"/>
      <c r="X943" s="12"/>
      <c r="Y943" s="12"/>
      <c r="Z943" s="12" t="s">
        <v>3332</v>
      </c>
      <c r="AA943" s="12"/>
      <c r="AB943" s="16">
        <v>0</v>
      </c>
      <c r="AC943" s="16">
        <v>0</v>
      </c>
      <c r="AD943" s="12"/>
      <c r="AE943" s="12">
        <v>10800</v>
      </c>
      <c r="AF943" s="12">
        <v>10800</v>
      </c>
      <c r="AG943" s="12"/>
      <c r="AH943" s="12" t="s">
        <v>53</v>
      </c>
      <c r="AI943" s="12" t="s">
        <v>71</v>
      </c>
      <c r="AJ943" s="12"/>
      <c r="AK943" s="12"/>
      <c r="AL943" s="12"/>
      <c r="AM943" s="12"/>
      <c r="AN943" s="12"/>
      <c r="AO943" s="12" t="s">
        <v>63</v>
      </c>
    </row>
    <row r="944" spans="1:41" ht="30">
      <c r="A944" s="12" t="s">
        <v>41</v>
      </c>
      <c r="B944" s="13" t="s">
        <v>3333</v>
      </c>
      <c r="C944" s="12" t="s">
        <v>3334</v>
      </c>
      <c r="D944" s="12" t="s">
        <v>44</v>
      </c>
      <c r="E944" s="12" t="s">
        <v>117</v>
      </c>
      <c r="F944" s="12" t="s">
        <v>66</v>
      </c>
      <c r="G944" s="12" t="s">
        <v>261</v>
      </c>
      <c r="H944" s="12" t="s">
        <v>58</v>
      </c>
      <c r="I944" s="12" t="s">
        <v>67</v>
      </c>
      <c r="J944" s="15">
        <v>41087.754166666666</v>
      </c>
      <c r="K944" s="15">
        <v>41108.640277777777</v>
      </c>
      <c r="L944" s="15">
        <v>41108.640277777777</v>
      </c>
      <c r="M944" s="12"/>
      <c r="N944" s="12"/>
      <c r="O944" s="12" t="s">
        <v>207</v>
      </c>
      <c r="P944" s="12"/>
      <c r="Q944" s="12">
        <v>0</v>
      </c>
      <c r="R944" s="12"/>
      <c r="S944" s="12"/>
      <c r="T944" s="12"/>
      <c r="U944" s="12"/>
      <c r="V944" s="12"/>
      <c r="W944" s="12"/>
      <c r="X944" s="12"/>
      <c r="Y944" s="12"/>
      <c r="Z944" s="12"/>
      <c r="AA944" s="12"/>
      <c r="AB944" s="12"/>
      <c r="AC944" s="12"/>
      <c r="AD944" s="12"/>
      <c r="AE944" s="12"/>
      <c r="AF944" s="12"/>
      <c r="AG944" s="12"/>
      <c r="AH944" s="12" t="s">
        <v>53</v>
      </c>
      <c r="AI944" s="12"/>
      <c r="AJ944" s="12"/>
      <c r="AK944" s="12"/>
      <c r="AL944" s="12"/>
      <c r="AM944" s="12"/>
      <c r="AN944" s="12"/>
      <c r="AO944" s="12" t="s">
        <v>63</v>
      </c>
    </row>
    <row r="945" spans="1:41" ht="30">
      <c r="A945" s="12" t="s">
        <v>41</v>
      </c>
      <c r="B945" s="13" t="s">
        <v>3335</v>
      </c>
      <c r="C945" s="12" t="s">
        <v>3336</v>
      </c>
      <c r="D945" s="12" t="s">
        <v>44</v>
      </c>
      <c r="E945" s="12" t="s">
        <v>117</v>
      </c>
      <c r="F945" s="12" t="s">
        <v>46</v>
      </c>
      <c r="G945" s="12" t="s">
        <v>261</v>
      </c>
      <c r="H945" s="12" t="s">
        <v>58</v>
      </c>
      <c r="I945" s="12" t="s">
        <v>67</v>
      </c>
      <c r="J945" s="15">
        <v>41087.706250000003</v>
      </c>
      <c r="K945" s="15">
        <v>41096.452777777777</v>
      </c>
      <c r="L945" s="15">
        <v>41096.452777777777</v>
      </c>
      <c r="M945" s="12"/>
      <c r="N945" s="12"/>
      <c r="O945" s="12" t="s">
        <v>1724</v>
      </c>
      <c r="P945" s="12"/>
      <c r="Q945" s="12">
        <v>0</v>
      </c>
      <c r="R945" s="12"/>
      <c r="S945" s="12"/>
      <c r="T945" s="12"/>
      <c r="U945" s="12"/>
      <c r="V945" s="12"/>
      <c r="W945" s="12"/>
      <c r="X945" s="12"/>
      <c r="Y945" s="12"/>
      <c r="Z945" s="12"/>
      <c r="AA945" s="12"/>
      <c r="AB945" s="12"/>
      <c r="AC945" s="12"/>
      <c r="AD945" s="12"/>
      <c r="AE945" s="12"/>
      <c r="AF945" s="12"/>
      <c r="AG945" s="12"/>
      <c r="AH945" s="12" t="s">
        <v>53</v>
      </c>
      <c r="AI945" s="12"/>
      <c r="AJ945" s="12"/>
      <c r="AK945" s="12"/>
      <c r="AL945" s="12"/>
      <c r="AM945" s="12"/>
      <c r="AN945" s="12"/>
      <c r="AO945" s="12" t="s">
        <v>63</v>
      </c>
    </row>
    <row r="946" spans="1:41" ht="30">
      <c r="A946" s="12" t="s">
        <v>41</v>
      </c>
      <c r="B946" s="13" t="s">
        <v>3337</v>
      </c>
      <c r="C946" s="12" t="s">
        <v>3338</v>
      </c>
      <c r="D946" s="12" t="s">
        <v>44</v>
      </c>
      <c r="E946" s="12" t="s">
        <v>117</v>
      </c>
      <c r="F946" s="12" t="s">
        <v>46</v>
      </c>
      <c r="G946" s="12" t="s">
        <v>261</v>
      </c>
      <c r="H946" s="12" t="s">
        <v>58</v>
      </c>
      <c r="I946" s="12" t="s">
        <v>67</v>
      </c>
      <c r="J946" s="15">
        <v>41087.70416666667</v>
      </c>
      <c r="K946" s="15">
        <v>41095.829861111109</v>
      </c>
      <c r="L946" s="15">
        <v>41095.829861111109</v>
      </c>
      <c r="M946" s="12"/>
      <c r="N946" s="12"/>
      <c r="O946" s="12" t="s">
        <v>1724</v>
      </c>
      <c r="P946" s="12"/>
      <c r="Q946" s="12">
        <v>0</v>
      </c>
      <c r="R946" s="12"/>
      <c r="S946" s="12"/>
      <c r="T946" s="12"/>
      <c r="U946" s="12"/>
      <c r="V946" s="12"/>
      <c r="W946" s="12"/>
      <c r="X946" s="12"/>
      <c r="Y946" s="12"/>
      <c r="Z946" s="12"/>
      <c r="AA946" s="12"/>
      <c r="AB946" s="12"/>
      <c r="AC946" s="12"/>
      <c r="AD946" s="12"/>
      <c r="AE946" s="12"/>
      <c r="AF946" s="12"/>
      <c r="AG946" s="12"/>
      <c r="AH946" s="12" t="s">
        <v>53</v>
      </c>
      <c r="AI946" s="12"/>
      <c r="AJ946" s="12"/>
      <c r="AK946" s="12"/>
      <c r="AL946" s="12"/>
      <c r="AM946" s="12"/>
      <c r="AN946" s="12"/>
      <c r="AO946" s="12" t="s">
        <v>63</v>
      </c>
    </row>
    <row r="947" spans="1:41" ht="409">
      <c r="A947" s="12" t="s">
        <v>41</v>
      </c>
      <c r="B947" s="13" t="s">
        <v>3339</v>
      </c>
      <c r="C947" s="12" t="s">
        <v>3340</v>
      </c>
      <c r="D947" s="12" t="s">
        <v>44</v>
      </c>
      <c r="E947" s="12" t="s">
        <v>45</v>
      </c>
      <c r="F947" s="12" t="s">
        <v>66</v>
      </c>
      <c r="G947" s="14" t="s">
        <v>47</v>
      </c>
      <c r="H947" s="14" t="s">
        <v>48</v>
      </c>
      <c r="I947" s="12" t="s">
        <v>328</v>
      </c>
      <c r="J947" s="15">
        <v>41087.686111111114</v>
      </c>
      <c r="K947" s="15">
        <v>41092.560416666667</v>
      </c>
      <c r="L947" s="12"/>
      <c r="M947" s="12"/>
      <c r="N947" s="12"/>
      <c r="O947" s="12" t="s">
        <v>565</v>
      </c>
      <c r="P947" s="12"/>
      <c r="Q947" s="12">
        <v>0</v>
      </c>
      <c r="R947" s="12"/>
      <c r="S947" s="12"/>
      <c r="T947" s="12"/>
      <c r="U947" s="12"/>
      <c r="V947" s="12"/>
      <c r="W947" s="12"/>
      <c r="X947" s="12"/>
      <c r="Y947" s="12"/>
      <c r="Z947" s="12" t="s">
        <v>3341</v>
      </c>
      <c r="AA947" s="12"/>
      <c r="AB947" s="12"/>
      <c r="AC947" s="12"/>
      <c r="AD947" s="12"/>
      <c r="AE947" s="12"/>
      <c r="AF947" s="12"/>
      <c r="AG947" s="12"/>
      <c r="AH947" s="12" t="s">
        <v>53</v>
      </c>
      <c r="AI947" s="12"/>
      <c r="AJ947" s="12"/>
      <c r="AK947" s="12"/>
      <c r="AL947" s="12"/>
      <c r="AM947" s="12"/>
      <c r="AN947" s="12"/>
      <c r="AO947" s="12" t="s">
        <v>1921</v>
      </c>
    </row>
    <row r="948" spans="1:41" ht="30">
      <c r="A948" s="12" t="s">
        <v>41</v>
      </c>
      <c r="B948" s="13" t="s">
        <v>3342</v>
      </c>
      <c r="C948" s="12" t="s">
        <v>3343</v>
      </c>
      <c r="D948" s="12" t="s">
        <v>44</v>
      </c>
      <c r="E948" s="12" t="s">
        <v>117</v>
      </c>
      <c r="F948" s="12" t="s">
        <v>66</v>
      </c>
      <c r="G948" s="12" t="s">
        <v>261</v>
      </c>
      <c r="H948" s="12" t="s">
        <v>67</v>
      </c>
      <c r="I948" s="12" t="s">
        <v>67</v>
      </c>
      <c r="J948" s="15">
        <v>41087.649305555555</v>
      </c>
      <c r="K948" s="15">
        <v>41114.409722222219</v>
      </c>
      <c r="L948" s="15">
        <v>41114.409722222219</v>
      </c>
      <c r="M948" s="12"/>
      <c r="N948" s="12"/>
      <c r="O948" s="12" t="s">
        <v>50</v>
      </c>
      <c r="P948" s="12"/>
      <c r="Q948" s="12">
        <v>0</v>
      </c>
      <c r="R948" s="12"/>
      <c r="S948" s="12"/>
      <c r="T948" s="12"/>
      <c r="U948" s="12"/>
      <c r="V948" s="12"/>
      <c r="W948" s="12"/>
      <c r="X948" s="12"/>
      <c r="Y948" s="12"/>
      <c r="Z948" s="12" t="s">
        <v>3344</v>
      </c>
      <c r="AA948" s="12"/>
      <c r="AB948" s="12"/>
      <c r="AC948" s="12"/>
      <c r="AD948" s="12"/>
      <c r="AE948" s="12"/>
      <c r="AF948" s="12"/>
      <c r="AG948" s="12"/>
      <c r="AH948" s="12" t="s">
        <v>53</v>
      </c>
      <c r="AI948" s="12"/>
      <c r="AJ948" s="12"/>
      <c r="AK948" s="12"/>
      <c r="AL948" s="12"/>
      <c r="AM948" s="12"/>
      <c r="AN948" s="12"/>
      <c r="AO948" s="12" t="s">
        <v>63</v>
      </c>
    </row>
    <row r="949" spans="1:41" ht="30">
      <c r="A949" s="12" t="s">
        <v>41</v>
      </c>
      <c r="B949" s="13" t="s">
        <v>3345</v>
      </c>
      <c r="C949" s="12" t="s">
        <v>3346</v>
      </c>
      <c r="D949" s="12" t="s">
        <v>44</v>
      </c>
      <c r="E949" s="12" t="s">
        <v>117</v>
      </c>
      <c r="F949" s="12" t="s">
        <v>46</v>
      </c>
      <c r="G949" s="12" t="s">
        <v>261</v>
      </c>
      <c r="H949" s="12" t="s">
        <v>67</v>
      </c>
      <c r="I949" s="12" t="s">
        <v>67</v>
      </c>
      <c r="J949" s="15">
        <v>41087.647222222222</v>
      </c>
      <c r="K949" s="15">
        <v>41114.503472222219</v>
      </c>
      <c r="L949" s="15">
        <v>41114.467361111114</v>
      </c>
      <c r="M949" s="12"/>
      <c r="N949" s="12" t="s">
        <v>2646</v>
      </c>
      <c r="O949" s="12" t="s">
        <v>459</v>
      </c>
      <c r="P949" s="12"/>
      <c r="Q949" s="12">
        <v>0</v>
      </c>
      <c r="R949" s="12"/>
      <c r="S949" s="12"/>
      <c r="T949" s="12"/>
      <c r="U949" s="12"/>
      <c r="V949" s="12"/>
      <c r="W949" s="12"/>
      <c r="X949" s="12"/>
      <c r="Y949" s="12"/>
      <c r="Z949" s="12" t="s">
        <v>3347</v>
      </c>
      <c r="AA949" s="12"/>
      <c r="AB949" s="12"/>
      <c r="AC949" s="12"/>
      <c r="AD949" s="12"/>
      <c r="AE949" s="12"/>
      <c r="AF949" s="12"/>
      <c r="AG949" s="12"/>
      <c r="AH949" s="12" t="s">
        <v>53</v>
      </c>
      <c r="AI949" s="12" t="s">
        <v>62</v>
      </c>
      <c r="AJ949" s="12"/>
      <c r="AK949" s="12"/>
      <c r="AL949" s="12"/>
      <c r="AM949" s="12"/>
      <c r="AN949" s="12"/>
      <c r="AO949" s="12" t="s">
        <v>63</v>
      </c>
    </row>
    <row r="950" spans="1:41" ht="120">
      <c r="A950" s="12" t="s">
        <v>41</v>
      </c>
      <c r="B950" s="13" t="s">
        <v>3348</v>
      </c>
      <c r="C950" s="12" t="s">
        <v>3349</v>
      </c>
      <c r="D950" s="12" t="s">
        <v>44</v>
      </c>
      <c r="E950" s="12" t="s">
        <v>117</v>
      </c>
      <c r="F950" s="12" t="s">
        <v>66</v>
      </c>
      <c r="G950" s="12" t="s">
        <v>13</v>
      </c>
      <c r="H950" s="12" t="s">
        <v>58</v>
      </c>
      <c r="I950" s="12" t="s">
        <v>591</v>
      </c>
      <c r="J950" s="15">
        <v>41087.484027777777</v>
      </c>
      <c r="K950" s="15">
        <v>41087.489583333336</v>
      </c>
      <c r="L950" s="15">
        <v>41087.489583333336</v>
      </c>
      <c r="M950" s="12"/>
      <c r="N950" s="12"/>
      <c r="O950" s="12" t="s">
        <v>87</v>
      </c>
      <c r="P950" s="12"/>
      <c r="Q950" s="12">
        <v>0</v>
      </c>
      <c r="R950" s="13">
        <v>12857</v>
      </c>
      <c r="S950" s="12"/>
      <c r="T950" s="12"/>
      <c r="U950" s="12"/>
      <c r="V950" s="12"/>
      <c r="W950" s="12"/>
      <c r="X950" s="12"/>
      <c r="Y950" s="12"/>
      <c r="Z950" s="12" t="s">
        <v>3350</v>
      </c>
      <c r="AA950" s="12"/>
      <c r="AB950" s="12"/>
      <c r="AC950" s="12"/>
      <c r="AD950" s="12"/>
      <c r="AE950" s="12"/>
      <c r="AF950" s="12"/>
      <c r="AG950" s="12"/>
      <c r="AH950" s="12" t="s">
        <v>53</v>
      </c>
      <c r="AI950" s="12"/>
      <c r="AJ950" s="12"/>
      <c r="AK950" s="12"/>
      <c r="AL950" s="12"/>
      <c r="AM950" s="12"/>
      <c r="AN950" s="12"/>
      <c r="AO950" s="12"/>
    </row>
    <row r="951" spans="1:41" ht="30">
      <c r="A951" s="12" t="s">
        <v>41</v>
      </c>
      <c r="B951" s="13" t="s">
        <v>3351</v>
      </c>
      <c r="C951" s="12" t="s">
        <v>3352</v>
      </c>
      <c r="D951" s="12" t="s">
        <v>44</v>
      </c>
      <c r="E951" s="12" t="s">
        <v>117</v>
      </c>
      <c r="F951" s="12" t="s">
        <v>46</v>
      </c>
      <c r="G951" s="12" t="s">
        <v>13</v>
      </c>
      <c r="H951" s="12" t="s">
        <v>1002</v>
      </c>
      <c r="I951" s="12" t="s">
        <v>58</v>
      </c>
      <c r="J951" s="15">
        <v>41087.436111111114</v>
      </c>
      <c r="K951" s="15">
        <v>41130.520833333336</v>
      </c>
      <c r="L951" s="15">
        <v>41116.746527777781</v>
      </c>
      <c r="M951" s="12"/>
      <c r="N951" s="12" t="s">
        <v>1340</v>
      </c>
      <c r="O951" s="12" t="s">
        <v>87</v>
      </c>
      <c r="P951" s="12"/>
      <c r="Q951" s="12">
        <v>0</v>
      </c>
      <c r="R951" s="12"/>
      <c r="S951" s="12"/>
      <c r="T951" s="12"/>
      <c r="U951" s="12"/>
      <c r="V951" s="12"/>
      <c r="W951" s="12"/>
      <c r="X951" s="12"/>
      <c r="Y951" s="12"/>
      <c r="Z951" s="12" t="s">
        <v>3353</v>
      </c>
      <c r="AA951" s="12"/>
      <c r="AB951" s="12"/>
      <c r="AC951" s="12"/>
      <c r="AD951" s="12"/>
      <c r="AE951" s="12"/>
      <c r="AF951" s="12"/>
      <c r="AG951" s="12"/>
      <c r="AH951" s="12" t="s">
        <v>53</v>
      </c>
      <c r="AI951" s="12" t="s">
        <v>151</v>
      </c>
      <c r="AJ951" s="12"/>
      <c r="AK951" s="12"/>
      <c r="AL951" s="12"/>
      <c r="AM951" s="12"/>
      <c r="AN951" s="12"/>
      <c r="AO951" s="12" t="s">
        <v>614</v>
      </c>
    </row>
    <row r="952" spans="1:41" ht="75">
      <c r="A952" s="12" t="s">
        <v>41</v>
      </c>
      <c r="B952" s="13" t="s">
        <v>3354</v>
      </c>
      <c r="C952" s="12" t="s">
        <v>3355</v>
      </c>
      <c r="D952" s="12" t="s">
        <v>44</v>
      </c>
      <c r="E952" s="12" t="s">
        <v>45</v>
      </c>
      <c r="F952" s="12" t="s">
        <v>66</v>
      </c>
      <c r="G952" s="14" t="s">
        <v>47</v>
      </c>
      <c r="H952" s="14" t="s">
        <v>48</v>
      </c>
      <c r="I952" s="12" t="s">
        <v>86</v>
      </c>
      <c r="J952" s="15">
        <v>41081.792361111111</v>
      </c>
      <c r="K952" s="15">
        <v>41082.564583333333</v>
      </c>
      <c r="L952" s="12"/>
      <c r="M952" s="12"/>
      <c r="N952" s="12"/>
      <c r="O952" s="12" t="s">
        <v>369</v>
      </c>
      <c r="P952" s="12"/>
      <c r="Q952" s="12">
        <v>0</v>
      </c>
      <c r="R952" s="12" t="s">
        <v>3356</v>
      </c>
      <c r="S952" s="12"/>
      <c r="T952" s="12"/>
      <c r="U952" s="12"/>
      <c r="V952" s="12"/>
      <c r="W952" s="12"/>
      <c r="X952" s="12" t="s">
        <v>3357</v>
      </c>
      <c r="Y952" s="12"/>
      <c r="Z952" s="12" t="s">
        <v>3358</v>
      </c>
      <c r="AA952" s="12"/>
      <c r="AB952" s="12"/>
      <c r="AC952" s="12"/>
      <c r="AD952" s="12"/>
      <c r="AE952" s="12"/>
      <c r="AF952" s="12"/>
      <c r="AG952" s="12"/>
      <c r="AH952" s="12" t="s">
        <v>53</v>
      </c>
      <c r="AI952" s="12"/>
      <c r="AJ952" s="12"/>
      <c r="AK952" s="12"/>
      <c r="AL952" s="12" t="s">
        <v>180</v>
      </c>
      <c r="AM952" s="12"/>
      <c r="AN952" s="12"/>
      <c r="AO952" s="12"/>
    </row>
    <row r="953" spans="1:41" ht="75">
      <c r="A953" s="12" t="s">
        <v>41</v>
      </c>
      <c r="B953" s="13" t="s">
        <v>3357</v>
      </c>
      <c r="C953" s="12" t="s">
        <v>3355</v>
      </c>
      <c r="D953" s="12" t="s">
        <v>44</v>
      </c>
      <c r="E953" s="12" t="s">
        <v>117</v>
      </c>
      <c r="F953" s="12" t="s">
        <v>66</v>
      </c>
      <c r="G953" s="12" t="s">
        <v>104</v>
      </c>
      <c r="H953" s="12" t="s">
        <v>953</v>
      </c>
      <c r="I953" s="12" t="s">
        <v>86</v>
      </c>
      <c r="J953" s="15">
        <v>41081.790972222225</v>
      </c>
      <c r="K953" s="15">
        <v>41081.793749999997</v>
      </c>
      <c r="L953" s="15">
        <v>41081.793055555558</v>
      </c>
      <c r="M953" s="12"/>
      <c r="N953" s="12"/>
      <c r="O953" s="12" t="s">
        <v>369</v>
      </c>
      <c r="P953" s="12"/>
      <c r="Q953" s="12">
        <v>0</v>
      </c>
      <c r="R953" s="12" t="s">
        <v>3359</v>
      </c>
      <c r="S953" s="12"/>
      <c r="T953" s="12"/>
      <c r="U953" s="12"/>
      <c r="V953" s="12"/>
      <c r="W953" s="12"/>
      <c r="X953" s="12" t="s">
        <v>3354</v>
      </c>
      <c r="Y953" s="12"/>
      <c r="Z953" s="12" t="s">
        <v>3358</v>
      </c>
      <c r="AA953" s="12"/>
      <c r="AB953" s="12"/>
      <c r="AC953" s="12"/>
      <c r="AD953" s="12"/>
      <c r="AE953" s="12"/>
      <c r="AF953" s="12"/>
      <c r="AG953" s="12"/>
      <c r="AH953" s="12" t="s">
        <v>53</v>
      </c>
      <c r="AI953" s="12"/>
      <c r="AJ953" s="12"/>
      <c r="AK953" s="12"/>
      <c r="AL953" s="12" t="s">
        <v>180</v>
      </c>
      <c r="AM953" s="12"/>
      <c r="AN953" s="12"/>
      <c r="AO953" s="12"/>
    </row>
    <row r="954" spans="1:41" ht="409">
      <c r="A954" s="12" t="s">
        <v>41</v>
      </c>
      <c r="B954" s="13" t="s">
        <v>3360</v>
      </c>
      <c r="C954" s="12" t="s">
        <v>3361</v>
      </c>
      <c r="D954" s="12" t="s">
        <v>44</v>
      </c>
      <c r="E954" s="12" t="s">
        <v>45</v>
      </c>
      <c r="F954" s="12" t="s">
        <v>46</v>
      </c>
      <c r="G954" s="14" t="s">
        <v>47</v>
      </c>
      <c r="H954" s="14" t="s">
        <v>48</v>
      </c>
      <c r="I954" s="12" t="s">
        <v>723</v>
      </c>
      <c r="J954" s="15">
        <v>41081.710416666669</v>
      </c>
      <c r="K954" s="15">
        <v>41134.536805555559</v>
      </c>
      <c r="L954" s="12"/>
      <c r="M954" s="12"/>
      <c r="N954" s="12"/>
      <c r="O954" s="12"/>
      <c r="P954" s="12"/>
      <c r="Q954" s="12">
        <v>0</v>
      </c>
      <c r="R954" s="12"/>
      <c r="S954" s="12"/>
      <c r="T954" s="12"/>
      <c r="U954" s="12"/>
      <c r="V954" s="12"/>
      <c r="W954" s="12"/>
      <c r="X954" s="12"/>
      <c r="Y954" s="12"/>
      <c r="Z954" s="12" t="s">
        <v>3362</v>
      </c>
      <c r="AA954" s="12"/>
      <c r="AB954" s="12"/>
      <c r="AC954" s="12"/>
      <c r="AD954" s="12"/>
      <c r="AE954" s="12"/>
      <c r="AF954" s="12"/>
      <c r="AG954" s="12"/>
      <c r="AH954" s="12" t="s">
        <v>53</v>
      </c>
      <c r="AI954" s="12"/>
      <c r="AJ954" s="12"/>
      <c r="AK954" s="12"/>
      <c r="AL954" s="12"/>
      <c r="AM954" s="12"/>
      <c r="AN954" s="12"/>
      <c r="AO954" s="12"/>
    </row>
    <row r="955" spans="1:41" ht="45">
      <c r="A955" s="12" t="s">
        <v>41</v>
      </c>
      <c r="B955" s="13" t="s">
        <v>3363</v>
      </c>
      <c r="C955" s="12" t="s">
        <v>3364</v>
      </c>
      <c r="D955" s="12" t="s">
        <v>44</v>
      </c>
      <c r="E955" s="12" t="s">
        <v>117</v>
      </c>
      <c r="F955" s="12" t="s">
        <v>46</v>
      </c>
      <c r="G955" s="12" t="s">
        <v>261</v>
      </c>
      <c r="H955" s="12" t="s">
        <v>148</v>
      </c>
      <c r="I955" s="12" t="s">
        <v>148</v>
      </c>
      <c r="J955" s="15">
        <v>41081.433333333334</v>
      </c>
      <c r="K955" s="15">
        <v>41114.635416666664</v>
      </c>
      <c r="L955" s="15">
        <v>41114.46597222222</v>
      </c>
      <c r="M955" s="12"/>
      <c r="N955" s="12" t="s">
        <v>2646</v>
      </c>
      <c r="O955" s="12" t="s">
        <v>87</v>
      </c>
      <c r="P955" s="12"/>
      <c r="Q955" s="12">
        <v>0</v>
      </c>
      <c r="R955" s="13">
        <v>12840</v>
      </c>
      <c r="S955" s="12">
        <v>3600</v>
      </c>
      <c r="T955" s="12">
        <v>0</v>
      </c>
      <c r="U955" s="12">
        <v>3600</v>
      </c>
      <c r="V955" s="16">
        <v>1</v>
      </c>
      <c r="W955" s="12"/>
      <c r="X955" s="12"/>
      <c r="Y955" s="12"/>
      <c r="Z955" s="12" t="s">
        <v>3365</v>
      </c>
      <c r="AA955" s="12"/>
      <c r="AB955" s="16">
        <v>1</v>
      </c>
      <c r="AC955" s="16">
        <v>1</v>
      </c>
      <c r="AD955" s="12">
        <v>3600</v>
      </c>
      <c r="AE955" s="12">
        <v>0</v>
      </c>
      <c r="AF955" s="12">
        <v>3600</v>
      </c>
      <c r="AG955" s="12">
        <v>82</v>
      </c>
      <c r="AH955" s="12" t="s">
        <v>53</v>
      </c>
      <c r="AI955" s="12" t="s">
        <v>62</v>
      </c>
      <c r="AJ955" s="12"/>
      <c r="AK955" s="12"/>
      <c r="AL955" s="12"/>
      <c r="AM955" s="12"/>
      <c r="AN955" s="12"/>
      <c r="AO955" s="12" t="s">
        <v>63</v>
      </c>
    </row>
    <row r="956" spans="1:41" ht="180">
      <c r="A956" s="12" t="s">
        <v>41</v>
      </c>
      <c r="B956" s="13" t="s">
        <v>3366</v>
      </c>
      <c r="C956" s="12" t="s">
        <v>3367</v>
      </c>
      <c r="D956" s="12" t="s">
        <v>44</v>
      </c>
      <c r="E956" s="12" t="s">
        <v>117</v>
      </c>
      <c r="F956" s="12" t="s">
        <v>66</v>
      </c>
      <c r="G956" s="12" t="s">
        <v>261</v>
      </c>
      <c r="H956" s="12" t="s">
        <v>148</v>
      </c>
      <c r="I956" s="12" t="s">
        <v>148</v>
      </c>
      <c r="J956" s="15">
        <v>41081.422222222223</v>
      </c>
      <c r="K956" s="15">
        <v>41121.725694444445</v>
      </c>
      <c r="L956" s="15">
        <v>41121.724305555559</v>
      </c>
      <c r="M956" s="12"/>
      <c r="N956" s="12"/>
      <c r="O956" s="12" t="s">
        <v>369</v>
      </c>
      <c r="P956" s="12"/>
      <c r="Q956" s="12">
        <v>0</v>
      </c>
      <c r="R956" s="13">
        <v>12839</v>
      </c>
      <c r="S956" s="12"/>
      <c r="T956" s="12"/>
      <c r="U956" s="12"/>
      <c r="V956" s="12"/>
      <c r="W956" s="12"/>
      <c r="X956" s="12"/>
      <c r="Y956" s="12"/>
      <c r="Z956" s="12" t="s">
        <v>3368</v>
      </c>
      <c r="AA956" s="12"/>
      <c r="AB956" s="12"/>
      <c r="AC956" s="12"/>
      <c r="AD956" s="12"/>
      <c r="AE956" s="12"/>
      <c r="AF956" s="12"/>
      <c r="AG956" s="12"/>
      <c r="AH956" s="12" t="s">
        <v>53</v>
      </c>
      <c r="AI956" s="12"/>
      <c r="AJ956" s="12"/>
      <c r="AK956" s="12"/>
      <c r="AL956" s="12"/>
      <c r="AM956" s="12"/>
      <c r="AN956" s="12"/>
      <c r="AO956" s="12" t="s">
        <v>63</v>
      </c>
    </row>
    <row r="957" spans="1:41" ht="90">
      <c r="A957" s="12" t="s">
        <v>41</v>
      </c>
      <c r="B957" s="13" t="s">
        <v>3369</v>
      </c>
      <c r="C957" s="12" t="s">
        <v>3370</v>
      </c>
      <c r="D957" s="12" t="s">
        <v>44</v>
      </c>
      <c r="E957" s="12" t="s">
        <v>117</v>
      </c>
      <c r="F957" s="12" t="s">
        <v>66</v>
      </c>
      <c r="G957" s="12" t="s">
        <v>118</v>
      </c>
      <c r="H957" s="12" t="s">
        <v>496</v>
      </c>
      <c r="I957" s="12" t="s">
        <v>148</v>
      </c>
      <c r="J957" s="15">
        <v>41081.413888888892</v>
      </c>
      <c r="K957" s="15">
        <v>41081.524305555555</v>
      </c>
      <c r="L957" s="15">
        <v>41081.524305555555</v>
      </c>
      <c r="M957" s="12"/>
      <c r="N957" s="12"/>
      <c r="O957" s="12" t="s">
        <v>369</v>
      </c>
      <c r="P957" s="12"/>
      <c r="Q957" s="12">
        <v>0</v>
      </c>
      <c r="R957" s="13">
        <v>12838</v>
      </c>
      <c r="S957" s="12"/>
      <c r="T957" s="12"/>
      <c r="U957" s="12"/>
      <c r="V957" s="12"/>
      <c r="W957" s="12"/>
      <c r="X957" s="12"/>
      <c r="Y957" s="12"/>
      <c r="Z957" s="12" t="s">
        <v>3371</v>
      </c>
      <c r="AA957" s="12"/>
      <c r="AB957" s="12"/>
      <c r="AC957" s="12"/>
      <c r="AD957" s="12"/>
      <c r="AE957" s="12"/>
      <c r="AF957" s="12"/>
      <c r="AG957" s="12"/>
      <c r="AH957" s="12" t="s">
        <v>53</v>
      </c>
      <c r="AI957" s="12"/>
      <c r="AJ957" s="12"/>
      <c r="AK957" s="12"/>
      <c r="AL957" s="12"/>
      <c r="AM957" s="12"/>
      <c r="AN957" s="12"/>
      <c r="AO957" s="12" t="s">
        <v>63</v>
      </c>
    </row>
    <row r="958" spans="1:41" ht="135">
      <c r="A958" s="12" t="s">
        <v>41</v>
      </c>
      <c r="B958" s="13" t="s">
        <v>3372</v>
      </c>
      <c r="C958" s="12" t="s">
        <v>3373</v>
      </c>
      <c r="D958" s="12" t="s">
        <v>44</v>
      </c>
      <c r="E958" s="12" t="s">
        <v>45</v>
      </c>
      <c r="F958" s="12" t="s">
        <v>66</v>
      </c>
      <c r="G958" s="14" t="s">
        <v>47</v>
      </c>
      <c r="H958" s="14" t="s">
        <v>48</v>
      </c>
      <c r="I958" s="12" t="s">
        <v>148</v>
      </c>
      <c r="J958" s="15">
        <v>41080.474999999999</v>
      </c>
      <c r="K958" s="15">
        <v>41082.564583333333</v>
      </c>
      <c r="L958" s="12"/>
      <c r="M958" s="12"/>
      <c r="N958" s="12"/>
      <c r="O958" s="12" t="s">
        <v>369</v>
      </c>
      <c r="P958" s="12"/>
      <c r="Q958" s="12">
        <v>0</v>
      </c>
      <c r="R958" s="12" t="s">
        <v>3374</v>
      </c>
      <c r="S958" s="12"/>
      <c r="T958" s="12"/>
      <c r="U958" s="12"/>
      <c r="V958" s="12"/>
      <c r="W958" s="12"/>
      <c r="X958" s="12"/>
      <c r="Y958" s="12"/>
      <c r="Z958" s="12" t="s">
        <v>3375</v>
      </c>
      <c r="AA958" s="12"/>
      <c r="AB958" s="12"/>
      <c r="AC958" s="12"/>
      <c r="AD958" s="12"/>
      <c r="AE958" s="12"/>
      <c r="AF958" s="12"/>
      <c r="AG958" s="12"/>
      <c r="AH958" s="12" t="s">
        <v>53</v>
      </c>
      <c r="AI958" s="12"/>
      <c r="AJ958" s="12"/>
      <c r="AK958" s="12"/>
      <c r="AL958" s="12"/>
      <c r="AM958" s="12"/>
      <c r="AN958" s="12"/>
      <c r="AO958" s="12" t="s">
        <v>63</v>
      </c>
    </row>
    <row r="959" spans="1:41" ht="120">
      <c r="A959" s="12" t="s">
        <v>41</v>
      </c>
      <c r="B959" s="13" t="s">
        <v>3376</v>
      </c>
      <c r="C959" s="12" t="s">
        <v>3377</v>
      </c>
      <c r="D959" s="12" t="s">
        <v>44</v>
      </c>
      <c r="E959" s="12" t="s">
        <v>117</v>
      </c>
      <c r="F959" s="12" t="s">
        <v>46</v>
      </c>
      <c r="G959" s="12" t="s">
        <v>118</v>
      </c>
      <c r="H959" s="12" t="s">
        <v>496</v>
      </c>
      <c r="I959" s="12" t="s">
        <v>148</v>
      </c>
      <c r="J959" s="15">
        <v>41080.470138888886</v>
      </c>
      <c r="K959" s="15">
        <v>41089.666666666664</v>
      </c>
      <c r="L959" s="15">
        <v>41089.666666666664</v>
      </c>
      <c r="M959" s="12"/>
      <c r="N959" s="12"/>
      <c r="O959" s="12" t="s">
        <v>87</v>
      </c>
      <c r="P959" s="12"/>
      <c r="Q959" s="12">
        <v>0</v>
      </c>
      <c r="R959" s="13">
        <v>12833</v>
      </c>
      <c r="S959" s="12"/>
      <c r="T959" s="12"/>
      <c r="U959" s="12"/>
      <c r="V959" s="12"/>
      <c r="W959" s="12"/>
      <c r="X959" s="12"/>
      <c r="Y959" s="12"/>
      <c r="Z959" s="12" t="s">
        <v>3378</v>
      </c>
      <c r="AA959" s="12"/>
      <c r="AB959" s="12"/>
      <c r="AC959" s="12"/>
      <c r="AD959" s="12"/>
      <c r="AE959" s="12"/>
      <c r="AF959" s="12"/>
      <c r="AG959" s="12"/>
      <c r="AH959" s="12" t="s">
        <v>53</v>
      </c>
      <c r="AI959" s="12"/>
      <c r="AJ959" s="12"/>
      <c r="AK959" s="12"/>
      <c r="AL959" s="12"/>
      <c r="AM959" s="12"/>
      <c r="AN959" s="12"/>
      <c r="AO959" s="12" t="s">
        <v>63</v>
      </c>
    </row>
    <row r="960" spans="1:41" ht="45">
      <c r="A960" s="12" t="s">
        <v>41</v>
      </c>
      <c r="B960" s="13" t="s">
        <v>3379</v>
      </c>
      <c r="C960" s="12" t="s">
        <v>3380</v>
      </c>
      <c r="D960" s="12" t="s">
        <v>44</v>
      </c>
      <c r="E960" s="12" t="s">
        <v>117</v>
      </c>
      <c r="F960" s="12" t="s">
        <v>46</v>
      </c>
      <c r="G960" s="12" t="s">
        <v>118</v>
      </c>
      <c r="H960" s="12" t="s">
        <v>496</v>
      </c>
      <c r="I960" s="12" t="s">
        <v>67</v>
      </c>
      <c r="J960" s="15">
        <v>41079.679861111108</v>
      </c>
      <c r="K960" s="15">
        <v>41121.667361111111</v>
      </c>
      <c r="L960" s="15">
        <v>41121.667361111111</v>
      </c>
      <c r="M960" s="12"/>
      <c r="N960" s="12"/>
      <c r="O960" s="12" t="s">
        <v>389</v>
      </c>
      <c r="P960" s="12"/>
      <c r="Q960" s="12">
        <v>0</v>
      </c>
      <c r="R960" s="12"/>
      <c r="S960" s="12"/>
      <c r="T960" s="12"/>
      <c r="U960" s="12"/>
      <c r="V960" s="12"/>
      <c r="W960" s="12"/>
      <c r="X960" s="12"/>
      <c r="Y960" s="12"/>
      <c r="Z960" s="12" t="s">
        <v>3381</v>
      </c>
      <c r="AA960" s="12"/>
      <c r="AB960" s="12"/>
      <c r="AC960" s="12"/>
      <c r="AD960" s="12"/>
      <c r="AE960" s="12"/>
      <c r="AF960" s="12"/>
      <c r="AG960" s="12"/>
      <c r="AH960" s="12" t="s">
        <v>53</v>
      </c>
      <c r="AI960" s="12"/>
      <c r="AJ960" s="12"/>
      <c r="AK960" s="12"/>
      <c r="AL960" s="12"/>
      <c r="AM960" s="12"/>
      <c r="AN960" s="12"/>
      <c r="AO960" s="12" t="s">
        <v>63</v>
      </c>
    </row>
    <row r="961" spans="1:41" ht="75">
      <c r="A961" s="12" t="s">
        <v>41</v>
      </c>
      <c r="B961" s="13" t="s">
        <v>3382</v>
      </c>
      <c r="C961" s="12" t="s">
        <v>3383</v>
      </c>
      <c r="D961" s="12" t="s">
        <v>44</v>
      </c>
      <c r="E961" s="12" t="s">
        <v>117</v>
      </c>
      <c r="F961" s="12" t="s">
        <v>46</v>
      </c>
      <c r="G961" s="12" t="s">
        <v>104</v>
      </c>
      <c r="H961" s="12" t="s">
        <v>67</v>
      </c>
      <c r="I961" s="12" t="s">
        <v>67</v>
      </c>
      <c r="J961" s="15">
        <v>41079.618750000001</v>
      </c>
      <c r="K961" s="15">
        <v>41106.617361111108</v>
      </c>
      <c r="L961" s="15">
        <v>41102.818055555559</v>
      </c>
      <c r="M961" s="12"/>
      <c r="N961" s="12"/>
      <c r="O961" s="12" t="s">
        <v>369</v>
      </c>
      <c r="P961" s="12"/>
      <c r="Q961" s="12">
        <v>0</v>
      </c>
      <c r="R961" s="12"/>
      <c r="S961" s="12"/>
      <c r="T961" s="12"/>
      <c r="U961" s="12"/>
      <c r="V961" s="12"/>
      <c r="W961" s="12"/>
      <c r="X961" s="12"/>
      <c r="Y961" s="12"/>
      <c r="Z961" s="12" t="s">
        <v>3384</v>
      </c>
      <c r="AA961" s="12"/>
      <c r="AB961" s="12"/>
      <c r="AC961" s="12"/>
      <c r="AD961" s="12"/>
      <c r="AE961" s="12"/>
      <c r="AF961" s="12"/>
      <c r="AG961" s="12"/>
      <c r="AH961" s="12" t="s">
        <v>53</v>
      </c>
      <c r="AI961" s="12"/>
      <c r="AJ961" s="12"/>
      <c r="AK961" s="12"/>
      <c r="AL961" s="12"/>
      <c r="AM961" s="12"/>
      <c r="AN961" s="12"/>
      <c r="AO961" s="12" t="s">
        <v>63</v>
      </c>
    </row>
    <row r="962" spans="1:41" ht="285">
      <c r="A962" s="12" t="s">
        <v>41</v>
      </c>
      <c r="B962" s="13" t="s">
        <v>3385</v>
      </c>
      <c r="C962" s="12" t="s">
        <v>3386</v>
      </c>
      <c r="D962" s="12" t="s">
        <v>44</v>
      </c>
      <c r="E962" s="12" t="s">
        <v>117</v>
      </c>
      <c r="F962" s="12" t="s">
        <v>46</v>
      </c>
      <c r="G962" s="12" t="s">
        <v>261</v>
      </c>
      <c r="H962" s="12" t="s">
        <v>86</v>
      </c>
      <c r="I962" s="12" t="s">
        <v>86</v>
      </c>
      <c r="J962" s="15">
        <v>41078.811805555553</v>
      </c>
      <c r="K962" s="15">
        <v>41122.517361111109</v>
      </c>
      <c r="L962" s="15">
        <v>41122.517361111109</v>
      </c>
      <c r="M962" s="12"/>
      <c r="N962" s="12"/>
      <c r="O962" s="12" t="s">
        <v>369</v>
      </c>
      <c r="P962" s="12"/>
      <c r="Q962" s="12">
        <v>0</v>
      </c>
      <c r="R962" s="12" t="s">
        <v>3387</v>
      </c>
      <c r="S962" s="12"/>
      <c r="T962" s="12"/>
      <c r="U962" s="12"/>
      <c r="V962" s="12"/>
      <c r="W962" s="12"/>
      <c r="X962" s="12"/>
      <c r="Y962" s="12"/>
      <c r="Z962" s="12" t="s">
        <v>3388</v>
      </c>
      <c r="AA962" s="12"/>
      <c r="AB962" s="12"/>
      <c r="AC962" s="12"/>
      <c r="AD962" s="12"/>
      <c r="AE962" s="12"/>
      <c r="AF962" s="12"/>
      <c r="AG962" s="12"/>
      <c r="AH962" s="12" t="s">
        <v>53</v>
      </c>
      <c r="AI962" s="12"/>
      <c r="AJ962" s="12"/>
      <c r="AK962" s="12"/>
      <c r="AL962" s="12"/>
      <c r="AM962" s="12"/>
      <c r="AN962" s="12"/>
      <c r="AO962" s="12" t="s">
        <v>614</v>
      </c>
    </row>
    <row r="963" spans="1:41" ht="60">
      <c r="A963" s="12" t="s">
        <v>41</v>
      </c>
      <c r="B963" s="13" t="s">
        <v>3389</v>
      </c>
      <c r="C963" s="12" t="s">
        <v>3390</v>
      </c>
      <c r="D963" s="12" t="s">
        <v>44</v>
      </c>
      <c r="E963" s="12" t="s">
        <v>117</v>
      </c>
      <c r="F963" s="12" t="s">
        <v>66</v>
      </c>
      <c r="G963" s="12" t="s">
        <v>261</v>
      </c>
      <c r="H963" s="12" t="s">
        <v>148</v>
      </c>
      <c r="I963" s="12" t="s">
        <v>148</v>
      </c>
      <c r="J963" s="15">
        <v>41078.513194444444</v>
      </c>
      <c r="K963" s="15">
        <v>41129.814583333333</v>
      </c>
      <c r="L963" s="15">
        <v>41122.718055555553</v>
      </c>
      <c r="M963" s="12"/>
      <c r="N963" s="12"/>
      <c r="O963" s="12" t="s">
        <v>87</v>
      </c>
      <c r="P963" s="12"/>
      <c r="Q963" s="12">
        <v>0</v>
      </c>
      <c r="R963" s="13">
        <v>12827</v>
      </c>
      <c r="S963" s="12"/>
      <c r="T963" s="12"/>
      <c r="U963" s="12"/>
      <c r="V963" s="12"/>
      <c r="W963" s="12"/>
      <c r="X963" s="12"/>
      <c r="Y963" s="12"/>
      <c r="Z963" s="12" t="s">
        <v>3391</v>
      </c>
      <c r="AA963" s="12"/>
      <c r="AB963" s="12"/>
      <c r="AC963" s="12"/>
      <c r="AD963" s="12"/>
      <c r="AE963" s="12"/>
      <c r="AF963" s="12"/>
      <c r="AG963" s="12"/>
      <c r="AH963" s="12" t="s">
        <v>53</v>
      </c>
      <c r="AI963" s="12"/>
      <c r="AJ963" s="12"/>
      <c r="AK963" s="12"/>
      <c r="AL963" s="12"/>
      <c r="AM963" s="12"/>
      <c r="AN963" s="12"/>
      <c r="AO963" s="12"/>
    </row>
    <row r="964" spans="1:41" ht="120">
      <c r="A964" s="12" t="s">
        <v>41</v>
      </c>
      <c r="B964" s="13" t="s">
        <v>3392</v>
      </c>
      <c r="C964" s="12" t="s">
        <v>3393</v>
      </c>
      <c r="D964" s="12" t="s">
        <v>44</v>
      </c>
      <c r="E964" s="12" t="s">
        <v>117</v>
      </c>
      <c r="F964" s="12" t="s">
        <v>66</v>
      </c>
      <c r="G964" s="12" t="s">
        <v>261</v>
      </c>
      <c r="H964" s="12" t="s">
        <v>591</v>
      </c>
      <c r="I964" s="12" t="s">
        <v>591</v>
      </c>
      <c r="J964" s="15">
        <v>41075.54583333333</v>
      </c>
      <c r="K964" s="15">
        <v>41120.63958333333</v>
      </c>
      <c r="L964" s="15">
        <v>41109.594444444447</v>
      </c>
      <c r="M964" s="12"/>
      <c r="N964" s="12"/>
      <c r="O964" s="12"/>
      <c r="P964" s="12"/>
      <c r="Q964" s="12">
        <v>0</v>
      </c>
      <c r="R964" s="12"/>
      <c r="S964" s="12">
        <v>3600</v>
      </c>
      <c r="T964" s="12">
        <v>3600</v>
      </c>
      <c r="U964" s="12"/>
      <c r="V964" s="16">
        <v>0</v>
      </c>
      <c r="W964" s="12"/>
      <c r="X964" s="12"/>
      <c r="Y964" s="12"/>
      <c r="Z964" s="12" t="s">
        <v>3394</v>
      </c>
      <c r="AA964" s="12"/>
      <c r="AB964" s="16">
        <v>0</v>
      </c>
      <c r="AC964" s="16">
        <v>0</v>
      </c>
      <c r="AD964" s="12"/>
      <c r="AE964" s="12">
        <v>3600</v>
      </c>
      <c r="AF964" s="12">
        <v>3600</v>
      </c>
      <c r="AG964" s="12"/>
      <c r="AH964" s="12" t="s">
        <v>53</v>
      </c>
      <c r="AI964" s="12"/>
      <c r="AJ964" s="12"/>
      <c r="AK964" s="12"/>
      <c r="AL964" s="12"/>
      <c r="AM964" s="12"/>
      <c r="AN964" s="12"/>
      <c r="AO964" s="12" t="s">
        <v>614</v>
      </c>
    </row>
    <row r="965" spans="1:41" ht="195">
      <c r="A965" s="12" t="s">
        <v>41</v>
      </c>
      <c r="B965" s="13" t="s">
        <v>3395</v>
      </c>
      <c r="C965" s="12" t="s">
        <v>3396</v>
      </c>
      <c r="D965" s="12" t="s">
        <v>44</v>
      </c>
      <c r="E965" s="12" t="s">
        <v>45</v>
      </c>
      <c r="F965" s="12" t="s">
        <v>66</v>
      </c>
      <c r="G965" s="14" t="s">
        <v>47</v>
      </c>
      <c r="H965" s="14" t="s">
        <v>48</v>
      </c>
      <c r="I965" s="12" t="s">
        <v>148</v>
      </c>
      <c r="J965" s="15">
        <v>41075.49722222222</v>
      </c>
      <c r="K965" s="15">
        <v>41134.536805555559</v>
      </c>
      <c r="L965" s="12"/>
      <c r="M965" s="12"/>
      <c r="N965" s="12"/>
      <c r="O965" s="12" t="s">
        <v>87</v>
      </c>
      <c r="P965" s="12"/>
      <c r="Q965" s="12">
        <v>0</v>
      </c>
      <c r="R965" s="12"/>
      <c r="S965" s="12"/>
      <c r="T965" s="12"/>
      <c r="U965" s="12"/>
      <c r="V965" s="12"/>
      <c r="W965" s="12"/>
      <c r="X965" s="12"/>
      <c r="Y965" s="12"/>
      <c r="Z965" s="12" t="s">
        <v>3397</v>
      </c>
      <c r="AA965" s="12"/>
      <c r="AB965" s="12"/>
      <c r="AC965" s="12"/>
      <c r="AD965" s="12"/>
      <c r="AE965" s="12"/>
      <c r="AF965" s="12"/>
      <c r="AG965" s="12"/>
      <c r="AH965" s="12" t="s">
        <v>53</v>
      </c>
      <c r="AI965" s="12"/>
      <c r="AJ965" s="12"/>
      <c r="AK965" s="12"/>
      <c r="AL965" s="12"/>
      <c r="AM965" s="12"/>
      <c r="AN965" s="12"/>
      <c r="AO965" s="12" t="s">
        <v>63</v>
      </c>
    </row>
    <row r="966" spans="1:41" ht="105">
      <c r="A966" s="12" t="s">
        <v>41</v>
      </c>
      <c r="B966" s="13" t="s">
        <v>3398</v>
      </c>
      <c r="C966" s="12" t="s">
        <v>3399</v>
      </c>
      <c r="D966" s="12" t="s">
        <v>44</v>
      </c>
      <c r="E966" s="12" t="s">
        <v>117</v>
      </c>
      <c r="F966" s="12" t="s">
        <v>46</v>
      </c>
      <c r="G966" s="12" t="s">
        <v>118</v>
      </c>
      <c r="H966" s="14" t="s">
        <v>48</v>
      </c>
      <c r="I966" s="12" t="s">
        <v>148</v>
      </c>
      <c r="J966" s="15">
        <v>41075.489583333336</v>
      </c>
      <c r="K966" s="15">
        <v>41121.584722222222</v>
      </c>
      <c r="L966" s="15">
        <v>41121.584722222222</v>
      </c>
      <c r="M966" s="12"/>
      <c r="N966" s="12"/>
      <c r="O966" s="12" t="s">
        <v>87</v>
      </c>
      <c r="P966" s="12"/>
      <c r="Q966" s="12">
        <v>0</v>
      </c>
      <c r="R966" s="13">
        <v>12824</v>
      </c>
      <c r="S966" s="12"/>
      <c r="T966" s="12"/>
      <c r="U966" s="12"/>
      <c r="V966" s="12"/>
      <c r="W966" s="12"/>
      <c r="X966" s="12"/>
      <c r="Y966" s="12"/>
      <c r="Z966" s="12" t="s">
        <v>3400</v>
      </c>
      <c r="AA966" s="12"/>
      <c r="AB966" s="12"/>
      <c r="AC966" s="12"/>
      <c r="AD966" s="12"/>
      <c r="AE966" s="12"/>
      <c r="AF966" s="12"/>
      <c r="AG966" s="12" t="s">
        <v>3062</v>
      </c>
      <c r="AH966" s="12" t="s">
        <v>53</v>
      </c>
      <c r="AI966" s="12" t="s">
        <v>71</v>
      </c>
      <c r="AJ966" s="12"/>
      <c r="AK966" s="12"/>
      <c r="AL966" s="12" t="s">
        <v>100</v>
      </c>
      <c r="AM966" s="12"/>
      <c r="AN966" s="12"/>
      <c r="AO966" s="12" t="s">
        <v>63</v>
      </c>
    </row>
    <row r="967" spans="1:41" ht="30">
      <c r="A967" s="12" t="s">
        <v>41</v>
      </c>
      <c r="B967" s="13" t="s">
        <v>3401</v>
      </c>
      <c r="C967" s="12" t="s">
        <v>3402</v>
      </c>
      <c r="D967" s="12" t="s">
        <v>44</v>
      </c>
      <c r="E967" s="12" t="s">
        <v>117</v>
      </c>
      <c r="F967" s="12" t="s">
        <v>46</v>
      </c>
      <c r="G967" s="12" t="s">
        <v>261</v>
      </c>
      <c r="H967" s="12" t="s">
        <v>591</v>
      </c>
      <c r="I967" s="12" t="s">
        <v>67</v>
      </c>
      <c r="J967" s="15">
        <v>41074.793749999997</v>
      </c>
      <c r="K967" s="15">
        <v>41087.708333333336</v>
      </c>
      <c r="L967" s="15">
        <v>41087.708333333336</v>
      </c>
      <c r="M967" s="12"/>
      <c r="N967" s="12"/>
      <c r="O967" s="12" t="s">
        <v>389</v>
      </c>
      <c r="P967" s="12"/>
      <c r="Q967" s="12">
        <v>0</v>
      </c>
      <c r="R967" s="12"/>
      <c r="S967" s="12"/>
      <c r="T967" s="12"/>
      <c r="U967" s="12"/>
      <c r="V967" s="12"/>
      <c r="W967" s="12"/>
      <c r="X967" s="12"/>
      <c r="Y967" s="12"/>
      <c r="Z967" s="12" t="s">
        <v>3403</v>
      </c>
      <c r="AA967" s="12"/>
      <c r="AB967" s="12"/>
      <c r="AC967" s="12"/>
      <c r="AD967" s="12"/>
      <c r="AE967" s="12"/>
      <c r="AF967" s="12"/>
      <c r="AG967" s="12"/>
      <c r="AH967" s="12" t="s">
        <v>53</v>
      </c>
      <c r="AI967" s="12"/>
      <c r="AJ967" s="12"/>
      <c r="AK967" s="12"/>
      <c r="AL967" s="12"/>
      <c r="AM967" s="12"/>
      <c r="AN967" s="12"/>
      <c r="AO967" s="12" t="s">
        <v>63</v>
      </c>
    </row>
    <row r="968" spans="1:41" ht="30">
      <c r="A968" s="12" t="s">
        <v>41</v>
      </c>
      <c r="B968" s="13" t="s">
        <v>3404</v>
      </c>
      <c r="C968" s="12" t="s">
        <v>3405</v>
      </c>
      <c r="D968" s="12" t="s">
        <v>44</v>
      </c>
      <c r="E968" s="12" t="s">
        <v>117</v>
      </c>
      <c r="F968" s="12" t="s">
        <v>46</v>
      </c>
      <c r="G968" s="12" t="s">
        <v>261</v>
      </c>
      <c r="H968" s="12" t="s">
        <v>328</v>
      </c>
      <c r="I968" s="12" t="s">
        <v>67</v>
      </c>
      <c r="J968" s="15">
        <v>41074.770138888889</v>
      </c>
      <c r="K968" s="15">
        <v>41106.615972222222</v>
      </c>
      <c r="L968" s="15">
        <v>41081.74722222222</v>
      </c>
      <c r="M968" s="12"/>
      <c r="N968" s="12"/>
      <c r="O968" s="12" t="s">
        <v>207</v>
      </c>
      <c r="P968" s="12"/>
      <c r="Q968" s="12">
        <v>0</v>
      </c>
      <c r="R968" s="12"/>
      <c r="S968" s="12"/>
      <c r="T968" s="12"/>
      <c r="U968" s="12"/>
      <c r="V968" s="12"/>
      <c r="W968" s="12"/>
      <c r="X968" s="12"/>
      <c r="Y968" s="12"/>
      <c r="Z968" s="12" t="s">
        <v>3406</v>
      </c>
      <c r="AA968" s="12"/>
      <c r="AB968" s="12"/>
      <c r="AC968" s="12"/>
      <c r="AD968" s="12"/>
      <c r="AE968" s="12"/>
      <c r="AF968" s="12"/>
      <c r="AG968" s="12"/>
      <c r="AH968" s="12" t="s">
        <v>53</v>
      </c>
      <c r="AI968" s="12"/>
      <c r="AJ968" s="12"/>
      <c r="AK968" s="12"/>
      <c r="AL968" s="12"/>
      <c r="AM968" s="12"/>
      <c r="AN968" s="12"/>
      <c r="AO968" s="12" t="s">
        <v>63</v>
      </c>
    </row>
    <row r="969" spans="1:41">
      <c r="A969" s="12" t="s">
        <v>41</v>
      </c>
      <c r="B969" s="13" t="s">
        <v>3407</v>
      </c>
      <c r="C969" s="12" t="s">
        <v>3408</v>
      </c>
      <c r="D969" s="12" t="s">
        <v>44</v>
      </c>
      <c r="E969" s="12" t="s">
        <v>117</v>
      </c>
      <c r="F969" s="12" t="s">
        <v>46</v>
      </c>
      <c r="G969" s="12" t="s">
        <v>261</v>
      </c>
      <c r="H969" s="12" t="s">
        <v>591</v>
      </c>
      <c r="I969" s="12" t="s">
        <v>67</v>
      </c>
      <c r="J969" s="15">
        <v>41074.754861111112</v>
      </c>
      <c r="K969" s="15">
        <v>41093.456250000003</v>
      </c>
      <c r="L969" s="15">
        <v>41093.456250000003</v>
      </c>
      <c r="M969" s="12"/>
      <c r="N969" s="12"/>
      <c r="O969" s="12" t="s">
        <v>369</v>
      </c>
      <c r="P969" s="12"/>
      <c r="Q969" s="12">
        <v>0</v>
      </c>
      <c r="R969" s="12"/>
      <c r="S969" s="12"/>
      <c r="T969" s="12"/>
      <c r="U969" s="12"/>
      <c r="V969" s="12"/>
      <c r="W969" s="12"/>
      <c r="X969" s="12"/>
      <c r="Y969" s="12"/>
      <c r="Z969" s="12" t="s">
        <v>3409</v>
      </c>
      <c r="AA969" s="12"/>
      <c r="AB969" s="12"/>
      <c r="AC969" s="12"/>
      <c r="AD969" s="12"/>
      <c r="AE969" s="12"/>
      <c r="AF969" s="12"/>
      <c r="AG969" s="12"/>
      <c r="AH969" s="12" t="s">
        <v>53</v>
      </c>
      <c r="AI969" s="12"/>
      <c r="AJ969" s="12"/>
      <c r="AK969" s="12"/>
      <c r="AL969" s="12"/>
      <c r="AM969" s="12"/>
      <c r="AN969" s="12"/>
      <c r="AO969" s="12" t="s">
        <v>63</v>
      </c>
    </row>
    <row r="970" spans="1:41" ht="30">
      <c r="A970" s="12" t="s">
        <v>41</v>
      </c>
      <c r="B970" s="13" t="s">
        <v>3410</v>
      </c>
      <c r="C970" s="12" t="s">
        <v>3411</v>
      </c>
      <c r="D970" s="12" t="s">
        <v>44</v>
      </c>
      <c r="E970" s="12" t="s">
        <v>117</v>
      </c>
      <c r="F970" s="12" t="s">
        <v>46</v>
      </c>
      <c r="G970" s="12" t="s">
        <v>261</v>
      </c>
      <c r="H970" s="12" t="s">
        <v>591</v>
      </c>
      <c r="I970" s="12" t="s">
        <v>67</v>
      </c>
      <c r="J970" s="15">
        <v>41073.8125</v>
      </c>
      <c r="K970" s="15">
        <v>41086.717361111114</v>
      </c>
      <c r="L970" s="15">
        <v>41086.717361111114</v>
      </c>
      <c r="M970" s="12"/>
      <c r="N970" s="12"/>
      <c r="O970" s="12" t="s">
        <v>389</v>
      </c>
      <c r="P970" s="12"/>
      <c r="Q970" s="12">
        <v>0</v>
      </c>
      <c r="R970" s="12"/>
      <c r="S970" s="12"/>
      <c r="T970" s="12"/>
      <c r="U970" s="12"/>
      <c r="V970" s="12"/>
      <c r="W970" s="12"/>
      <c r="X970" s="12"/>
      <c r="Y970" s="12"/>
      <c r="Z970" s="12" t="s">
        <v>3412</v>
      </c>
      <c r="AA970" s="12"/>
      <c r="AB970" s="12"/>
      <c r="AC970" s="12"/>
      <c r="AD970" s="12"/>
      <c r="AE970" s="12"/>
      <c r="AF970" s="12"/>
      <c r="AG970" s="12"/>
      <c r="AH970" s="12" t="s">
        <v>53</v>
      </c>
      <c r="AI970" s="12"/>
      <c r="AJ970" s="12"/>
      <c r="AK970" s="12"/>
      <c r="AL970" s="12"/>
      <c r="AM970" s="12"/>
      <c r="AN970" s="12"/>
      <c r="AO970" s="12" t="s">
        <v>63</v>
      </c>
    </row>
    <row r="971" spans="1:41" ht="120">
      <c r="A971" s="12" t="s">
        <v>41</v>
      </c>
      <c r="B971" s="13" t="s">
        <v>3413</v>
      </c>
      <c r="C971" s="12" t="s">
        <v>3414</v>
      </c>
      <c r="D971" s="12" t="s">
        <v>44</v>
      </c>
      <c r="E971" s="12" t="s">
        <v>117</v>
      </c>
      <c r="F971" s="12" t="s">
        <v>46</v>
      </c>
      <c r="G971" s="12" t="s">
        <v>242</v>
      </c>
      <c r="H971" s="12" t="s">
        <v>496</v>
      </c>
      <c r="I971" s="12" t="s">
        <v>67</v>
      </c>
      <c r="J971" s="15">
        <v>41073.794444444444</v>
      </c>
      <c r="K971" s="15">
        <v>41074.775694444441</v>
      </c>
      <c r="L971" s="15">
        <v>41074.775694444441</v>
      </c>
      <c r="M971" s="12"/>
      <c r="N971" s="12"/>
      <c r="O971" s="12" t="s">
        <v>369</v>
      </c>
      <c r="P971" s="12"/>
      <c r="Q971" s="12">
        <v>0</v>
      </c>
      <c r="R971" s="12"/>
      <c r="S971" s="12"/>
      <c r="T971" s="12"/>
      <c r="U971" s="12"/>
      <c r="V971" s="12"/>
      <c r="W971" s="12"/>
      <c r="X971" s="12"/>
      <c r="Y971" s="12"/>
      <c r="Z971" s="12" t="s">
        <v>3415</v>
      </c>
      <c r="AA971" s="12"/>
      <c r="AB971" s="12"/>
      <c r="AC971" s="12"/>
      <c r="AD971" s="12"/>
      <c r="AE971" s="12"/>
      <c r="AF971" s="12"/>
      <c r="AG971" s="12"/>
      <c r="AH971" s="12" t="s">
        <v>53</v>
      </c>
      <c r="AI971" s="12"/>
      <c r="AJ971" s="12"/>
      <c r="AK971" s="12"/>
      <c r="AL971" s="12"/>
      <c r="AM971" s="12"/>
      <c r="AN971" s="12"/>
      <c r="AO971" s="12" t="s">
        <v>63</v>
      </c>
    </row>
    <row r="972" spans="1:41" ht="150">
      <c r="A972" s="12" t="s">
        <v>41</v>
      </c>
      <c r="B972" s="13" t="s">
        <v>3416</v>
      </c>
      <c r="C972" s="12" t="s">
        <v>3417</v>
      </c>
      <c r="D972" s="12" t="s">
        <v>44</v>
      </c>
      <c r="E972" s="12" t="s">
        <v>117</v>
      </c>
      <c r="F972" s="12" t="s">
        <v>46</v>
      </c>
      <c r="G972" s="12" t="s">
        <v>242</v>
      </c>
      <c r="H972" s="12" t="s">
        <v>67</v>
      </c>
      <c r="I972" s="12" t="s">
        <v>67</v>
      </c>
      <c r="J972" s="15">
        <v>41073.791666666664</v>
      </c>
      <c r="K972" s="15">
        <v>41108.684027777781</v>
      </c>
      <c r="L972" s="15">
        <v>41108.634027777778</v>
      </c>
      <c r="M972" s="12"/>
      <c r="N972" s="12"/>
      <c r="O972" s="12" t="s">
        <v>3418</v>
      </c>
      <c r="P972" s="12"/>
      <c r="Q972" s="12">
        <v>0</v>
      </c>
      <c r="R972" s="12"/>
      <c r="S972" s="12"/>
      <c r="T972" s="12"/>
      <c r="U972" s="12"/>
      <c r="V972" s="12"/>
      <c r="W972" s="12"/>
      <c r="X972" s="12"/>
      <c r="Y972" s="12"/>
      <c r="Z972" s="12" t="s">
        <v>3419</v>
      </c>
      <c r="AA972" s="12"/>
      <c r="AB972" s="12"/>
      <c r="AC972" s="12"/>
      <c r="AD972" s="12"/>
      <c r="AE972" s="12"/>
      <c r="AF972" s="12"/>
      <c r="AG972" s="12"/>
      <c r="AH972" s="12" t="s">
        <v>53</v>
      </c>
      <c r="AI972" s="12"/>
      <c r="AJ972" s="12"/>
      <c r="AK972" s="12"/>
      <c r="AL972" s="12"/>
      <c r="AM972" s="12"/>
      <c r="AN972" s="12"/>
      <c r="AO972" s="12" t="s">
        <v>63</v>
      </c>
    </row>
    <row r="973" spans="1:41" ht="150">
      <c r="A973" s="12" t="s">
        <v>41</v>
      </c>
      <c r="B973" s="13" t="s">
        <v>3420</v>
      </c>
      <c r="C973" s="12" t="s">
        <v>3421</v>
      </c>
      <c r="D973" s="12" t="s">
        <v>44</v>
      </c>
      <c r="E973" s="12" t="s">
        <v>117</v>
      </c>
      <c r="F973" s="12" t="s">
        <v>46</v>
      </c>
      <c r="G973" s="12" t="s">
        <v>242</v>
      </c>
      <c r="H973" s="12" t="s">
        <v>58</v>
      </c>
      <c r="I973" s="12" t="s">
        <v>67</v>
      </c>
      <c r="J973" s="15">
        <v>41073.757638888892</v>
      </c>
      <c r="K973" s="15">
        <v>41138.690972222219</v>
      </c>
      <c r="L973" s="15">
        <v>41127.499305555553</v>
      </c>
      <c r="M973" s="12"/>
      <c r="N973" s="12"/>
      <c r="O973" s="12" t="s">
        <v>50</v>
      </c>
      <c r="P973" s="12"/>
      <c r="Q973" s="12">
        <v>0</v>
      </c>
      <c r="R973" s="12"/>
      <c r="S973" s="12"/>
      <c r="T973" s="12"/>
      <c r="U973" s="12"/>
      <c r="V973" s="12"/>
      <c r="W973" s="12"/>
      <c r="X973" s="12"/>
      <c r="Y973" s="12"/>
      <c r="Z973" s="12" t="s">
        <v>3422</v>
      </c>
      <c r="AA973" s="12"/>
      <c r="AB973" s="12"/>
      <c r="AC973" s="12"/>
      <c r="AD973" s="12"/>
      <c r="AE973" s="12"/>
      <c r="AF973" s="12"/>
      <c r="AG973" s="12"/>
      <c r="AH973" s="12" t="s">
        <v>53</v>
      </c>
      <c r="AI973" s="12"/>
      <c r="AJ973" s="12"/>
      <c r="AK973" s="12"/>
      <c r="AL973" s="12"/>
      <c r="AM973" s="12"/>
      <c r="AN973" s="12"/>
      <c r="AO973" s="12" t="s">
        <v>63</v>
      </c>
    </row>
    <row r="974" spans="1:41" ht="30">
      <c r="A974" s="12" t="s">
        <v>41</v>
      </c>
      <c r="B974" s="13" t="s">
        <v>3423</v>
      </c>
      <c r="C974" s="12" t="s">
        <v>3424</v>
      </c>
      <c r="D974" s="12" t="s">
        <v>44</v>
      </c>
      <c r="E974" s="12" t="s">
        <v>117</v>
      </c>
      <c r="F974" s="12" t="s">
        <v>46</v>
      </c>
      <c r="G974" s="12" t="s">
        <v>261</v>
      </c>
      <c r="H974" s="12" t="s">
        <v>67</v>
      </c>
      <c r="I974" s="12" t="s">
        <v>67</v>
      </c>
      <c r="J974" s="15">
        <v>41073.725694444445</v>
      </c>
      <c r="K974" s="15">
        <v>41106.615972222222</v>
      </c>
      <c r="L974" s="15">
        <v>41074.482638888891</v>
      </c>
      <c r="M974" s="12"/>
      <c r="N974" s="12"/>
      <c r="O974" s="12" t="s">
        <v>369</v>
      </c>
      <c r="P974" s="12"/>
      <c r="Q974" s="12">
        <v>0</v>
      </c>
      <c r="R974" s="12"/>
      <c r="S974" s="12"/>
      <c r="T974" s="12"/>
      <c r="U974" s="12"/>
      <c r="V974" s="12"/>
      <c r="W974" s="12"/>
      <c r="X974" s="12"/>
      <c r="Y974" s="12"/>
      <c r="Z974" s="12"/>
      <c r="AA974" s="12"/>
      <c r="AB974" s="12"/>
      <c r="AC974" s="12"/>
      <c r="AD974" s="12"/>
      <c r="AE974" s="12"/>
      <c r="AF974" s="12"/>
      <c r="AG974" s="12"/>
      <c r="AH974" s="12" t="s">
        <v>53</v>
      </c>
      <c r="AI974" s="12"/>
      <c r="AJ974" s="12"/>
      <c r="AK974" s="12"/>
      <c r="AL974" s="12"/>
      <c r="AM974" s="12"/>
      <c r="AN974" s="12"/>
      <c r="AO974" s="12" t="s">
        <v>63</v>
      </c>
    </row>
    <row r="975" spans="1:41" ht="30">
      <c r="A975" s="12" t="s">
        <v>41</v>
      </c>
      <c r="B975" s="13" t="s">
        <v>3425</v>
      </c>
      <c r="C975" s="12" t="s">
        <v>3426</v>
      </c>
      <c r="D975" s="12" t="s">
        <v>44</v>
      </c>
      <c r="E975" s="12" t="s">
        <v>117</v>
      </c>
      <c r="F975" s="12" t="s">
        <v>46</v>
      </c>
      <c r="G975" s="12" t="s">
        <v>242</v>
      </c>
      <c r="H975" s="12" t="s">
        <v>496</v>
      </c>
      <c r="I975" s="12" t="s">
        <v>67</v>
      </c>
      <c r="J975" s="15">
        <v>41073.720833333333</v>
      </c>
      <c r="K975" s="15">
        <v>41121.666666666664</v>
      </c>
      <c r="L975" s="15">
        <v>41121.666666666664</v>
      </c>
      <c r="M975" s="12"/>
      <c r="N975" s="12"/>
      <c r="O975" s="12" t="s">
        <v>389</v>
      </c>
      <c r="P975" s="12"/>
      <c r="Q975" s="12">
        <v>0</v>
      </c>
      <c r="R975" s="13">
        <v>12819</v>
      </c>
      <c r="S975" s="12"/>
      <c r="T975" s="12"/>
      <c r="U975" s="12"/>
      <c r="V975" s="12"/>
      <c r="W975" s="12"/>
      <c r="X975" s="12"/>
      <c r="Y975" s="12"/>
      <c r="Z975" s="12" t="s">
        <v>3427</v>
      </c>
      <c r="AA975" s="12"/>
      <c r="AB975" s="12"/>
      <c r="AC975" s="12"/>
      <c r="AD975" s="12"/>
      <c r="AE975" s="12"/>
      <c r="AF975" s="12"/>
      <c r="AG975" s="12"/>
      <c r="AH975" s="12" t="s">
        <v>53</v>
      </c>
      <c r="AI975" s="12"/>
      <c r="AJ975" s="12"/>
      <c r="AK975" s="12"/>
      <c r="AL975" s="12"/>
      <c r="AM975" s="12"/>
      <c r="AN975" s="12"/>
      <c r="AO975" s="12" t="s">
        <v>63</v>
      </c>
    </row>
    <row r="976" spans="1:41" ht="135">
      <c r="A976" s="12" t="s">
        <v>41</v>
      </c>
      <c r="B976" s="13" t="s">
        <v>3428</v>
      </c>
      <c r="C976" s="12" t="s">
        <v>3429</v>
      </c>
      <c r="D976" s="12" t="s">
        <v>44</v>
      </c>
      <c r="E976" s="12" t="s">
        <v>45</v>
      </c>
      <c r="F976" s="12" t="s">
        <v>66</v>
      </c>
      <c r="G976" s="14" t="s">
        <v>47</v>
      </c>
      <c r="H976" s="14" t="s">
        <v>48</v>
      </c>
      <c r="I976" s="12" t="s">
        <v>86</v>
      </c>
      <c r="J976" s="15">
        <v>41073.468055555553</v>
      </c>
      <c r="K976" s="15">
        <v>41121.599305555559</v>
      </c>
      <c r="L976" s="12"/>
      <c r="M976" s="12"/>
      <c r="N976" s="12"/>
      <c r="O976" s="12" t="s">
        <v>369</v>
      </c>
      <c r="P976" s="12"/>
      <c r="Q976" s="12">
        <v>0</v>
      </c>
      <c r="R976" s="13">
        <v>12816</v>
      </c>
      <c r="S976" s="12"/>
      <c r="T976" s="12"/>
      <c r="U976" s="12"/>
      <c r="V976" s="12"/>
      <c r="W976" s="12"/>
      <c r="X976" s="12"/>
      <c r="Y976" s="12"/>
      <c r="Z976" s="12" t="s">
        <v>3430</v>
      </c>
      <c r="AA976" s="12"/>
      <c r="AB976" s="12"/>
      <c r="AC976" s="12"/>
      <c r="AD976" s="12"/>
      <c r="AE976" s="12"/>
      <c r="AF976" s="12"/>
      <c r="AG976" s="12"/>
      <c r="AH976" s="12" t="s">
        <v>53</v>
      </c>
      <c r="AI976" s="12" t="s">
        <v>307</v>
      </c>
      <c r="AJ976" s="12"/>
      <c r="AK976" s="12"/>
      <c r="AL976" s="12"/>
      <c r="AM976" s="12"/>
      <c r="AN976" s="12"/>
      <c r="AO976" s="12"/>
    </row>
    <row r="977" spans="1:41" ht="90">
      <c r="A977" s="12" t="s">
        <v>41</v>
      </c>
      <c r="B977" s="13" t="s">
        <v>3431</v>
      </c>
      <c r="C977" s="12" t="s">
        <v>3432</v>
      </c>
      <c r="D977" s="12" t="s">
        <v>44</v>
      </c>
      <c r="E977" s="12" t="s">
        <v>45</v>
      </c>
      <c r="F977" s="12" t="s">
        <v>143</v>
      </c>
      <c r="G977" s="14" t="s">
        <v>47</v>
      </c>
      <c r="H977" s="14" t="s">
        <v>48</v>
      </c>
      <c r="I977" s="12" t="s">
        <v>67</v>
      </c>
      <c r="J977" s="15">
        <v>41072.715277777781</v>
      </c>
      <c r="K977" s="15">
        <v>41134.536805555559</v>
      </c>
      <c r="L977" s="12"/>
      <c r="M977" s="12"/>
      <c r="N977" s="12"/>
      <c r="O977" s="12" t="s">
        <v>565</v>
      </c>
      <c r="P977" s="12"/>
      <c r="Q977" s="12">
        <v>0</v>
      </c>
      <c r="R977" s="12"/>
      <c r="S977" s="12"/>
      <c r="T977" s="12"/>
      <c r="U977" s="12"/>
      <c r="V977" s="12"/>
      <c r="W977" s="12"/>
      <c r="X977" s="12"/>
      <c r="Y977" s="12"/>
      <c r="Z977" s="12" t="s">
        <v>3433</v>
      </c>
      <c r="AA977" s="12"/>
      <c r="AB977" s="12"/>
      <c r="AC977" s="12"/>
      <c r="AD977" s="12"/>
      <c r="AE977" s="12"/>
      <c r="AF977" s="12"/>
      <c r="AG977" s="12"/>
      <c r="AH977" s="12" t="s">
        <v>53</v>
      </c>
      <c r="AI977" s="12"/>
      <c r="AJ977" s="12"/>
      <c r="AK977" s="12"/>
      <c r="AL977" s="12"/>
      <c r="AM977" s="12"/>
      <c r="AN977" s="12"/>
      <c r="AO977" s="12" t="s">
        <v>63</v>
      </c>
    </row>
    <row r="978" spans="1:41" ht="120">
      <c r="A978" s="12" t="s">
        <v>41</v>
      </c>
      <c r="B978" s="13" t="s">
        <v>3434</v>
      </c>
      <c r="C978" s="12" t="s">
        <v>3435</v>
      </c>
      <c r="D978" s="12" t="s">
        <v>44</v>
      </c>
      <c r="E978" s="12" t="s">
        <v>117</v>
      </c>
      <c r="F978" s="12" t="s">
        <v>46</v>
      </c>
      <c r="G978" s="12" t="s">
        <v>261</v>
      </c>
      <c r="H978" s="12" t="s">
        <v>86</v>
      </c>
      <c r="I978" s="12" t="s">
        <v>86</v>
      </c>
      <c r="J978" s="15">
        <v>41072.536111111112</v>
      </c>
      <c r="K978" s="15">
        <v>41120.660416666666</v>
      </c>
      <c r="L978" s="15">
        <v>41120.167361111111</v>
      </c>
      <c r="M978" s="12" t="s">
        <v>2646</v>
      </c>
      <c r="N978" s="12" t="s">
        <v>1340</v>
      </c>
      <c r="O978" s="12" t="s">
        <v>3436</v>
      </c>
      <c r="P978" s="12"/>
      <c r="Q978" s="12">
        <v>0</v>
      </c>
      <c r="R978" s="12"/>
      <c r="S978" s="12">
        <v>1800</v>
      </c>
      <c r="T978" s="12">
        <v>1800</v>
      </c>
      <c r="U978" s="12"/>
      <c r="V978" s="16">
        <v>0</v>
      </c>
      <c r="W978" s="12"/>
      <c r="X978" s="12"/>
      <c r="Y978" s="12"/>
      <c r="Z978" s="12" t="s">
        <v>3437</v>
      </c>
      <c r="AA978" s="12"/>
      <c r="AB978" s="16">
        <v>0</v>
      </c>
      <c r="AC978" s="16">
        <v>0</v>
      </c>
      <c r="AD978" s="12"/>
      <c r="AE978" s="12">
        <v>1800</v>
      </c>
      <c r="AF978" s="12">
        <v>1800</v>
      </c>
      <c r="AG978" s="12">
        <v>82</v>
      </c>
      <c r="AH978" s="12" t="s">
        <v>53</v>
      </c>
      <c r="AI978" s="12" t="s">
        <v>62</v>
      </c>
      <c r="AJ978" s="12"/>
      <c r="AK978" s="12"/>
      <c r="AL978" s="12"/>
      <c r="AM978" s="12"/>
      <c r="AN978" s="12"/>
      <c r="AO978" s="12" t="s">
        <v>614</v>
      </c>
    </row>
    <row r="979" spans="1:41" ht="30">
      <c r="A979" s="12" t="s">
        <v>41</v>
      </c>
      <c r="B979" s="13" t="s">
        <v>3438</v>
      </c>
      <c r="C979" s="12" t="s">
        <v>3439</v>
      </c>
      <c r="D979" s="12" t="s">
        <v>44</v>
      </c>
      <c r="E979" s="12" t="s">
        <v>117</v>
      </c>
      <c r="F979" s="12" t="s">
        <v>66</v>
      </c>
      <c r="G979" s="12" t="s">
        <v>261</v>
      </c>
      <c r="H979" s="12" t="s">
        <v>67</v>
      </c>
      <c r="I979" s="12" t="s">
        <v>67</v>
      </c>
      <c r="J979" s="15">
        <v>41072.473611111112</v>
      </c>
      <c r="K979" s="15">
        <v>41129.81527777778</v>
      </c>
      <c r="L979" s="15">
        <v>41129.540972222225</v>
      </c>
      <c r="M979" s="12"/>
      <c r="N979" s="12" t="s">
        <v>1340</v>
      </c>
      <c r="O979" s="12" t="s">
        <v>87</v>
      </c>
      <c r="P979" s="12"/>
      <c r="Q979" s="12">
        <v>0</v>
      </c>
      <c r="R979" s="12"/>
      <c r="S979" s="12"/>
      <c r="T979" s="12"/>
      <c r="U979" s="12"/>
      <c r="V979" s="12"/>
      <c r="W979" s="12"/>
      <c r="X979" s="12"/>
      <c r="Y979" s="12"/>
      <c r="Z979" s="12"/>
      <c r="AA979" s="12"/>
      <c r="AB979" s="12"/>
      <c r="AC979" s="12"/>
      <c r="AD979" s="12"/>
      <c r="AE979" s="12"/>
      <c r="AF979" s="12"/>
      <c r="AG979" s="12"/>
      <c r="AH979" s="12" t="s">
        <v>53</v>
      </c>
      <c r="AI979" s="12" t="s">
        <v>151</v>
      </c>
      <c r="AJ979" s="12"/>
      <c r="AK979" s="12"/>
      <c r="AL979" s="12"/>
      <c r="AM979" s="12"/>
      <c r="AN979" s="12"/>
      <c r="AO979" s="12" t="s">
        <v>63</v>
      </c>
    </row>
    <row r="980" spans="1:41" ht="60">
      <c r="A980" s="12" t="s">
        <v>41</v>
      </c>
      <c r="B980" s="13" t="s">
        <v>3440</v>
      </c>
      <c r="C980" s="12" t="s">
        <v>3441</v>
      </c>
      <c r="D980" s="12" t="s">
        <v>44</v>
      </c>
      <c r="E980" s="12" t="s">
        <v>117</v>
      </c>
      <c r="F980" s="12" t="s">
        <v>66</v>
      </c>
      <c r="G980" s="12" t="s">
        <v>242</v>
      </c>
      <c r="H980" s="14" t="s">
        <v>48</v>
      </c>
      <c r="I980" s="12" t="s">
        <v>67</v>
      </c>
      <c r="J980" s="15">
        <v>41071.668055555558</v>
      </c>
      <c r="K980" s="15">
        <v>41135.701388888891</v>
      </c>
      <c r="L980" s="15">
        <v>41135.701388888891</v>
      </c>
      <c r="M980" s="12"/>
      <c r="N980" s="12" t="s">
        <v>189</v>
      </c>
      <c r="O980" s="12" t="s">
        <v>207</v>
      </c>
      <c r="P980" s="12"/>
      <c r="Q980" s="12">
        <v>0</v>
      </c>
      <c r="R980" s="12"/>
      <c r="S980" s="12"/>
      <c r="T980" s="12"/>
      <c r="U980" s="12"/>
      <c r="V980" s="12"/>
      <c r="W980" s="12"/>
      <c r="X980" s="12"/>
      <c r="Y980" s="12"/>
      <c r="Z980" s="12" t="s">
        <v>3442</v>
      </c>
      <c r="AA980" s="12"/>
      <c r="AB980" s="12"/>
      <c r="AC980" s="12"/>
      <c r="AD980" s="12"/>
      <c r="AE980" s="12"/>
      <c r="AF980" s="12"/>
      <c r="AG980" s="12"/>
      <c r="AH980" s="12" t="s">
        <v>53</v>
      </c>
      <c r="AI980" s="12" t="s">
        <v>62</v>
      </c>
      <c r="AJ980" s="12"/>
      <c r="AK980" s="12"/>
      <c r="AL980" s="12"/>
      <c r="AM980" s="12"/>
      <c r="AN980" s="12"/>
      <c r="AO980" s="12"/>
    </row>
    <row r="981" spans="1:41" ht="75">
      <c r="A981" s="12" t="s">
        <v>41</v>
      </c>
      <c r="B981" s="13" t="s">
        <v>3443</v>
      </c>
      <c r="C981" s="12" t="s">
        <v>3444</v>
      </c>
      <c r="D981" s="12" t="s">
        <v>44</v>
      </c>
      <c r="E981" s="12" t="s">
        <v>117</v>
      </c>
      <c r="F981" s="12" t="s">
        <v>46</v>
      </c>
      <c r="G981" s="12" t="s">
        <v>261</v>
      </c>
      <c r="H981" s="12" t="s">
        <v>622</v>
      </c>
      <c r="I981" s="12" t="s">
        <v>67</v>
      </c>
      <c r="J981" s="15">
        <v>41068.775694444441</v>
      </c>
      <c r="K981" s="15">
        <v>41106.615972222222</v>
      </c>
      <c r="L981" s="15">
        <v>41081.459722222222</v>
      </c>
      <c r="M981" s="12"/>
      <c r="N981" s="12"/>
      <c r="O981" s="12" t="s">
        <v>389</v>
      </c>
      <c r="P981" s="12"/>
      <c r="Q981" s="12">
        <v>0</v>
      </c>
      <c r="R981" s="12"/>
      <c r="S981" s="12"/>
      <c r="T981" s="12"/>
      <c r="U981" s="12"/>
      <c r="V981" s="12"/>
      <c r="W981" s="12"/>
      <c r="X981" s="12"/>
      <c r="Y981" s="12"/>
      <c r="Z981" s="12" t="s">
        <v>3445</v>
      </c>
      <c r="AA981" s="12"/>
      <c r="AB981" s="12"/>
      <c r="AC981" s="12"/>
      <c r="AD981" s="12"/>
      <c r="AE981" s="12"/>
      <c r="AF981" s="12"/>
      <c r="AG981" s="12"/>
      <c r="AH981" s="12" t="s">
        <v>53</v>
      </c>
      <c r="AI981" s="12"/>
      <c r="AJ981" s="12"/>
      <c r="AK981" s="12"/>
      <c r="AL981" s="12"/>
      <c r="AM981" s="12"/>
      <c r="AN981" s="12"/>
      <c r="AO981" s="12" t="s">
        <v>63</v>
      </c>
    </row>
    <row r="982" spans="1:41" ht="30">
      <c r="A982" s="12" t="s">
        <v>41</v>
      </c>
      <c r="B982" s="13" t="s">
        <v>3446</v>
      </c>
      <c r="C982" s="12" t="s">
        <v>3447</v>
      </c>
      <c r="D982" s="12" t="s">
        <v>44</v>
      </c>
      <c r="E982" s="12" t="s">
        <v>117</v>
      </c>
      <c r="F982" s="12" t="s">
        <v>46</v>
      </c>
      <c r="G982" s="12" t="s">
        <v>261</v>
      </c>
      <c r="H982" s="12" t="s">
        <v>496</v>
      </c>
      <c r="I982" s="12" t="s">
        <v>67</v>
      </c>
      <c r="J982" s="15">
        <v>41068.708333333336</v>
      </c>
      <c r="K982" s="15">
        <v>41071.454861111109</v>
      </c>
      <c r="L982" s="15">
        <v>41071.454861111109</v>
      </c>
      <c r="M982" s="12"/>
      <c r="N982" s="12"/>
      <c r="O982" s="12" t="s">
        <v>389</v>
      </c>
      <c r="P982" s="12"/>
      <c r="Q982" s="12">
        <v>0</v>
      </c>
      <c r="R982" s="12"/>
      <c r="S982" s="12"/>
      <c r="T982" s="12"/>
      <c r="U982" s="12"/>
      <c r="V982" s="12"/>
      <c r="W982" s="12"/>
      <c r="X982" s="12"/>
      <c r="Y982" s="12"/>
      <c r="Z982" s="12" t="s">
        <v>3448</v>
      </c>
      <c r="AA982" s="12"/>
      <c r="AB982" s="12"/>
      <c r="AC982" s="12"/>
      <c r="AD982" s="12"/>
      <c r="AE982" s="12"/>
      <c r="AF982" s="12"/>
      <c r="AG982" s="12"/>
      <c r="AH982" s="12" t="s">
        <v>53</v>
      </c>
      <c r="AI982" s="12"/>
      <c r="AJ982" s="12"/>
      <c r="AK982" s="12"/>
      <c r="AL982" s="12"/>
      <c r="AM982" s="12"/>
      <c r="AN982" s="12"/>
      <c r="AO982" s="12" t="s">
        <v>63</v>
      </c>
    </row>
    <row r="983" spans="1:41" ht="105">
      <c r="A983" s="12" t="s">
        <v>41</v>
      </c>
      <c r="B983" s="13" t="s">
        <v>3449</v>
      </c>
      <c r="C983" s="12" t="s">
        <v>3450</v>
      </c>
      <c r="D983" s="12" t="s">
        <v>44</v>
      </c>
      <c r="E983" s="12" t="s">
        <v>117</v>
      </c>
      <c r="F983" s="12" t="s">
        <v>46</v>
      </c>
      <c r="G983" s="12" t="s">
        <v>13</v>
      </c>
      <c r="H983" s="12" t="s">
        <v>148</v>
      </c>
      <c r="I983" s="12" t="s">
        <v>148</v>
      </c>
      <c r="J983" s="15">
        <v>41068.649305555555</v>
      </c>
      <c r="K983" s="15">
        <v>41120.642361111109</v>
      </c>
      <c r="L983" s="15">
        <v>41120.133333333331</v>
      </c>
      <c r="M983" s="12"/>
      <c r="N983" s="12" t="s">
        <v>1340</v>
      </c>
      <c r="O983" s="12" t="s">
        <v>369</v>
      </c>
      <c r="P983" s="12"/>
      <c r="Q983" s="12">
        <v>0</v>
      </c>
      <c r="R983" s="12"/>
      <c r="S983" s="12"/>
      <c r="T983" s="12"/>
      <c r="U983" s="12"/>
      <c r="V983" s="12"/>
      <c r="W983" s="12"/>
      <c r="X983" s="12"/>
      <c r="Y983" s="12"/>
      <c r="Z983" s="12" t="s">
        <v>3451</v>
      </c>
      <c r="AA983" s="12"/>
      <c r="AB983" s="12"/>
      <c r="AC983" s="12"/>
      <c r="AD983" s="12"/>
      <c r="AE983" s="12"/>
      <c r="AF983" s="12"/>
      <c r="AG983" s="12"/>
      <c r="AH983" s="12" t="s">
        <v>53</v>
      </c>
      <c r="AI983" s="12" t="s">
        <v>62</v>
      </c>
      <c r="AJ983" s="12"/>
      <c r="AK983" s="12"/>
      <c r="AL983" s="12"/>
      <c r="AM983" s="12"/>
      <c r="AN983" s="12"/>
      <c r="AO983" s="12" t="s">
        <v>614</v>
      </c>
    </row>
    <row r="984" spans="1:41" ht="150">
      <c r="A984" s="12" t="s">
        <v>41</v>
      </c>
      <c r="B984" s="13" t="s">
        <v>3452</v>
      </c>
      <c r="C984" s="12" t="s">
        <v>3453</v>
      </c>
      <c r="D984" s="12" t="s">
        <v>44</v>
      </c>
      <c r="E984" s="12" t="s">
        <v>117</v>
      </c>
      <c r="F984" s="12" t="s">
        <v>143</v>
      </c>
      <c r="G984" s="12" t="s">
        <v>117</v>
      </c>
      <c r="H984" s="12" t="s">
        <v>496</v>
      </c>
      <c r="I984" s="12" t="s">
        <v>67</v>
      </c>
      <c r="J984" s="15">
        <v>41067.712500000001</v>
      </c>
      <c r="K984" s="15">
        <v>41108.685416666667</v>
      </c>
      <c r="L984" s="15">
        <v>41108.685416666667</v>
      </c>
      <c r="M984" s="12"/>
      <c r="N984" s="12"/>
      <c r="O984" s="12" t="s">
        <v>369</v>
      </c>
      <c r="P984" s="12"/>
      <c r="Q984" s="12">
        <v>0</v>
      </c>
      <c r="R984" s="12"/>
      <c r="S984" s="12"/>
      <c r="T984" s="12"/>
      <c r="U984" s="12"/>
      <c r="V984" s="12"/>
      <c r="W984" s="12"/>
      <c r="X984" s="12"/>
      <c r="Y984" s="12"/>
      <c r="Z984" s="12" t="s">
        <v>3454</v>
      </c>
      <c r="AA984" s="12"/>
      <c r="AB984" s="12"/>
      <c r="AC984" s="12"/>
      <c r="AD984" s="12"/>
      <c r="AE984" s="12"/>
      <c r="AF984" s="12"/>
      <c r="AG984" s="12"/>
      <c r="AH984" s="12" t="s">
        <v>53</v>
      </c>
      <c r="AI984" s="12"/>
      <c r="AJ984" s="12"/>
      <c r="AK984" s="12"/>
      <c r="AL984" s="12"/>
      <c r="AM984" s="12"/>
      <c r="AN984" s="12"/>
      <c r="AO984" s="12" t="s">
        <v>63</v>
      </c>
    </row>
    <row r="985" spans="1:41" ht="255">
      <c r="A985" s="12" t="s">
        <v>41</v>
      </c>
      <c r="B985" s="13" t="s">
        <v>3455</v>
      </c>
      <c r="C985" s="12" t="s">
        <v>3456</v>
      </c>
      <c r="D985" s="12" t="s">
        <v>44</v>
      </c>
      <c r="E985" s="12" t="s">
        <v>117</v>
      </c>
      <c r="F985" s="12" t="s">
        <v>143</v>
      </c>
      <c r="G985" s="12" t="s">
        <v>117</v>
      </c>
      <c r="H985" s="12" t="s">
        <v>496</v>
      </c>
      <c r="I985" s="12" t="s">
        <v>67</v>
      </c>
      <c r="J985" s="15">
        <v>41067.711805555555</v>
      </c>
      <c r="K985" s="15">
        <v>41108.685416666667</v>
      </c>
      <c r="L985" s="15">
        <v>41108.685416666667</v>
      </c>
      <c r="M985" s="12"/>
      <c r="N985" s="12"/>
      <c r="O985" s="12" t="s">
        <v>369</v>
      </c>
      <c r="P985" s="12"/>
      <c r="Q985" s="12">
        <v>0</v>
      </c>
      <c r="R985" s="12"/>
      <c r="S985" s="12"/>
      <c r="T985" s="12"/>
      <c r="U985" s="12"/>
      <c r="V985" s="12"/>
      <c r="W985" s="12"/>
      <c r="X985" s="12"/>
      <c r="Y985" s="12"/>
      <c r="Z985" s="12" t="s">
        <v>3457</v>
      </c>
      <c r="AA985" s="12"/>
      <c r="AB985" s="12"/>
      <c r="AC985" s="12"/>
      <c r="AD985" s="12"/>
      <c r="AE985" s="12"/>
      <c r="AF985" s="12"/>
      <c r="AG985" s="12"/>
      <c r="AH985" s="12" t="s">
        <v>53</v>
      </c>
      <c r="AI985" s="12"/>
      <c r="AJ985" s="12"/>
      <c r="AK985" s="12"/>
      <c r="AL985" s="12"/>
      <c r="AM985" s="12"/>
      <c r="AN985" s="12"/>
      <c r="AO985" s="12" t="s">
        <v>63</v>
      </c>
    </row>
    <row r="986" spans="1:41" ht="300">
      <c r="A986" s="12" t="s">
        <v>41</v>
      </c>
      <c r="B986" s="13" t="s">
        <v>3458</v>
      </c>
      <c r="C986" s="12" t="s">
        <v>3459</v>
      </c>
      <c r="D986" s="12" t="s">
        <v>44</v>
      </c>
      <c r="E986" s="12" t="s">
        <v>117</v>
      </c>
      <c r="F986" s="12" t="s">
        <v>143</v>
      </c>
      <c r="G986" s="12" t="s">
        <v>117</v>
      </c>
      <c r="H986" s="12" t="s">
        <v>496</v>
      </c>
      <c r="I986" s="12" t="s">
        <v>67</v>
      </c>
      <c r="J986" s="15">
        <v>41067.711805555555</v>
      </c>
      <c r="K986" s="15">
        <v>41108.68472222222</v>
      </c>
      <c r="L986" s="15">
        <v>41108.68472222222</v>
      </c>
      <c r="M986" s="12"/>
      <c r="N986" s="12"/>
      <c r="O986" s="12" t="s">
        <v>369</v>
      </c>
      <c r="P986" s="12"/>
      <c r="Q986" s="12">
        <v>0</v>
      </c>
      <c r="R986" s="12"/>
      <c r="S986" s="12"/>
      <c r="T986" s="12"/>
      <c r="U986" s="12"/>
      <c r="V986" s="12"/>
      <c r="W986" s="12"/>
      <c r="X986" s="12"/>
      <c r="Y986" s="12"/>
      <c r="Z986" s="12" t="s">
        <v>3460</v>
      </c>
      <c r="AA986" s="12"/>
      <c r="AB986" s="12"/>
      <c r="AC986" s="12"/>
      <c r="AD986" s="12"/>
      <c r="AE986" s="12"/>
      <c r="AF986" s="12"/>
      <c r="AG986" s="12"/>
      <c r="AH986" s="12" t="s">
        <v>53</v>
      </c>
      <c r="AI986" s="12"/>
      <c r="AJ986" s="12"/>
      <c r="AK986" s="12"/>
      <c r="AL986" s="12"/>
      <c r="AM986" s="12"/>
      <c r="AN986" s="12"/>
      <c r="AO986" s="12" t="s">
        <v>63</v>
      </c>
    </row>
    <row r="987" spans="1:41" ht="135">
      <c r="A987" s="12" t="s">
        <v>41</v>
      </c>
      <c r="B987" s="13" t="s">
        <v>3461</v>
      </c>
      <c r="C987" s="12" t="s">
        <v>3462</v>
      </c>
      <c r="D987" s="12" t="s">
        <v>44</v>
      </c>
      <c r="E987" s="12" t="s">
        <v>117</v>
      </c>
      <c r="F987" s="12" t="s">
        <v>143</v>
      </c>
      <c r="G987" s="12" t="s">
        <v>117</v>
      </c>
      <c r="H987" s="12" t="s">
        <v>496</v>
      </c>
      <c r="I987" s="12" t="s">
        <v>67</v>
      </c>
      <c r="J987" s="15">
        <v>41067.711111111108</v>
      </c>
      <c r="K987" s="15">
        <v>41108.68472222222</v>
      </c>
      <c r="L987" s="15">
        <v>41108.68472222222</v>
      </c>
      <c r="M987" s="12"/>
      <c r="N987" s="12"/>
      <c r="O987" s="12" t="s">
        <v>369</v>
      </c>
      <c r="P987" s="12"/>
      <c r="Q987" s="12">
        <v>0</v>
      </c>
      <c r="R987" s="12"/>
      <c r="S987" s="12"/>
      <c r="T987" s="12"/>
      <c r="U987" s="12"/>
      <c r="V987" s="12"/>
      <c r="W987" s="12"/>
      <c r="X987" s="12"/>
      <c r="Y987" s="12"/>
      <c r="Z987" s="12" t="s">
        <v>3463</v>
      </c>
      <c r="AA987" s="12"/>
      <c r="AB987" s="12"/>
      <c r="AC987" s="12"/>
      <c r="AD987" s="12"/>
      <c r="AE987" s="12"/>
      <c r="AF987" s="12"/>
      <c r="AG987" s="12"/>
      <c r="AH987" s="12" t="s">
        <v>53</v>
      </c>
      <c r="AI987" s="12"/>
      <c r="AJ987" s="12"/>
      <c r="AK987" s="12"/>
      <c r="AL987" s="12"/>
      <c r="AM987" s="12"/>
      <c r="AN987" s="12"/>
      <c r="AO987" s="12" t="s">
        <v>63</v>
      </c>
    </row>
    <row r="988" spans="1:41" ht="105">
      <c r="A988" s="12" t="s">
        <v>41</v>
      </c>
      <c r="B988" s="13" t="s">
        <v>3464</v>
      </c>
      <c r="C988" s="12" t="s">
        <v>3465</v>
      </c>
      <c r="D988" s="12" t="s">
        <v>44</v>
      </c>
      <c r="E988" s="12" t="s">
        <v>117</v>
      </c>
      <c r="F988" s="12" t="s">
        <v>46</v>
      </c>
      <c r="G988" s="12" t="s">
        <v>261</v>
      </c>
      <c r="H988" s="12" t="s">
        <v>622</v>
      </c>
      <c r="I988" s="12" t="s">
        <v>67</v>
      </c>
      <c r="J988" s="15">
        <v>41067.57708333333</v>
      </c>
      <c r="K988" s="15">
        <v>41106.615972222222</v>
      </c>
      <c r="L988" s="15">
        <v>41068.538194444445</v>
      </c>
      <c r="M988" s="12"/>
      <c r="N988" s="12"/>
      <c r="O988" s="12"/>
      <c r="P988" s="12"/>
      <c r="Q988" s="12">
        <v>0</v>
      </c>
      <c r="R988" s="12"/>
      <c r="S988" s="12"/>
      <c r="T988" s="12"/>
      <c r="U988" s="12"/>
      <c r="V988" s="12"/>
      <c r="W988" s="12"/>
      <c r="X988" s="12"/>
      <c r="Y988" s="12"/>
      <c r="Z988" s="12" t="s">
        <v>3466</v>
      </c>
      <c r="AA988" s="12"/>
      <c r="AB988" s="12"/>
      <c r="AC988" s="12"/>
      <c r="AD988" s="12"/>
      <c r="AE988" s="12"/>
      <c r="AF988" s="12"/>
      <c r="AG988" s="12"/>
      <c r="AH988" s="12" t="s">
        <v>53</v>
      </c>
      <c r="AI988" s="12"/>
      <c r="AJ988" s="12"/>
      <c r="AK988" s="12"/>
      <c r="AL988" s="12"/>
      <c r="AM988" s="12"/>
      <c r="AN988" s="12"/>
      <c r="AO988" s="12" t="s">
        <v>91</v>
      </c>
    </row>
    <row r="989" spans="1:41" ht="135">
      <c r="A989" s="12" t="s">
        <v>41</v>
      </c>
      <c r="B989" s="13" t="s">
        <v>3467</v>
      </c>
      <c r="C989" s="12" t="s">
        <v>3468</v>
      </c>
      <c r="D989" s="12" t="s">
        <v>44</v>
      </c>
      <c r="E989" s="12" t="s">
        <v>117</v>
      </c>
      <c r="F989" s="12" t="s">
        <v>46</v>
      </c>
      <c r="G989" s="12" t="s">
        <v>13</v>
      </c>
      <c r="H989" s="12" t="s">
        <v>328</v>
      </c>
      <c r="I989" s="12" t="s">
        <v>67</v>
      </c>
      <c r="J989" s="15">
        <v>41066.574999999997</v>
      </c>
      <c r="K989" s="15">
        <v>41108.633333333331</v>
      </c>
      <c r="L989" s="15">
        <v>41108.633333333331</v>
      </c>
      <c r="M989" s="12"/>
      <c r="N989" s="12"/>
      <c r="O989" s="12" t="s">
        <v>459</v>
      </c>
      <c r="P989" s="12"/>
      <c r="Q989" s="12">
        <v>0</v>
      </c>
      <c r="R989" s="12"/>
      <c r="S989" s="12"/>
      <c r="T989" s="12"/>
      <c r="U989" s="12"/>
      <c r="V989" s="12"/>
      <c r="W989" s="12"/>
      <c r="X989" s="12"/>
      <c r="Y989" s="12"/>
      <c r="Z989" s="12" t="s">
        <v>3469</v>
      </c>
      <c r="AA989" s="12"/>
      <c r="AB989" s="12"/>
      <c r="AC989" s="12"/>
      <c r="AD989" s="12"/>
      <c r="AE989" s="12"/>
      <c r="AF989" s="12"/>
      <c r="AG989" s="12"/>
      <c r="AH989" s="12" t="s">
        <v>53</v>
      </c>
      <c r="AI989" s="12"/>
      <c r="AJ989" s="12"/>
      <c r="AK989" s="12"/>
      <c r="AL989" s="12"/>
      <c r="AM989" s="12"/>
      <c r="AN989" s="12"/>
      <c r="AO989" s="12" t="s">
        <v>614</v>
      </c>
    </row>
    <row r="990" spans="1:41" ht="30">
      <c r="A990" s="12" t="s">
        <v>41</v>
      </c>
      <c r="B990" s="13" t="s">
        <v>3470</v>
      </c>
      <c r="C990" s="12" t="s">
        <v>3471</v>
      </c>
      <c r="D990" s="12" t="s">
        <v>44</v>
      </c>
      <c r="E990" s="12" t="s">
        <v>117</v>
      </c>
      <c r="F990" s="12" t="s">
        <v>143</v>
      </c>
      <c r="G990" s="12" t="s">
        <v>261</v>
      </c>
      <c r="H990" s="12" t="s">
        <v>127</v>
      </c>
      <c r="I990" s="12" t="s">
        <v>67</v>
      </c>
      <c r="J990" s="15">
        <v>41066.457638888889</v>
      </c>
      <c r="K990" s="15">
        <v>41122.633333333331</v>
      </c>
      <c r="L990" s="15">
        <v>41120.640972222223</v>
      </c>
      <c r="M990" s="12"/>
      <c r="N990" s="12"/>
      <c r="O990" s="12" t="s">
        <v>87</v>
      </c>
      <c r="P990" s="12"/>
      <c r="Q990" s="12">
        <v>0</v>
      </c>
      <c r="R990" s="12"/>
      <c r="S990" s="12"/>
      <c r="T990" s="12"/>
      <c r="U990" s="12"/>
      <c r="V990" s="12"/>
      <c r="W990" s="12"/>
      <c r="X990" s="12"/>
      <c r="Y990" s="12"/>
      <c r="Z990" s="12"/>
      <c r="AA990" s="12"/>
      <c r="AB990" s="12"/>
      <c r="AC990" s="12"/>
      <c r="AD990" s="12"/>
      <c r="AE990" s="12"/>
      <c r="AF990" s="12"/>
      <c r="AG990" s="12" t="s">
        <v>757</v>
      </c>
      <c r="AH990" s="12" t="s">
        <v>53</v>
      </c>
      <c r="AI990" s="12" t="s">
        <v>71</v>
      </c>
      <c r="AJ990" s="12"/>
      <c r="AK990" s="12"/>
      <c r="AL990" s="12" t="s">
        <v>100</v>
      </c>
      <c r="AM990" s="12"/>
      <c r="AN990" s="12"/>
      <c r="AO990" s="12" t="s">
        <v>63</v>
      </c>
    </row>
    <row r="991" spans="1:41" ht="60">
      <c r="A991" s="12" t="s">
        <v>41</v>
      </c>
      <c r="B991" s="13" t="s">
        <v>3472</v>
      </c>
      <c r="C991" s="12" t="s">
        <v>3473</v>
      </c>
      <c r="D991" s="12" t="s">
        <v>44</v>
      </c>
      <c r="E991" s="12" t="s">
        <v>117</v>
      </c>
      <c r="F991" s="12" t="s">
        <v>143</v>
      </c>
      <c r="G991" s="12" t="s">
        <v>117</v>
      </c>
      <c r="H991" s="12" t="s">
        <v>496</v>
      </c>
      <c r="I991" s="12" t="s">
        <v>67</v>
      </c>
      <c r="J991" s="15">
        <v>41066.456944444442</v>
      </c>
      <c r="K991" s="15">
        <v>41114.761111111111</v>
      </c>
      <c r="L991" s="15">
        <v>41114.761111111111</v>
      </c>
      <c r="M991" s="12"/>
      <c r="N991" s="12"/>
      <c r="O991" s="12" t="s">
        <v>87</v>
      </c>
      <c r="P991" s="12"/>
      <c r="Q991" s="12">
        <v>0</v>
      </c>
      <c r="R991" s="12"/>
      <c r="S991" s="12"/>
      <c r="T991" s="12"/>
      <c r="U991" s="12"/>
      <c r="V991" s="12"/>
      <c r="W991" s="12"/>
      <c r="X991" s="12"/>
      <c r="Y991" s="12"/>
      <c r="Z991" s="12" t="s">
        <v>3474</v>
      </c>
      <c r="AA991" s="12"/>
      <c r="AB991" s="12"/>
      <c r="AC991" s="12"/>
      <c r="AD991" s="12"/>
      <c r="AE991" s="12"/>
      <c r="AF991" s="12"/>
      <c r="AG991" s="12" t="s">
        <v>757</v>
      </c>
      <c r="AH991" s="12" t="s">
        <v>53</v>
      </c>
      <c r="AI991" s="12"/>
      <c r="AJ991" s="12"/>
      <c r="AK991" s="12"/>
      <c r="AL991" s="12"/>
      <c r="AM991" s="12"/>
      <c r="AN991" s="12"/>
      <c r="AO991" s="12" t="s">
        <v>63</v>
      </c>
    </row>
    <row r="992" spans="1:41" ht="45">
      <c r="A992" s="12" t="s">
        <v>41</v>
      </c>
      <c r="B992" s="13" t="s">
        <v>3475</v>
      </c>
      <c r="C992" s="12" t="s">
        <v>3476</v>
      </c>
      <c r="D992" s="12" t="s">
        <v>44</v>
      </c>
      <c r="E992" s="12" t="s">
        <v>117</v>
      </c>
      <c r="F992" s="12" t="s">
        <v>143</v>
      </c>
      <c r="G992" s="12" t="s">
        <v>242</v>
      </c>
      <c r="H992" s="12" t="s">
        <v>67</v>
      </c>
      <c r="I992" s="12" t="s">
        <v>67</v>
      </c>
      <c r="J992" s="15">
        <v>41066.456250000003</v>
      </c>
      <c r="K992" s="15">
        <v>41129.81527777778</v>
      </c>
      <c r="L992" s="15">
        <v>41122.70416666667</v>
      </c>
      <c r="M992" s="12"/>
      <c r="N992" s="12"/>
      <c r="O992" s="12" t="s">
        <v>87</v>
      </c>
      <c r="P992" s="12"/>
      <c r="Q992" s="12">
        <v>0</v>
      </c>
      <c r="R992" s="12"/>
      <c r="S992" s="12"/>
      <c r="T992" s="12"/>
      <c r="U992" s="12"/>
      <c r="V992" s="12"/>
      <c r="W992" s="12"/>
      <c r="X992" s="12"/>
      <c r="Y992" s="12"/>
      <c r="Z992" s="12"/>
      <c r="AA992" s="12"/>
      <c r="AB992" s="12"/>
      <c r="AC992" s="12"/>
      <c r="AD992" s="12"/>
      <c r="AE992" s="12"/>
      <c r="AF992" s="12"/>
      <c r="AG992" s="12" t="s">
        <v>757</v>
      </c>
      <c r="AH992" s="12" t="s">
        <v>53</v>
      </c>
      <c r="AI992" s="12"/>
      <c r="AJ992" s="12"/>
      <c r="AK992" s="12"/>
      <c r="AL992" s="12"/>
      <c r="AM992" s="12"/>
      <c r="AN992" s="12"/>
      <c r="AO992" s="12" t="s">
        <v>63</v>
      </c>
    </row>
    <row r="993" spans="1:41" ht="30">
      <c r="A993" s="12" t="s">
        <v>41</v>
      </c>
      <c r="B993" s="13" t="s">
        <v>3477</v>
      </c>
      <c r="C993" s="12" t="s">
        <v>3478</v>
      </c>
      <c r="D993" s="12" t="s">
        <v>44</v>
      </c>
      <c r="E993" s="12" t="s">
        <v>117</v>
      </c>
      <c r="F993" s="12" t="s">
        <v>143</v>
      </c>
      <c r="G993" s="12" t="s">
        <v>242</v>
      </c>
      <c r="H993" s="12" t="s">
        <v>67</v>
      </c>
      <c r="I993" s="12" t="s">
        <v>67</v>
      </c>
      <c r="J993" s="15">
        <v>41066.455555555556</v>
      </c>
      <c r="K993" s="15">
        <v>41129.81527777778</v>
      </c>
      <c r="L993" s="15">
        <v>41122.70416666667</v>
      </c>
      <c r="M993" s="12"/>
      <c r="N993" s="12"/>
      <c r="O993" s="12" t="s">
        <v>87</v>
      </c>
      <c r="P993" s="12"/>
      <c r="Q993" s="12">
        <v>0</v>
      </c>
      <c r="R993" s="12"/>
      <c r="S993" s="12"/>
      <c r="T993" s="12"/>
      <c r="U993" s="12"/>
      <c r="V993" s="12"/>
      <c r="W993" s="12"/>
      <c r="X993" s="12"/>
      <c r="Y993" s="12"/>
      <c r="Z993" s="12"/>
      <c r="AA993" s="12"/>
      <c r="AB993" s="12"/>
      <c r="AC993" s="12"/>
      <c r="AD993" s="12"/>
      <c r="AE993" s="12"/>
      <c r="AF993" s="12"/>
      <c r="AG993" s="12" t="s">
        <v>757</v>
      </c>
      <c r="AH993" s="12" t="s">
        <v>53</v>
      </c>
      <c r="AI993" s="12"/>
      <c r="AJ993" s="12"/>
      <c r="AK993" s="12"/>
      <c r="AL993" s="12"/>
      <c r="AM993" s="12"/>
      <c r="AN993" s="12"/>
      <c r="AO993" s="12" t="s">
        <v>63</v>
      </c>
    </row>
    <row r="994" spans="1:41" ht="45">
      <c r="A994" s="12" t="s">
        <v>41</v>
      </c>
      <c r="B994" s="13" t="s">
        <v>2666</v>
      </c>
      <c r="C994" s="12" t="s">
        <v>3479</v>
      </c>
      <c r="D994" s="12" t="s">
        <v>44</v>
      </c>
      <c r="E994" s="12" t="s">
        <v>117</v>
      </c>
      <c r="F994" s="12" t="s">
        <v>66</v>
      </c>
      <c r="G994" s="12" t="s">
        <v>118</v>
      </c>
      <c r="H994" s="12" t="s">
        <v>127</v>
      </c>
      <c r="I994" s="12" t="s">
        <v>67</v>
      </c>
      <c r="J994" s="15">
        <v>41066.454861111109</v>
      </c>
      <c r="K994" s="15">
        <v>41124.605555555558</v>
      </c>
      <c r="L994" s="15">
        <v>41113.500694444447</v>
      </c>
      <c r="M994" s="12" t="s">
        <v>2646</v>
      </c>
      <c r="N994" s="12" t="s">
        <v>1340</v>
      </c>
      <c r="O994" s="12" t="s">
        <v>87</v>
      </c>
      <c r="P994" s="12"/>
      <c r="Q994" s="12">
        <v>0</v>
      </c>
      <c r="R994" s="12"/>
      <c r="S994" s="12">
        <v>7200</v>
      </c>
      <c r="T994" s="12">
        <v>3600</v>
      </c>
      <c r="U994" s="12">
        <v>3600</v>
      </c>
      <c r="V994" s="16">
        <v>0.5</v>
      </c>
      <c r="W994" s="12"/>
      <c r="X994" s="12" t="s">
        <v>2664</v>
      </c>
      <c r="Y994" s="12"/>
      <c r="Z994" s="12" t="s">
        <v>3480</v>
      </c>
      <c r="AA994" s="12"/>
      <c r="AB994" s="16">
        <v>0.5</v>
      </c>
      <c r="AC994" s="16">
        <v>0.5</v>
      </c>
      <c r="AD994" s="12">
        <v>3600</v>
      </c>
      <c r="AE994" s="12">
        <v>3600</v>
      </c>
      <c r="AF994" s="12">
        <v>7200</v>
      </c>
      <c r="AG994" s="12">
        <v>82</v>
      </c>
      <c r="AH994" s="12" t="s">
        <v>53</v>
      </c>
      <c r="AI994" s="12" t="s">
        <v>54</v>
      </c>
      <c r="AJ994" s="12"/>
      <c r="AK994" s="12"/>
      <c r="AL994" s="12"/>
      <c r="AM994" s="12"/>
      <c r="AN994" s="12"/>
      <c r="AO994" s="12" t="s">
        <v>63</v>
      </c>
    </row>
    <row r="995" spans="1:41" ht="30">
      <c r="A995" s="12" t="s">
        <v>41</v>
      </c>
      <c r="B995" s="13" t="s">
        <v>3481</v>
      </c>
      <c r="C995" s="12" t="s">
        <v>3482</v>
      </c>
      <c r="D995" s="12" t="s">
        <v>44</v>
      </c>
      <c r="E995" s="12" t="s">
        <v>117</v>
      </c>
      <c r="F995" s="12" t="s">
        <v>66</v>
      </c>
      <c r="G995" s="12" t="s">
        <v>261</v>
      </c>
      <c r="H995" s="12" t="s">
        <v>127</v>
      </c>
      <c r="I995" s="12" t="s">
        <v>67</v>
      </c>
      <c r="J995" s="15">
        <v>41066.45416666667</v>
      </c>
      <c r="K995" s="15">
        <v>41122.631944444445</v>
      </c>
      <c r="L995" s="15">
        <v>41117.707638888889</v>
      </c>
      <c r="M995" s="12" t="s">
        <v>2646</v>
      </c>
      <c r="N995" s="12" t="s">
        <v>1340</v>
      </c>
      <c r="O995" s="12" t="s">
        <v>87</v>
      </c>
      <c r="P995" s="12"/>
      <c r="Q995" s="12">
        <v>0</v>
      </c>
      <c r="R995" s="12"/>
      <c r="S995" s="12">
        <v>3600</v>
      </c>
      <c r="T995" s="12">
        <v>3600</v>
      </c>
      <c r="U995" s="12"/>
      <c r="V995" s="16">
        <v>0</v>
      </c>
      <c r="W995" s="12"/>
      <c r="X995" s="12"/>
      <c r="Y995" s="12"/>
      <c r="Z995" s="12"/>
      <c r="AA995" s="12"/>
      <c r="AB995" s="16">
        <v>0</v>
      </c>
      <c r="AC995" s="16">
        <v>0</v>
      </c>
      <c r="AD995" s="12"/>
      <c r="AE995" s="12">
        <v>3600</v>
      </c>
      <c r="AF995" s="12">
        <v>3600</v>
      </c>
      <c r="AG995" s="12">
        <v>82</v>
      </c>
      <c r="AH995" s="12" t="s">
        <v>53</v>
      </c>
      <c r="AI995" s="12" t="s">
        <v>62</v>
      </c>
      <c r="AJ995" s="12"/>
      <c r="AK995" s="12"/>
      <c r="AL995" s="12"/>
      <c r="AM995" s="12"/>
      <c r="AN995" s="12"/>
      <c r="AO995" s="12" t="s">
        <v>63</v>
      </c>
    </row>
    <row r="996" spans="1:41" ht="120">
      <c r="A996" s="12" t="s">
        <v>41</v>
      </c>
      <c r="B996" s="13" t="s">
        <v>3483</v>
      </c>
      <c r="C996" s="12" t="s">
        <v>3484</v>
      </c>
      <c r="D996" s="12" t="s">
        <v>44</v>
      </c>
      <c r="E996" s="12" t="s">
        <v>117</v>
      </c>
      <c r="F996" s="12" t="s">
        <v>46</v>
      </c>
      <c r="G996" s="12" t="s">
        <v>261</v>
      </c>
      <c r="H996" s="12" t="s">
        <v>622</v>
      </c>
      <c r="I996" s="12" t="s">
        <v>67</v>
      </c>
      <c r="J996" s="15">
        <v>41066.447222222225</v>
      </c>
      <c r="K996" s="15">
        <v>41106.615972222222</v>
      </c>
      <c r="L996" s="15">
        <v>41067.750694444447</v>
      </c>
      <c r="M996" s="12"/>
      <c r="N996" s="12"/>
      <c r="O996" s="12" t="s">
        <v>87</v>
      </c>
      <c r="P996" s="12"/>
      <c r="Q996" s="12">
        <v>0</v>
      </c>
      <c r="R996" s="13">
        <v>12802</v>
      </c>
      <c r="S996" s="12"/>
      <c r="T996" s="12"/>
      <c r="U996" s="12"/>
      <c r="V996" s="12"/>
      <c r="W996" s="12"/>
      <c r="X996" s="12"/>
      <c r="Y996" s="12"/>
      <c r="Z996" s="12" t="s">
        <v>3485</v>
      </c>
      <c r="AA996" s="12"/>
      <c r="AB996" s="12"/>
      <c r="AC996" s="12"/>
      <c r="AD996" s="12"/>
      <c r="AE996" s="12"/>
      <c r="AF996" s="12"/>
      <c r="AG996" s="12"/>
      <c r="AH996" s="12" t="s">
        <v>53</v>
      </c>
      <c r="AI996" s="12"/>
      <c r="AJ996" s="12"/>
      <c r="AK996" s="12"/>
      <c r="AL996" s="12"/>
      <c r="AM996" s="12"/>
      <c r="AN996" s="12"/>
      <c r="AO996" s="12" t="s">
        <v>63</v>
      </c>
    </row>
    <row r="997" spans="1:41" ht="120">
      <c r="A997" s="12" t="s">
        <v>41</v>
      </c>
      <c r="B997" s="13" t="s">
        <v>3486</v>
      </c>
      <c r="C997" s="12" t="s">
        <v>3487</v>
      </c>
      <c r="D997" s="12" t="s">
        <v>44</v>
      </c>
      <c r="E997" s="12" t="s">
        <v>117</v>
      </c>
      <c r="F997" s="12" t="s">
        <v>46</v>
      </c>
      <c r="G997" s="12" t="s">
        <v>261</v>
      </c>
      <c r="H997" s="12" t="s">
        <v>328</v>
      </c>
      <c r="I997" s="12" t="s">
        <v>86</v>
      </c>
      <c r="J997" s="15">
        <v>41065.731249999997</v>
      </c>
      <c r="K997" s="15">
        <v>41121.765277777777</v>
      </c>
      <c r="L997" s="15">
        <v>41121.765277777777</v>
      </c>
      <c r="M997" s="12"/>
      <c r="N997" s="12"/>
      <c r="O997" s="12" t="s">
        <v>1490</v>
      </c>
      <c r="P997" s="12"/>
      <c r="Q997" s="12">
        <v>0</v>
      </c>
      <c r="R997" s="12"/>
      <c r="S997" s="12"/>
      <c r="T997" s="12"/>
      <c r="U997" s="12"/>
      <c r="V997" s="12"/>
      <c r="W997" s="12"/>
      <c r="X997" s="12"/>
      <c r="Y997" s="12"/>
      <c r="Z997" s="12" t="s">
        <v>3488</v>
      </c>
      <c r="AA997" s="12"/>
      <c r="AB997" s="12"/>
      <c r="AC997" s="12"/>
      <c r="AD997" s="12"/>
      <c r="AE997" s="12"/>
      <c r="AF997" s="12"/>
      <c r="AG997" s="12"/>
      <c r="AH997" s="12" t="s">
        <v>53</v>
      </c>
      <c r="AI997" s="12"/>
      <c r="AJ997" s="12"/>
      <c r="AK997" s="12"/>
      <c r="AL997" s="12"/>
      <c r="AM997" s="12"/>
      <c r="AN997" s="12"/>
      <c r="AO997" s="12"/>
    </row>
    <row r="998" spans="1:41" ht="60">
      <c r="A998" s="12" t="s">
        <v>41</v>
      </c>
      <c r="B998" s="13" t="s">
        <v>3489</v>
      </c>
      <c r="C998" s="12" t="s">
        <v>3490</v>
      </c>
      <c r="D998" s="12" t="s">
        <v>44</v>
      </c>
      <c r="E998" s="12" t="s">
        <v>45</v>
      </c>
      <c r="F998" s="12" t="s">
        <v>143</v>
      </c>
      <c r="G998" s="14" t="s">
        <v>47</v>
      </c>
      <c r="H998" s="14" t="s">
        <v>48</v>
      </c>
      <c r="I998" s="12" t="s">
        <v>328</v>
      </c>
      <c r="J998" s="15">
        <v>41064.718055555553</v>
      </c>
      <c r="K998" s="15">
        <v>41134.536805555559</v>
      </c>
      <c r="L998" s="12"/>
      <c r="M998" s="12"/>
      <c r="N998" s="12"/>
      <c r="O998" s="12" t="s">
        <v>329</v>
      </c>
      <c r="P998" s="12"/>
      <c r="Q998" s="12">
        <v>0</v>
      </c>
      <c r="R998" s="12"/>
      <c r="S998" s="12"/>
      <c r="T998" s="12"/>
      <c r="U998" s="12"/>
      <c r="V998" s="12"/>
      <c r="W998" s="12"/>
      <c r="X998" s="12"/>
      <c r="Y998" s="12"/>
      <c r="Z998" s="12" t="s">
        <v>3491</v>
      </c>
      <c r="AA998" s="12"/>
      <c r="AB998" s="12"/>
      <c r="AC998" s="12"/>
      <c r="AD998" s="12"/>
      <c r="AE998" s="12"/>
      <c r="AF998" s="12"/>
      <c r="AG998" s="12"/>
      <c r="AH998" s="12" t="s">
        <v>53</v>
      </c>
      <c r="AI998" s="12"/>
      <c r="AJ998" s="12"/>
      <c r="AK998" s="12"/>
      <c r="AL998" s="12"/>
      <c r="AM998" s="12"/>
      <c r="AN998" s="12"/>
      <c r="AO998" s="12"/>
    </row>
    <row r="999" spans="1:41" ht="210">
      <c r="A999" s="12" t="s">
        <v>41</v>
      </c>
      <c r="B999" s="13" t="s">
        <v>3492</v>
      </c>
      <c r="C999" s="12" t="s">
        <v>3493</v>
      </c>
      <c r="D999" s="12" t="s">
        <v>44</v>
      </c>
      <c r="E999" s="12" t="s">
        <v>117</v>
      </c>
      <c r="F999" s="12" t="s">
        <v>46</v>
      </c>
      <c r="G999" s="12" t="s">
        <v>261</v>
      </c>
      <c r="H999" s="12" t="s">
        <v>58</v>
      </c>
      <c r="I999" s="12" t="s">
        <v>67</v>
      </c>
      <c r="J999" s="15">
        <v>41064.662499999999</v>
      </c>
      <c r="K999" s="15">
        <v>41074.787499999999</v>
      </c>
      <c r="L999" s="15">
        <v>41074.787499999999</v>
      </c>
      <c r="M999" s="12"/>
      <c r="N999" s="12"/>
      <c r="O999" s="12" t="s">
        <v>329</v>
      </c>
      <c r="P999" s="12"/>
      <c r="Q999" s="12">
        <v>0</v>
      </c>
      <c r="R999" s="12"/>
      <c r="S999" s="12"/>
      <c r="T999" s="12"/>
      <c r="U999" s="12"/>
      <c r="V999" s="12"/>
      <c r="W999" s="12"/>
      <c r="X999" s="12"/>
      <c r="Y999" s="12"/>
      <c r="Z999" s="12" t="s">
        <v>3494</v>
      </c>
      <c r="AA999" s="12"/>
      <c r="AB999" s="12"/>
      <c r="AC999" s="12"/>
      <c r="AD999" s="12"/>
      <c r="AE999" s="12"/>
      <c r="AF999" s="12"/>
      <c r="AG999" s="12"/>
      <c r="AH999" s="12" t="s">
        <v>53</v>
      </c>
      <c r="AI999" s="12"/>
      <c r="AJ999" s="12"/>
      <c r="AK999" s="12"/>
      <c r="AL999" s="12"/>
      <c r="AM999" s="12"/>
      <c r="AN999" s="12"/>
      <c r="AO999" s="12" t="s">
        <v>63</v>
      </c>
    </row>
    <row r="1000" spans="1:41" ht="30">
      <c r="A1000" s="12" t="s">
        <v>41</v>
      </c>
      <c r="B1000" s="13" t="s">
        <v>3495</v>
      </c>
      <c r="C1000" s="12" t="s">
        <v>3496</v>
      </c>
      <c r="D1000" s="12" t="s">
        <v>44</v>
      </c>
      <c r="E1000" s="12" t="s">
        <v>117</v>
      </c>
      <c r="F1000" s="12" t="s">
        <v>46</v>
      </c>
      <c r="G1000" s="12" t="s">
        <v>261</v>
      </c>
      <c r="H1000" s="12" t="s">
        <v>496</v>
      </c>
      <c r="I1000" s="12" t="s">
        <v>67</v>
      </c>
      <c r="J1000" s="15">
        <v>41064.622916666667</v>
      </c>
      <c r="K1000" s="15">
        <v>41064.646527777775</v>
      </c>
      <c r="L1000" s="15">
        <v>41064.646527777775</v>
      </c>
      <c r="M1000" s="12"/>
      <c r="N1000" s="12"/>
      <c r="O1000" s="12" t="s">
        <v>207</v>
      </c>
      <c r="P1000" s="12"/>
      <c r="Q1000" s="12">
        <v>0</v>
      </c>
      <c r="R1000" s="12"/>
      <c r="S1000" s="12"/>
      <c r="T1000" s="12"/>
      <c r="U1000" s="12"/>
      <c r="V1000" s="12"/>
      <c r="W1000" s="12"/>
      <c r="X1000" s="12"/>
      <c r="Y1000" s="12"/>
      <c r="Z1000" s="12" t="s">
        <v>3497</v>
      </c>
      <c r="AA1000" s="12"/>
      <c r="AB1000" s="12"/>
      <c r="AC1000" s="12"/>
      <c r="AD1000" s="12"/>
      <c r="AE1000" s="12"/>
      <c r="AF1000" s="12"/>
      <c r="AG1000" s="12"/>
      <c r="AH1000" s="12" t="s">
        <v>53</v>
      </c>
      <c r="AI1000" s="12"/>
      <c r="AJ1000" s="12"/>
      <c r="AK1000" s="12"/>
      <c r="AL1000" s="12"/>
      <c r="AM1000" s="12"/>
      <c r="AN1000" s="12"/>
      <c r="AO1000" s="12" t="s">
        <v>63</v>
      </c>
    </row>
    <row r="1001" spans="1:41" ht="45">
      <c r="A1001" s="12" t="s">
        <v>41</v>
      </c>
      <c r="B1001" s="13" t="s">
        <v>3498</v>
      </c>
      <c r="C1001" s="12" t="s">
        <v>3499</v>
      </c>
      <c r="D1001" s="12" t="s">
        <v>44</v>
      </c>
      <c r="E1001" s="12" t="s">
        <v>117</v>
      </c>
      <c r="F1001" s="12" t="s">
        <v>46</v>
      </c>
      <c r="G1001" s="12" t="s">
        <v>261</v>
      </c>
      <c r="H1001" s="12" t="s">
        <v>58</v>
      </c>
      <c r="I1001" s="12" t="s">
        <v>67</v>
      </c>
      <c r="J1001" s="15">
        <v>41064.481249999997</v>
      </c>
      <c r="K1001" s="15">
        <v>41074.779861111114</v>
      </c>
      <c r="L1001" s="15">
        <v>41074.779861111114</v>
      </c>
      <c r="M1001" s="12"/>
      <c r="N1001" s="12"/>
      <c r="O1001" s="12" t="s">
        <v>207</v>
      </c>
      <c r="P1001" s="12"/>
      <c r="Q1001" s="12">
        <v>0</v>
      </c>
      <c r="R1001" s="12"/>
      <c r="S1001" s="12"/>
      <c r="T1001" s="12"/>
      <c r="U1001" s="12"/>
      <c r="V1001" s="12"/>
      <c r="W1001" s="12"/>
      <c r="X1001" s="12"/>
      <c r="Y1001" s="12"/>
      <c r="Z1001" s="12" t="s">
        <v>3500</v>
      </c>
      <c r="AA1001" s="12"/>
      <c r="AB1001" s="12"/>
      <c r="AC1001" s="12"/>
      <c r="AD1001" s="12"/>
      <c r="AE1001" s="12"/>
      <c r="AF1001" s="12"/>
      <c r="AG1001" s="12"/>
      <c r="AH1001" s="12" t="s">
        <v>53</v>
      </c>
      <c r="AI1001" s="12"/>
      <c r="AJ1001" s="12"/>
      <c r="AK1001" s="12"/>
      <c r="AL1001" s="12"/>
      <c r="AM1001" s="12"/>
      <c r="AN1001" s="12"/>
      <c r="AO1001" s="12" t="s">
        <v>63</v>
      </c>
    </row>
    <row r="1002" spans="1:41" ht="270">
      <c r="A1002" s="12" t="s">
        <v>41</v>
      </c>
      <c r="B1002" s="13" t="s">
        <v>3501</v>
      </c>
      <c r="C1002" s="12" t="s">
        <v>3502</v>
      </c>
      <c r="D1002" s="12" t="s">
        <v>44</v>
      </c>
      <c r="E1002" s="12" t="s">
        <v>117</v>
      </c>
      <c r="F1002" s="12" t="s">
        <v>46</v>
      </c>
      <c r="G1002" s="12" t="s">
        <v>261</v>
      </c>
      <c r="H1002" s="12" t="s">
        <v>328</v>
      </c>
      <c r="I1002" s="12" t="s">
        <v>58</v>
      </c>
      <c r="J1002" s="15">
        <v>41064.422222222223</v>
      </c>
      <c r="K1002" s="15">
        <v>41106.615972222222</v>
      </c>
      <c r="L1002" s="15">
        <v>41064.642361111109</v>
      </c>
      <c r="M1002" s="12"/>
      <c r="N1002" s="12"/>
      <c r="O1002" s="12" t="s">
        <v>329</v>
      </c>
      <c r="P1002" s="12"/>
      <c r="Q1002" s="12">
        <v>0</v>
      </c>
      <c r="R1002" s="12"/>
      <c r="S1002" s="12"/>
      <c r="T1002" s="12"/>
      <c r="U1002" s="12"/>
      <c r="V1002" s="12"/>
      <c r="W1002" s="12"/>
      <c r="X1002" s="12"/>
      <c r="Y1002" s="12"/>
      <c r="Z1002" s="12" t="s">
        <v>3503</v>
      </c>
      <c r="AA1002" s="12"/>
      <c r="AB1002" s="12"/>
      <c r="AC1002" s="12"/>
      <c r="AD1002" s="12"/>
      <c r="AE1002" s="12"/>
      <c r="AF1002" s="12"/>
      <c r="AG1002" s="12"/>
      <c r="AH1002" s="12" t="s">
        <v>53</v>
      </c>
      <c r="AI1002" s="12"/>
      <c r="AJ1002" s="12"/>
      <c r="AK1002" s="12"/>
      <c r="AL1002" s="12"/>
      <c r="AM1002" s="12"/>
      <c r="AN1002" s="12"/>
      <c r="AO1002" s="12" t="s">
        <v>1921</v>
      </c>
    </row>
    <row r="1003" spans="1:41" ht="30">
      <c r="A1003" s="12" t="s">
        <v>41</v>
      </c>
      <c r="B1003" s="13" t="s">
        <v>3504</v>
      </c>
      <c r="C1003" s="12" t="s">
        <v>3505</v>
      </c>
      <c r="D1003" s="12" t="s">
        <v>44</v>
      </c>
      <c r="E1003" s="12" t="s">
        <v>117</v>
      </c>
      <c r="F1003" s="12" t="s">
        <v>46</v>
      </c>
      <c r="G1003" s="12" t="s">
        <v>242</v>
      </c>
      <c r="H1003" s="12" t="s">
        <v>723</v>
      </c>
      <c r="I1003" s="12" t="s">
        <v>67</v>
      </c>
      <c r="J1003" s="15">
        <v>41061.788194444445</v>
      </c>
      <c r="K1003" s="15">
        <v>41064.535416666666</v>
      </c>
      <c r="L1003" s="15">
        <v>41064.535416666666</v>
      </c>
      <c r="M1003" s="12"/>
      <c r="N1003" s="12"/>
      <c r="O1003" s="12" t="s">
        <v>565</v>
      </c>
      <c r="P1003" s="12"/>
      <c r="Q1003" s="12">
        <v>0</v>
      </c>
      <c r="R1003" s="12"/>
      <c r="S1003" s="12"/>
      <c r="T1003" s="12"/>
      <c r="U1003" s="12"/>
      <c r="V1003" s="12"/>
      <c r="W1003" s="12"/>
      <c r="X1003" s="12"/>
      <c r="Y1003" s="12"/>
      <c r="Z1003" s="12"/>
      <c r="AA1003" s="12"/>
      <c r="AB1003" s="12"/>
      <c r="AC1003" s="12"/>
      <c r="AD1003" s="12"/>
      <c r="AE1003" s="12"/>
      <c r="AF1003" s="12"/>
      <c r="AG1003" s="12"/>
      <c r="AH1003" s="12" t="s">
        <v>53</v>
      </c>
      <c r="AI1003" s="12"/>
      <c r="AJ1003" s="12"/>
      <c r="AK1003" s="12"/>
      <c r="AL1003" s="12"/>
      <c r="AM1003" s="12"/>
      <c r="AN1003" s="12"/>
      <c r="AO1003" s="12" t="s">
        <v>63</v>
      </c>
    </row>
    <row r="1004" spans="1:41" ht="409">
      <c r="A1004" s="12" t="s">
        <v>41</v>
      </c>
      <c r="B1004" s="13" t="s">
        <v>3506</v>
      </c>
      <c r="C1004" s="12" t="s">
        <v>3507</v>
      </c>
      <c r="D1004" s="12" t="s">
        <v>44</v>
      </c>
      <c r="E1004" s="12" t="s">
        <v>117</v>
      </c>
      <c r="F1004" s="12" t="s">
        <v>46</v>
      </c>
      <c r="G1004" s="12" t="s">
        <v>242</v>
      </c>
      <c r="H1004" s="12" t="s">
        <v>328</v>
      </c>
      <c r="I1004" s="12" t="s">
        <v>86</v>
      </c>
      <c r="J1004" s="15">
        <v>41061.752083333333</v>
      </c>
      <c r="K1004" s="15">
        <v>41061.784722222219</v>
      </c>
      <c r="L1004" s="15">
        <v>41061.784722222219</v>
      </c>
      <c r="M1004" s="12"/>
      <c r="N1004" s="12"/>
      <c r="O1004" s="12" t="s">
        <v>369</v>
      </c>
      <c r="P1004" s="12"/>
      <c r="Q1004" s="12">
        <v>0</v>
      </c>
      <c r="R1004" s="12"/>
      <c r="S1004" s="12"/>
      <c r="T1004" s="12"/>
      <c r="U1004" s="12"/>
      <c r="V1004" s="12"/>
      <c r="W1004" s="12"/>
      <c r="X1004" s="12"/>
      <c r="Y1004" s="12"/>
      <c r="Z1004" s="12" t="s">
        <v>3508</v>
      </c>
      <c r="AA1004" s="12"/>
      <c r="AB1004" s="12"/>
      <c r="AC1004" s="12"/>
      <c r="AD1004" s="12"/>
      <c r="AE1004" s="12"/>
      <c r="AF1004" s="12"/>
      <c r="AG1004" s="12"/>
      <c r="AH1004" s="12" t="s">
        <v>53</v>
      </c>
      <c r="AI1004" s="12"/>
      <c r="AJ1004" s="12"/>
      <c r="AK1004" s="12"/>
      <c r="AL1004" s="12"/>
      <c r="AM1004" s="12"/>
      <c r="AN1004" s="12"/>
      <c r="AO1004" s="12"/>
    </row>
    <row r="1005" spans="1:41">
      <c r="A1005" s="18" t="s">
        <v>3509</v>
      </c>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c r="AC1005" s="19"/>
      <c r="AD1005" s="19"/>
      <c r="AE1005" s="19"/>
      <c r="AF1005" s="19"/>
      <c r="AG1005" s="19"/>
      <c r="AH1005" s="19"/>
      <c r="AI1005" s="19"/>
      <c r="AJ1005" s="19"/>
      <c r="AK1005" s="19"/>
      <c r="AL1005" s="19"/>
      <c r="AM1005" s="19"/>
      <c r="AN1005" s="19"/>
      <c r="AO1005" s="20"/>
    </row>
  </sheetData>
  <mergeCells count="5">
    <mergeCell ref="A1:AO1"/>
    <mergeCell ref="A2:AO2"/>
    <mergeCell ref="A3:AO3"/>
    <mergeCell ref="A4:AO4"/>
    <mergeCell ref="A1005:AO1005"/>
  </mergeCells>
  <hyperlinks>
    <hyperlink ref="A2" r:id="rId1"/>
    <hyperlink ref="B6" r:id="rId2"/>
    <hyperlink ref="R6" r:id="rId3" display="http://jira.dev.nymag.biz/secure/attachment/13663/13663"/>
    <hyperlink ref="B7" r:id="rId4"/>
    <hyperlink ref="B8" r:id="rId5"/>
    <hyperlink ref="B9" r:id="rId6"/>
    <hyperlink ref="R9" r:id="rId7" display="http://jira.dev.nymag.biz/secure/attachment/13662/13662"/>
    <hyperlink ref="B10" r:id="rId8"/>
    <hyperlink ref="B11" r:id="rId9"/>
    <hyperlink ref="R11" r:id="rId10" display="http://jira.dev.nymag.biz/secure/attachment/13661/13661"/>
    <hyperlink ref="B12" r:id="rId11"/>
    <hyperlink ref="B13" r:id="rId12"/>
    <hyperlink ref="B14" r:id="rId13"/>
    <hyperlink ref="B15" r:id="rId14"/>
    <hyperlink ref="R15" r:id="rId15" display="http://jira.dev.nymag.biz/secure/attachment/13660/13660"/>
    <hyperlink ref="B16" r:id="rId16"/>
    <hyperlink ref="R16" r:id="rId17" display="http://jira.dev.nymag.biz/secure/attachment/13659/13659"/>
    <hyperlink ref="B17" r:id="rId18"/>
    <hyperlink ref="B18" r:id="rId19"/>
    <hyperlink ref="R18" r:id="rId20" display="http://jira.dev.nymag.biz/secure/attachment/13658/13658"/>
    <hyperlink ref="B19" r:id="rId21"/>
    <hyperlink ref="R19" r:id="rId22" display="http://jira.dev.nymag.biz/secure/attachment/13657/13657"/>
    <hyperlink ref="B20" r:id="rId23"/>
    <hyperlink ref="R20" r:id="rId24" display="http://jira.dev.nymag.biz/secure/attachment/13655/13655"/>
    <hyperlink ref="B21" r:id="rId25"/>
    <hyperlink ref="R21" r:id="rId26" display="http://jira.dev.nymag.biz/secure/attachment/13654/13654"/>
    <hyperlink ref="B22" r:id="rId27"/>
    <hyperlink ref="B23" r:id="rId28"/>
    <hyperlink ref="R23" r:id="rId29" display="http://jira.dev.nymag.biz/secure/attachment/13653/13653"/>
    <hyperlink ref="B24" r:id="rId30"/>
    <hyperlink ref="B25" r:id="rId31"/>
    <hyperlink ref="R25" r:id="rId32" display="http://jira.dev.nymag.biz/secure/attachment/13652/13652"/>
    <hyperlink ref="B26" r:id="rId33"/>
    <hyperlink ref="B27" r:id="rId34"/>
    <hyperlink ref="B28" r:id="rId35"/>
    <hyperlink ref="R28" r:id="rId36" display="http://jira.dev.nymag.biz/secure/attachment/13651/13651"/>
    <hyperlink ref="B29" r:id="rId37"/>
    <hyperlink ref="B30" r:id="rId38"/>
    <hyperlink ref="B31" r:id="rId39"/>
    <hyperlink ref="B32" r:id="rId40"/>
    <hyperlink ref="B33" r:id="rId41"/>
    <hyperlink ref="R33" r:id="rId42" display="http://jira.dev.nymag.biz/secure/attachment/13650/13650"/>
    <hyperlink ref="B34" r:id="rId43"/>
    <hyperlink ref="B35" r:id="rId44"/>
    <hyperlink ref="B36" r:id="rId45"/>
    <hyperlink ref="B37" r:id="rId46"/>
    <hyperlink ref="B38" r:id="rId47"/>
    <hyperlink ref="R38" r:id="rId48" display="http://jira.dev.nymag.biz/secure/attachment/13649/13649"/>
    <hyperlink ref="B39" r:id="rId49"/>
    <hyperlink ref="B40" r:id="rId50"/>
    <hyperlink ref="B41" r:id="rId51"/>
    <hyperlink ref="B42" r:id="rId52"/>
    <hyperlink ref="B43" r:id="rId53"/>
    <hyperlink ref="B44" r:id="rId54"/>
    <hyperlink ref="B45" r:id="rId55"/>
    <hyperlink ref="B46" r:id="rId56"/>
    <hyperlink ref="R46" r:id="rId57" display="http://jira.dev.nymag.biz/secure/attachment/13648/13648"/>
    <hyperlink ref="B47" r:id="rId58"/>
    <hyperlink ref="B48" r:id="rId59"/>
    <hyperlink ref="B49" r:id="rId60"/>
    <hyperlink ref="B50" r:id="rId61"/>
    <hyperlink ref="B51" r:id="rId62"/>
    <hyperlink ref="B52" r:id="rId63"/>
    <hyperlink ref="B53" r:id="rId64"/>
    <hyperlink ref="B54" r:id="rId65"/>
    <hyperlink ref="B55" r:id="rId66"/>
    <hyperlink ref="R55" r:id="rId67" display="http://jira.dev.nymag.biz/secure/attachment/13644/13644"/>
    <hyperlink ref="B56" r:id="rId68"/>
    <hyperlink ref="R56" r:id="rId69" display="http://jira.dev.nymag.biz/secure/attachment/13645/13645"/>
    <hyperlink ref="B57" r:id="rId70"/>
    <hyperlink ref="R57" r:id="rId71" display="http://jira.dev.nymag.biz/secure/attachment/13643/13643"/>
    <hyperlink ref="B58" r:id="rId72"/>
    <hyperlink ref="R58" r:id="rId73" display="http://jira.dev.nymag.biz/secure/attachment/13642/13642"/>
    <hyperlink ref="B59" r:id="rId74"/>
    <hyperlink ref="B60" r:id="rId75"/>
    <hyperlink ref="R60" r:id="rId76" display="http://jira.dev.nymag.biz/secure/attachment/13641/13641"/>
    <hyperlink ref="B61" r:id="rId77"/>
    <hyperlink ref="B62" r:id="rId78"/>
    <hyperlink ref="B63" r:id="rId79"/>
    <hyperlink ref="B64" r:id="rId80"/>
    <hyperlink ref="B65" r:id="rId81"/>
    <hyperlink ref="B66" r:id="rId82"/>
    <hyperlink ref="R66" r:id="rId83" display="http://jira.dev.nymag.biz/secure/attachment/13636/13636"/>
    <hyperlink ref="B67" r:id="rId84"/>
    <hyperlink ref="B68" r:id="rId85"/>
    <hyperlink ref="R68" r:id="rId86" display="http://jira.dev.nymag.biz/secure/attachment/13635/13635"/>
    <hyperlink ref="B69" r:id="rId87"/>
    <hyperlink ref="R69" r:id="rId88" display="http://jira.dev.nymag.biz/secure/attachment/13634/13634"/>
    <hyperlink ref="B70" r:id="rId89"/>
    <hyperlink ref="B71" r:id="rId90"/>
    <hyperlink ref="B72" r:id="rId91"/>
    <hyperlink ref="R72" r:id="rId92" display="http://jira.dev.nymag.biz/secure/attachment/13633/13633"/>
    <hyperlink ref="B73" r:id="rId93"/>
    <hyperlink ref="B74" r:id="rId94"/>
    <hyperlink ref="B75" r:id="rId95"/>
    <hyperlink ref="B76" r:id="rId96"/>
    <hyperlink ref="R76" r:id="rId97" display="http://jira.dev.nymag.biz/secure/attachment/13632/13632"/>
    <hyperlink ref="B77" r:id="rId98"/>
    <hyperlink ref="R77" r:id="rId99" display="http://jira.dev.nymag.biz/secure/attachment/13631/13631"/>
    <hyperlink ref="B78" r:id="rId100"/>
    <hyperlink ref="R78" r:id="rId101" display="http://jira.dev.nymag.biz/secure/attachment/13630/13630"/>
    <hyperlink ref="B79" r:id="rId102"/>
    <hyperlink ref="B80" r:id="rId103"/>
    <hyperlink ref="R80" r:id="rId104" display="http://jira.dev.nymag.biz/secure/attachment/13627/13627"/>
    <hyperlink ref="B81" r:id="rId105"/>
    <hyperlink ref="R81" r:id="rId106" display="http://jira.dev.nymag.biz/secure/attachment/13626/13626"/>
    <hyperlink ref="B82" r:id="rId107"/>
    <hyperlink ref="B83" r:id="rId108"/>
    <hyperlink ref="B84" r:id="rId109"/>
    <hyperlink ref="B85" r:id="rId110"/>
    <hyperlink ref="R85" r:id="rId111" display="http://jira.dev.nymag.biz/secure/attachment/13619/13619"/>
    <hyperlink ref="B86" r:id="rId112"/>
    <hyperlink ref="B87" r:id="rId113"/>
    <hyperlink ref="B88" r:id="rId114"/>
    <hyperlink ref="R88" r:id="rId115" display="http://jira.dev.nymag.biz/secure/attachment/13616/13616"/>
    <hyperlink ref="B89" r:id="rId116"/>
    <hyperlink ref="B90" r:id="rId117"/>
    <hyperlink ref="R90" r:id="rId118" display="http://jira.dev.nymag.biz/secure/attachment/13614/13614"/>
    <hyperlink ref="B91" r:id="rId119"/>
    <hyperlink ref="R91" r:id="rId120" display="http://jira.dev.nymag.biz/secure/attachment/13613/13613"/>
    <hyperlink ref="B92" r:id="rId121"/>
    <hyperlink ref="R92" r:id="rId122" display="http://jira.dev.nymag.biz/secure/attachment/13612/13612"/>
    <hyperlink ref="B93" r:id="rId123"/>
    <hyperlink ref="R93" r:id="rId124" display="http://jira.dev.nymag.biz/secure/attachment/13611/13611"/>
    <hyperlink ref="B94" r:id="rId125"/>
    <hyperlink ref="B95" r:id="rId126"/>
    <hyperlink ref="R95" r:id="rId127" display="http://jira.dev.nymag.biz/secure/attachment/13608/13608"/>
    <hyperlink ref="B96" r:id="rId128"/>
    <hyperlink ref="B97" r:id="rId129"/>
    <hyperlink ref="R97" r:id="rId130" display="http://jira.dev.nymag.biz/secure/attachment/13607/13607"/>
    <hyperlink ref="B98" r:id="rId131"/>
    <hyperlink ref="B99" r:id="rId132"/>
    <hyperlink ref="R99" r:id="rId133" display="http://jira.dev.nymag.biz/secure/attachment/13605/13605"/>
    <hyperlink ref="B100" r:id="rId134"/>
    <hyperlink ref="B101" r:id="rId135"/>
    <hyperlink ref="B102" r:id="rId136"/>
    <hyperlink ref="R102" r:id="rId137" display="http://jira.dev.nymag.biz/secure/attachment/13600/13600"/>
    <hyperlink ref="B103" r:id="rId138"/>
    <hyperlink ref="B104" r:id="rId139"/>
    <hyperlink ref="B105" r:id="rId140"/>
    <hyperlink ref="R105" r:id="rId141" display="http://jira.dev.nymag.biz/secure/attachment/13596/13596"/>
    <hyperlink ref="B106" r:id="rId142"/>
    <hyperlink ref="R106" r:id="rId143" display="http://jira.dev.nymag.biz/secure/attachment/13595/13595"/>
    <hyperlink ref="B107" r:id="rId144"/>
    <hyperlink ref="B108" r:id="rId145"/>
    <hyperlink ref="B109" r:id="rId146"/>
    <hyperlink ref="B110" r:id="rId147"/>
    <hyperlink ref="B111" r:id="rId148"/>
    <hyperlink ref="R111" r:id="rId149" display="http://jira.dev.nymag.biz/secure/attachment/13594/13594"/>
    <hyperlink ref="B112" r:id="rId150"/>
    <hyperlink ref="B113" r:id="rId151"/>
    <hyperlink ref="B114" r:id="rId152"/>
    <hyperlink ref="B115" r:id="rId153"/>
    <hyperlink ref="B116" r:id="rId154"/>
    <hyperlink ref="B117" r:id="rId155"/>
    <hyperlink ref="R117" r:id="rId156" display="http://jira.dev.nymag.biz/secure/attachment/13581/13581"/>
    <hyperlink ref="B118" r:id="rId157"/>
    <hyperlink ref="R118" r:id="rId158" display="http://jira.dev.nymag.biz/secure/attachment/13580/13580"/>
    <hyperlink ref="B119" r:id="rId159"/>
    <hyperlink ref="R119" r:id="rId160" display="http://jira.dev.nymag.biz/secure/attachment/13578/13578"/>
    <hyperlink ref="B120" r:id="rId161"/>
    <hyperlink ref="B121" r:id="rId162"/>
    <hyperlink ref="R121" r:id="rId163" display="http://jira.dev.nymag.biz/secure/attachment/13577/13577"/>
    <hyperlink ref="B122" r:id="rId164"/>
    <hyperlink ref="R122" r:id="rId165" display="http://jira.dev.nymag.biz/secure/attachment/13573/13573"/>
    <hyperlink ref="B123" r:id="rId166"/>
    <hyperlink ref="B124" r:id="rId167"/>
    <hyperlink ref="B125" r:id="rId168"/>
    <hyperlink ref="B126" r:id="rId169"/>
    <hyperlink ref="B127" r:id="rId170"/>
    <hyperlink ref="B128" r:id="rId171"/>
    <hyperlink ref="B129" r:id="rId172"/>
    <hyperlink ref="R129" r:id="rId173" display="http://jira.dev.nymag.biz/secure/attachment/13564/13564"/>
    <hyperlink ref="B130" r:id="rId174"/>
    <hyperlink ref="R130" r:id="rId175" display="http://jira.dev.nymag.biz/secure/attachment/13560/13560"/>
    <hyperlink ref="B131" r:id="rId176"/>
    <hyperlink ref="R131" r:id="rId177" display="http://jira.dev.nymag.biz/secure/attachment/13559/13559"/>
    <hyperlink ref="B132" r:id="rId178"/>
    <hyperlink ref="R132" r:id="rId179" display="http://jira.dev.nymag.biz/secure/attachment/13557/13557"/>
    <hyperlink ref="B133" r:id="rId180"/>
    <hyperlink ref="B134" r:id="rId181"/>
    <hyperlink ref="B135" r:id="rId182"/>
    <hyperlink ref="B136" r:id="rId183"/>
    <hyperlink ref="B137" r:id="rId184"/>
    <hyperlink ref="B138" r:id="rId185"/>
    <hyperlink ref="R138" r:id="rId186" display="http://jira.dev.nymag.biz/secure/attachment/13549/13549"/>
    <hyperlink ref="B139" r:id="rId187"/>
    <hyperlink ref="R139" r:id="rId188" display="http://jira.dev.nymag.biz/secure/attachment/13548/13548"/>
    <hyperlink ref="B140" r:id="rId189"/>
    <hyperlink ref="B141" r:id="rId190"/>
    <hyperlink ref="B142" r:id="rId191"/>
    <hyperlink ref="B143" r:id="rId192"/>
    <hyperlink ref="B144" r:id="rId193"/>
    <hyperlink ref="B145" r:id="rId194"/>
    <hyperlink ref="B146" r:id="rId195"/>
    <hyperlink ref="B147" r:id="rId196"/>
    <hyperlink ref="B148" r:id="rId197"/>
    <hyperlink ref="R148" r:id="rId198" display="http://jira.dev.nymag.biz/secure/attachment/13542/13542"/>
    <hyperlink ref="B149" r:id="rId199"/>
    <hyperlink ref="R149" r:id="rId200" display="http://jira.dev.nymag.biz/secure/attachment/13539/13539"/>
    <hyperlink ref="B150" r:id="rId201"/>
    <hyperlink ref="B151" r:id="rId202"/>
    <hyperlink ref="R151" r:id="rId203" display="http://jira.dev.nymag.biz/secure/attachment/13538/13538"/>
    <hyperlink ref="B152" r:id="rId204"/>
    <hyperlink ref="B153" r:id="rId205"/>
    <hyperlink ref="R153" r:id="rId206" display="http://jira.dev.nymag.biz/secure/attachment/13532/13532"/>
    <hyperlink ref="B154" r:id="rId207"/>
    <hyperlink ref="R154" r:id="rId208" display="http://jira.dev.nymag.biz/secure/attachment/13531/13531"/>
    <hyperlink ref="B155" r:id="rId209"/>
    <hyperlink ref="R155" r:id="rId210" display="http://jira.dev.nymag.biz/secure/attachment/13448/13448"/>
    <hyperlink ref="B156" r:id="rId211"/>
    <hyperlink ref="R156" r:id="rId212" display="http://jira.dev.nymag.biz/secure/attachment/13447/13447"/>
    <hyperlink ref="B157" r:id="rId213"/>
    <hyperlink ref="R157" r:id="rId214" display="http://jira.dev.nymag.biz/secure/attachment/13446/13446"/>
    <hyperlink ref="B158" r:id="rId215"/>
    <hyperlink ref="B159" r:id="rId216"/>
    <hyperlink ref="B160" r:id="rId217"/>
    <hyperlink ref="B161" r:id="rId218"/>
    <hyperlink ref="B162" r:id="rId219"/>
    <hyperlink ref="B163" r:id="rId220"/>
    <hyperlink ref="R163" r:id="rId221" display="http://jira.dev.nymag.biz/secure/attachment/13440/13440"/>
    <hyperlink ref="B164" r:id="rId222"/>
    <hyperlink ref="R164" r:id="rId223" display="http://jira.dev.nymag.biz/secure/attachment/13439/13439"/>
    <hyperlink ref="B165" r:id="rId224"/>
    <hyperlink ref="B166" r:id="rId225"/>
    <hyperlink ref="B167" r:id="rId226"/>
    <hyperlink ref="R167" r:id="rId227" display="http://jira.dev.nymag.biz/secure/attachment/13436/13436"/>
    <hyperlink ref="B168" r:id="rId228"/>
    <hyperlink ref="B169" r:id="rId229"/>
    <hyperlink ref="R169" r:id="rId230" display="http://jira.dev.nymag.biz/secure/attachment/13435/13435"/>
    <hyperlink ref="B170" r:id="rId231"/>
    <hyperlink ref="B171" r:id="rId232"/>
    <hyperlink ref="B172" r:id="rId233"/>
    <hyperlink ref="B173" r:id="rId234"/>
    <hyperlink ref="B174" r:id="rId235"/>
    <hyperlink ref="B175" r:id="rId236"/>
    <hyperlink ref="B176" r:id="rId237"/>
    <hyperlink ref="R176" r:id="rId238" display="http://jira.dev.nymag.biz/secure/attachment/13416/13416"/>
    <hyperlink ref="B177" r:id="rId239"/>
    <hyperlink ref="B178" r:id="rId240"/>
    <hyperlink ref="B179" r:id="rId241"/>
    <hyperlink ref="B180" r:id="rId242"/>
    <hyperlink ref="B181" r:id="rId243"/>
    <hyperlink ref="B182" r:id="rId244"/>
    <hyperlink ref="R182" r:id="rId245" display="http://jira.dev.nymag.biz/secure/attachment/13410/13410"/>
    <hyperlink ref="B183" r:id="rId246"/>
    <hyperlink ref="R183" r:id="rId247" display="http://jira.dev.nymag.biz/secure/attachment/13409/13409"/>
    <hyperlink ref="B184" r:id="rId248"/>
    <hyperlink ref="R184" r:id="rId249" display="http://jira.dev.nymag.biz/secure/attachment/13408/13408"/>
    <hyperlink ref="B185" r:id="rId250"/>
    <hyperlink ref="B186" r:id="rId251"/>
    <hyperlink ref="B187" r:id="rId252"/>
    <hyperlink ref="R187" r:id="rId253" display="http://jira.dev.nymag.biz/secure/attachment/13407/13407"/>
    <hyperlink ref="B188" r:id="rId254"/>
    <hyperlink ref="R188" r:id="rId255" display="http://jira.dev.nymag.biz/secure/attachment/13406/13406"/>
    <hyperlink ref="B189" r:id="rId256"/>
    <hyperlink ref="B190" r:id="rId257"/>
    <hyperlink ref="B191" r:id="rId258"/>
    <hyperlink ref="B192" r:id="rId259"/>
    <hyperlink ref="B193" r:id="rId260"/>
    <hyperlink ref="B194" r:id="rId261"/>
    <hyperlink ref="R194" r:id="rId262" display="http://jira.dev.nymag.biz/secure/attachment/13405/13405"/>
    <hyperlink ref="B195" r:id="rId263"/>
    <hyperlink ref="B196" r:id="rId264"/>
    <hyperlink ref="B197" r:id="rId265"/>
    <hyperlink ref="R197" r:id="rId266" display="http://jira.dev.nymag.biz/secure/attachment/13404/13404"/>
    <hyperlink ref="B198" r:id="rId267"/>
    <hyperlink ref="R198" r:id="rId268" display="http://jira.dev.nymag.biz/secure/attachment/13403/13403"/>
    <hyperlink ref="B199" r:id="rId269"/>
    <hyperlink ref="B200" r:id="rId270"/>
    <hyperlink ref="B201" r:id="rId271"/>
    <hyperlink ref="B202" r:id="rId272"/>
    <hyperlink ref="R202" r:id="rId273" display="http://jira.dev.nymag.biz/secure/attachment/13398/13398"/>
    <hyperlink ref="B203" r:id="rId274"/>
    <hyperlink ref="B204" r:id="rId275"/>
    <hyperlink ref="B205" r:id="rId276"/>
    <hyperlink ref="B206" r:id="rId277"/>
    <hyperlink ref="B207" r:id="rId278"/>
    <hyperlink ref="B208" r:id="rId279"/>
    <hyperlink ref="B209" r:id="rId280"/>
    <hyperlink ref="B210" r:id="rId281"/>
    <hyperlink ref="B211" r:id="rId282"/>
    <hyperlink ref="B212" r:id="rId283"/>
    <hyperlink ref="R212" r:id="rId284" display="http://jira.dev.nymag.biz/secure/attachment/13393/13393"/>
    <hyperlink ref="B213" r:id="rId285"/>
    <hyperlink ref="B214" r:id="rId286"/>
    <hyperlink ref="B215" r:id="rId287"/>
    <hyperlink ref="B216" r:id="rId288"/>
    <hyperlink ref="B217" r:id="rId289"/>
    <hyperlink ref="B218" r:id="rId290"/>
    <hyperlink ref="R218" r:id="rId291" display="http://jira.dev.nymag.biz/secure/attachment/13530/13530"/>
    <hyperlink ref="B219" r:id="rId292"/>
    <hyperlink ref="R219" r:id="rId293" display="http://jira.dev.nymag.biz/secure/attachment/13390/13390"/>
    <hyperlink ref="B220" r:id="rId294"/>
    <hyperlink ref="R220" r:id="rId295" display="http://jira.dev.nymag.biz/secure/attachment/13389/13389"/>
    <hyperlink ref="B221" r:id="rId296"/>
    <hyperlink ref="R221" r:id="rId297" display="http://jira.dev.nymag.biz/secure/attachment/13388/13388"/>
    <hyperlink ref="B222" r:id="rId298"/>
    <hyperlink ref="R222" r:id="rId299" display="http://jira.dev.nymag.biz/secure/attachment/13387/13387"/>
    <hyperlink ref="B223" r:id="rId300"/>
    <hyperlink ref="B224" r:id="rId301"/>
    <hyperlink ref="R224" r:id="rId302" display="http://jira.dev.nymag.biz/secure/attachment/13386/13386"/>
    <hyperlink ref="B225" r:id="rId303"/>
    <hyperlink ref="B226" r:id="rId304"/>
    <hyperlink ref="B227" r:id="rId305"/>
    <hyperlink ref="R227" r:id="rId306" display="http://jira.dev.nymag.biz/secure/attachment/13385/13385"/>
    <hyperlink ref="B228" r:id="rId307"/>
    <hyperlink ref="B229" r:id="rId308"/>
    <hyperlink ref="R229" r:id="rId309" display="http://jira.dev.nymag.biz/secure/attachment/13382/13382"/>
    <hyperlink ref="B230" r:id="rId310"/>
    <hyperlink ref="R230" r:id="rId311" display="http://jira.dev.nymag.biz/secure/attachment/13383/13383"/>
    <hyperlink ref="B231" r:id="rId312"/>
    <hyperlink ref="B232" r:id="rId313"/>
    <hyperlink ref="B233" r:id="rId314"/>
    <hyperlink ref="R233" r:id="rId315" display="http://jira.dev.nymag.biz/secure/attachment/13381/13381"/>
    <hyperlink ref="B234" r:id="rId316"/>
    <hyperlink ref="B235" r:id="rId317"/>
    <hyperlink ref="B236" r:id="rId318"/>
    <hyperlink ref="R236" r:id="rId319" display="http://jira.dev.nymag.biz/secure/attachment/13379/13379"/>
    <hyperlink ref="B237" r:id="rId320"/>
    <hyperlink ref="B238" r:id="rId321"/>
    <hyperlink ref="B239" r:id="rId322"/>
    <hyperlink ref="B240" r:id="rId323"/>
    <hyperlink ref="B241" r:id="rId324"/>
    <hyperlink ref="B242" r:id="rId325"/>
    <hyperlink ref="B243" r:id="rId326"/>
    <hyperlink ref="B244" r:id="rId327"/>
    <hyperlink ref="B245" r:id="rId328"/>
    <hyperlink ref="B246" r:id="rId329"/>
    <hyperlink ref="R246" r:id="rId330" display="http://jira.dev.nymag.biz/secure/attachment/13372/13372"/>
    <hyperlink ref="B247" r:id="rId331"/>
    <hyperlink ref="R247" r:id="rId332" display="http://jira.dev.nymag.biz/secure/attachment/13371/13371"/>
    <hyperlink ref="B248" r:id="rId333"/>
    <hyperlink ref="B249" r:id="rId334"/>
    <hyperlink ref="B250" r:id="rId335"/>
    <hyperlink ref="B251" r:id="rId336"/>
    <hyperlink ref="R251" r:id="rId337" display="http://jira.dev.nymag.biz/secure/attachment/13366/13366"/>
    <hyperlink ref="B252" r:id="rId338"/>
    <hyperlink ref="B253" r:id="rId339"/>
    <hyperlink ref="R253" r:id="rId340" display="http://jira.dev.nymag.biz/secure/attachment/13582/13582"/>
    <hyperlink ref="B254" r:id="rId341"/>
    <hyperlink ref="B255" r:id="rId342"/>
    <hyperlink ref="B256" r:id="rId343"/>
    <hyperlink ref="B257" r:id="rId344"/>
    <hyperlink ref="B258" r:id="rId345"/>
    <hyperlink ref="B259" r:id="rId346"/>
    <hyperlink ref="R259" r:id="rId347" display="http://jira.dev.nymag.biz/secure/attachment/13364/13364"/>
    <hyperlink ref="B260" r:id="rId348"/>
    <hyperlink ref="R260" r:id="rId349" display="http://jira.dev.nymag.biz/secure/attachment/13362/13362"/>
    <hyperlink ref="B261" r:id="rId350"/>
    <hyperlink ref="B262" r:id="rId351"/>
    <hyperlink ref="B263" r:id="rId352"/>
    <hyperlink ref="B264" r:id="rId353"/>
    <hyperlink ref="B265" r:id="rId354"/>
    <hyperlink ref="B266" r:id="rId355"/>
    <hyperlink ref="B267" r:id="rId356"/>
    <hyperlink ref="B268" r:id="rId357"/>
    <hyperlink ref="B269" r:id="rId358"/>
    <hyperlink ref="B270" r:id="rId359"/>
    <hyperlink ref="R270" r:id="rId360" display="http://jira.dev.nymag.biz/secure/attachment/13363/13363"/>
    <hyperlink ref="B271" r:id="rId361"/>
    <hyperlink ref="B272" r:id="rId362"/>
    <hyperlink ref="B273" r:id="rId363"/>
    <hyperlink ref="B274" r:id="rId364"/>
    <hyperlink ref="B275" r:id="rId365"/>
    <hyperlink ref="B276" r:id="rId366"/>
    <hyperlink ref="R276" r:id="rId367" display="http://jira.dev.nymag.biz/secure/attachment/13361/13361"/>
    <hyperlink ref="B277" r:id="rId368"/>
    <hyperlink ref="R277" r:id="rId369" display="http://jira.dev.nymag.biz/secure/attachment/13360/13360"/>
    <hyperlink ref="B278" r:id="rId370"/>
    <hyperlink ref="B279" r:id="rId371"/>
    <hyperlink ref="B280" r:id="rId372"/>
    <hyperlink ref="B281" r:id="rId373"/>
    <hyperlink ref="B282" r:id="rId374"/>
    <hyperlink ref="R282" r:id="rId375" display="http://jira.dev.nymag.biz/secure/attachment/13359/13359"/>
    <hyperlink ref="B283" r:id="rId376"/>
    <hyperlink ref="R283" r:id="rId377" display="http://jira.dev.nymag.biz/secure/attachment/13358/13358"/>
    <hyperlink ref="B284" r:id="rId378"/>
    <hyperlink ref="B285" r:id="rId379"/>
    <hyperlink ref="B286" r:id="rId380"/>
    <hyperlink ref="B287" r:id="rId381"/>
    <hyperlink ref="B288" r:id="rId382"/>
    <hyperlink ref="B289" r:id="rId383"/>
    <hyperlink ref="R289" r:id="rId384" display="http://jira.dev.nymag.biz/secure/attachment/13355/13355"/>
    <hyperlink ref="B290" r:id="rId385"/>
    <hyperlink ref="R290" r:id="rId386" display="http://jira.dev.nymag.biz/secure/attachment/13354/13354"/>
    <hyperlink ref="B291" r:id="rId387"/>
    <hyperlink ref="R291" r:id="rId388" display="http://jira.dev.nymag.biz/secure/attachment/13353/13353"/>
    <hyperlink ref="B292" r:id="rId389"/>
    <hyperlink ref="B293" r:id="rId390"/>
    <hyperlink ref="B294" r:id="rId391"/>
    <hyperlink ref="B295" r:id="rId392"/>
    <hyperlink ref="B296" r:id="rId393"/>
    <hyperlink ref="R296" r:id="rId394" display="http://jira.dev.nymag.biz/secure/attachment/13351/13351"/>
    <hyperlink ref="B297" r:id="rId395"/>
    <hyperlink ref="B298" r:id="rId396"/>
    <hyperlink ref="B299" r:id="rId397"/>
    <hyperlink ref="R299" r:id="rId398" display="http://jira.dev.nymag.biz/secure/attachment/13350/13350"/>
    <hyperlink ref="B300" r:id="rId399"/>
    <hyperlink ref="B301" r:id="rId400"/>
    <hyperlink ref="B302" r:id="rId401"/>
    <hyperlink ref="B303" r:id="rId402"/>
    <hyperlink ref="B304" r:id="rId403"/>
    <hyperlink ref="B305" r:id="rId404"/>
    <hyperlink ref="R305" r:id="rId405" display="http://jira.dev.nymag.biz/secure/attachment/13347/13347"/>
    <hyperlink ref="B306" r:id="rId406"/>
    <hyperlink ref="B307" r:id="rId407"/>
    <hyperlink ref="B308" r:id="rId408"/>
    <hyperlink ref="B309" r:id="rId409"/>
    <hyperlink ref="R309" r:id="rId410" display="http://jira.dev.nymag.biz/secure/attachment/13346/13346"/>
    <hyperlink ref="B310" r:id="rId411"/>
    <hyperlink ref="R310" r:id="rId412" display="http://jira.dev.nymag.biz/secure/attachment/13345/13345"/>
    <hyperlink ref="B311" r:id="rId413"/>
    <hyperlink ref="B312" r:id="rId414"/>
    <hyperlink ref="R312" r:id="rId415" display="http://jira.dev.nymag.biz/secure/attachment/13344/13344"/>
    <hyperlink ref="B313" r:id="rId416"/>
    <hyperlink ref="R313" r:id="rId417" display="http://jira.dev.nymag.biz/secure/attachment/13343/13343"/>
    <hyperlink ref="B314" r:id="rId418"/>
    <hyperlink ref="B315" r:id="rId419"/>
    <hyperlink ref="B316" r:id="rId420"/>
    <hyperlink ref="R316" r:id="rId421" display="http://jira.dev.nymag.biz/secure/attachment/13341/13341"/>
    <hyperlink ref="B317" r:id="rId422"/>
    <hyperlink ref="B318" r:id="rId423"/>
    <hyperlink ref="B319" r:id="rId424"/>
    <hyperlink ref="B320" r:id="rId425"/>
    <hyperlink ref="R320" r:id="rId426" display="http://jira.dev.nymag.biz/secure/attachment/13338/13338"/>
    <hyperlink ref="B321" r:id="rId427"/>
    <hyperlink ref="B322" r:id="rId428"/>
    <hyperlink ref="R322" r:id="rId429" display="http://jira.dev.nymag.biz/secure/attachment/13336/13336"/>
    <hyperlink ref="B323" r:id="rId430"/>
    <hyperlink ref="R323" r:id="rId431" display="http://jira.dev.nymag.biz/secure/attachment/13335/13335"/>
    <hyperlink ref="B324" r:id="rId432"/>
    <hyperlink ref="R324" r:id="rId433" display="http://jira.dev.nymag.biz/secure/attachment/13334/13334"/>
    <hyperlink ref="B325" r:id="rId434"/>
    <hyperlink ref="B326" r:id="rId435"/>
    <hyperlink ref="R326" r:id="rId436" display="http://jira.dev.nymag.biz/secure/attachment/13332/13332"/>
    <hyperlink ref="B327" r:id="rId437"/>
    <hyperlink ref="B328" r:id="rId438"/>
    <hyperlink ref="B329" r:id="rId439"/>
    <hyperlink ref="B330" r:id="rId440"/>
    <hyperlink ref="B331" r:id="rId441"/>
    <hyperlink ref="B332" r:id="rId442"/>
    <hyperlink ref="B333" r:id="rId443"/>
    <hyperlink ref="B334" r:id="rId444"/>
    <hyperlink ref="B335" r:id="rId445"/>
    <hyperlink ref="B336" r:id="rId446"/>
    <hyperlink ref="B337" r:id="rId447"/>
    <hyperlink ref="R337" r:id="rId448" display="http://jira.dev.nymag.biz/secure/attachment/13327/13327"/>
    <hyperlink ref="B338" r:id="rId449"/>
    <hyperlink ref="R338" r:id="rId450" display="http://jira.dev.nymag.biz/secure/attachment/13326/13326"/>
    <hyperlink ref="B339" r:id="rId451"/>
    <hyperlink ref="R339" r:id="rId452" display="http://jira.dev.nymag.biz/secure/attachment/13324/13324"/>
    <hyperlink ref="B340" r:id="rId453"/>
    <hyperlink ref="R340" r:id="rId454" display="http://jira.dev.nymag.biz/secure/attachment/13323/13323"/>
    <hyperlink ref="B341" r:id="rId455"/>
    <hyperlink ref="B342" r:id="rId456"/>
    <hyperlink ref="B343" r:id="rId457"/>
    <hyperlink ref="B344" r:id="rId458"/>
    <hyperlink ref="B345" r:id="rId459"/>
    <hyperlink ref="B346" r:id="rId460"/>
    <hyperlink ref="B347" r:id="rId461"/>
    <hyperlink ref="B348" r:id="rId462"/>
    <hyperlink ref="B349" r:id="rId463"/>
    <hyperlink ref="B350" r:id="rId464"/>
    <hyperlink ref="B351" r:id="rId465"/>
    <hyperlink ref="B352" r:id="rId466"/>
    <hyperlink ref="B353" r:id="rId467"/>
    <hyperlink ref="B354" r:id="rId468"/>
    <hyperlink ref="B355" r:id="rId469"/>
    <hyperlink ref="B356" r:id="rId470"/>
    <hyperlink ref="B357" r:id="rId471"/>
    <hyperlink ref="B358" r:id="rId472"/>
    <hyperlink ref="R358" r:id="rId473" display="http://jira.dev.nymag.biz/secure/attachment/13316/13316"/>
    <hyperlink ref="B359" r:id="rId474"/>
    <hyperlink ref="B360" r:id="rId475"/>
    <hyperlink ref="B361" r:id="rId476"/>
    <hyperlink ref="B362" r:id="rId477"/>
    <hyperlink ref="B363" r:id="rId478"/>
    <hyperlink ref="B364" r:id="rId479"/>
    <hyperlink ref="B365" r:id="rId480"/>
    <hyperlink ref="B366" r:id="rId481"/>
    <hyperlink ref="B367" r:id="rId482"/>
    <hyperlink ref="R367" r:id="rId483" display="http://jira.dev.nymag.biz/secure/attachment/13309/13309"/>
    <hyperlink ref="B368" r:id="rId484"/>
    <hyperlink ref="R368" r:id="rId485" display="http://jira.dev.nymag.biz/secure/attachment/13308/13308"/>
    <hyperlink ref="B369" r:id="rId486"/>
    <hyperlink ref="B370" r:id="rId487"/>
    <hyperlink ref="R370" r:id="rId488" display="http://jira.dev.nymag.biz/secure/attachment/13307/13307"/>
    <hyperlink ref="B371" r:id="rId489"/>
    <hyperlink ref="B372" r:id="rId490"/>
    <hyperlink ref="B373" r:id="rId491"/>
    <hyperlink ref="R373" r:id="rId492" display="http://jira.dev.nymag.biz/secure/attachment/13306/13306"/>
    <hyperlink ref="B374" r:id="rId493"/>
    <hyperlink ref="B375" r:id="rId494"/>
    <hyperlink ref="R375" r:id="rId495" display="http://jira.dev.nymag.biz/secure/attachment/13303/13303"/>
    <hyperlink ref="B376" r:id="rId496"/>
    <hyperlink ref="B377" r:id="rId497"/>
    <hyperlink ref="B378" r:id="rId498"/>
    <hyperlink ref="B379" r:id="rId499"/>
    <hyperlink ref="R379" r:id="rId500" display="http://jira.dev.nymag.biz/secure/attachment/13302/13302"/>
    <hyperlink ref="B380" r:id="rId501"/>
    <hyperlink ref="R380" r:id="rId502" display="http://jira.dev.nymag.biz/secure/attachment/13301/13301"/>
    <hyperlink ref="B381" r:id="rId503"/>
    <hyperlink ref="R381" r:id="rId504" display="http://jira.dev.nymag.biz/secure/attachment/13300/13300"/>
    <hyperlink ref="B382" r:id="rId505"/>
    <hyperlink ref="B383" r:id="rId506"/>
    <hyperlink ref="R383" r:id="rId507" display="http://jira.dev.nymag.biz/secure/attachment/13299/13299"/>
    <hyperlink ref="B384" r:id="rId508"/>
    <hyperlink ref="R384" r:id="rId509" display="http://jira.dev.nymag.biz/secure/attachment/13298/13298"/>
    <hyperlink ref="B385" r:id="rId510"/>
    <hyperlink ref="R385" r:id="rId511" display="http://jira.dev.nymag.biz/secure/attachment/13297/13297"/>
    <hyperlink ref="B386" r:id="rId512"/>
    <hyperlink ref="R386" r:id="rId513" display="http://jira.dev.nymag.biz/secure/attachment/13296/13296"/>
    <hyperlink ref="B387" r:id="rId514"/>
    <hyperlink ref="B388" r:id="rId515"/>
    <hyperlink ref="B389" r:id="rId516"/>
    <hyperlink ref="R389" r:id="rId517" display="http://jira.dev.nymag.biz/secure/attachment/13295/13295"/>
    <hyperlink ref="B390" r:id="rId518"/>
    <hyperlink ref="R390" r:id="rId519" display="http://jira.dev.nymag.biz/secure/attachment/13294/13294"/>
    <hyperlink ref="B391" r:id="rId520"/>
    <hyperlink ref="B392" r:id="rId521"/>
    <hyperlink ref="B393" r:id="rId522"/>
    <hyperlink ref="B394" r:id="rId523"/>
    <hyperlink ref="B395" r:id="rId524"/>
    <hyperlink ref="B396" r:id="rId525"/>
    <hyperlink ref="B397" r:id="rId526"/>
    <hyperlink ref="B398" r:id="rId527"/>
    <hyperlink ref="B399" r:id="rId528"/>
    <hyperlink ref="B400" r:id="rId529"/>
    <hyperlink ref="B401" r:id="rId530"/>
    <hyperlink ref="B402" r:id="rId531"/>
    <hyperlink ref="B403" r:id="rId532"/>
    <hyperlink ref="B404" r:id="rId533"/>
    <hyperlink ref="B405" r:id="rId534"/>
    <hyperlink ref="B406" r:id="rId535"/>
    <hyperlink ref="B407" r:id="rId536"/>
    <hyperlink ref="B408" r:id="rId537"/>
    <hyperlink ref="R408" r:id="rId538" display="http://jira.dev.nymag.biz/secure/attachment/13291/13291"/>
    <hyperlink ref="B409" r:id="rId539"/>
    <hyperlink ref="B410" r:id="rId540"/>
    <hyperlink ref="B411" r:id="rId541"/>
    <hyperlink ref="B412" r:id="rId542"/>
    <hyperlink ref="B413" r:id="rId543"/>
    <hyperlink ref="B414" r:id="rId544"/>
    <hyperlink ref="B415" r:id="rId545"/>
    <hyperlink ref="B416" r:id="rId546"/>
    <hyperlink ref="R416" r:id="rId547" display="http://jira.dev.nymag.biz/secure/attachment/13277/13277"/>
    <hyperlink ref="B417" r:id="rId548"/>
    <hyperlink ref="B418" r:id="rId549"/>
    <hyperlink ref="R418" r:id="rId550" display="http://jira.dev.nymag.biz/secure/attachment/13273/13273"/>
    <hyperlink ref="B419" r:id="rId551"/>
    <hyperlink ref="B420" r:id="rId552"/>
    <hyperlink ref="B421" r:id="rId553"/>
    <hyperlink ref="B422" r:id="rId554"/>
    <hyperlink ref="R422" r:id="rId555" display="http://jira.dev.nymag.biz/secure/attachment/13270/13270"/>
    <hyperlink ref="B423" r:id="rId556"/>
    <hyperlink ref="R423" r:id="rId557" display="http://jira.dev.nymag.biz/secure/attachment/13269/13269"/>
    <hyperlink ref="B424" r:id="rId558"/>
    <hyperlink ref="B425" r:id="rId559"/>
    <hyperlink ref="R425" r:id="rId560" display="http://jira.dev.nymag.biz/secure/attachment/13265/13265"/>
    <hyperlink ref="B426" r:id="rId561"/>
    <hyperlink ref="R426" r:id="rId562" display="http://jira.dev.nymag.biz/secure/attachment/13264/13264"/>
    <hyperlink ref="B427" r:id="rId563"/>
    <hyperlink ref="B428" r:id="rId564"/>
    <hyperlink ref="B429" r:id="rId565"/>
    <hyperlink ref="R429" r:id="rId566" display="http://jira.dev.nymag.biz/secure/attachment/13263/13263"/>
    <hyperlink ref="B430" r:id="rId567"/>
    <hyperlink ref="R430" r:id="rId568" display="http://jira.dev.nymag.biz/secure/attachment/13262/13262"/>
    <hyperlink ref="B431" r:id="rId569"/>
    <hyperlink ref="B432" r:id="rId570"/>
    <hyperlink ref="B433" r:id="rId571"/>
    <hyperlink ref="B434" r:id="rId572"/>
    <hyperlink ref="B435" r:id="rId573"/>
    <hyperlink ref="B436" r:id="rId574"/>
    <hyperlink ref="B437" r:id="rId575"/>
    <hyperlink ref="B438" r:id="rId576"/>
    <hyperlink ref="B439" r:id="rId577"/>
    <hyperlink ref="B440" r:id="rId578"/>
    <hyperlink ref="R440" r:id="rId579" display="http://jira.dev.nymag.biz/secure/attachment/13261/13261"/>
    <hyperlink ref="B441" r:id="rId580"/>
    <hyperlink ref="R441" r:id="rId581" display="http://jira.dev.nymag.biz/secure/attachment/13260/13260"/>
    <hyperlink ref="B442" r:id="rId582"/>
    <hyperlink ref="R442" r:id="rId583" display="http://jira.dev.nymag.biz/secure/attachment/13259/13259"/>
    <hyperlink ref="B443" r:id="rId584"/>
    <hyperlink ref="B444" r:id="rId585"/>
    <hyperlink ref="R444" r:id="rId586" display="http://jira.dev.nymag.biz/secure/attachment/13258/13258"/>
    <hyperlink ref="B445" r:id="rId587"/>
    <hyperlink ref="B446" r:id="rId588"/>
    <hyperlink ref="R446" r:id="rId589" display="http://jira.dev.nymag.biz/secure/attachment/13255/13255"/>
    <hyperlink ref="B447" r:id="rId590"/>
    <hyperlink ref="B448" r:id="rId591"/>
    <hyperlink ref="R448" r:id="rId592" display="http://jira.dev.nymag.biz/secure/attachment/13252/13252"/>
    <hyperlink ref="B449" r:id="rId593"/>
    <hyperlink ref="B450" r:id="rId594"/>
    <hyperlink ref="R450" r:id="rId595" display="http://jira.dev.nymag.biz/secure/attachment/13249/13249"/>
    <hyperlink ref="B451" r:id="rId596"/>
    <hyperlink ref="R451" r:id="rId597" display="http://jira.dev.nymag.biz/secure/attachment/13248/13248"/>
    <hyperlink ref="B452" r:id="rId598"/>
    <hyperlink ref="B453" r:id="rId599"/>
    <hyperlink ref="B454" r:id="rId600"/>
    <hyperlink ref="R454" r:id="rId601" display="http://jira.dev.nymag.biz/secure/attachment/13247/13247"/>
    <hyperlink ref="B455" r:id="rId602"/>
    <hyperlink ref="B456" r:id="rId603"/>
    <hyperlink ref="B457" r:id="rId604"/>
    <hyperlink ref="B458" r:id="rId605"/>
    <hyperlink ref="R458" r:id="rId606" display="http://jira.dev.nymag.biz/secure/attachment/13246/13246"/>
    <hyperlink ref="B459" r:id="rId607"/>
    <hyperlink ref="B460" r:id="rId608"/>
    <hyperlink ref="B461" r:id="rId609"/>
    <hyperlink ref="R461" r:id="rId610" display="http://jira.dev.nymag.biz/secure/attachment/13245/13245"/>
    <hyperlink ref="B462" r:id="rId611"/>
    <hyperlink ref="R462" r:id="rId612" display="http://jira.dev.nymag.biz/secure/attachment/13243/13243"/>
    <hyperlink ref="B463" r:id="rId613"/>
    <hyperlink ref="B464" r:id="rId614"/>
    <hyperlink ref="B465" r:id="rId615"/>
    <hyperlink ref="R465" r:id="rId616" display="http://jira.dev.nymag.biz/secure/attachment/13242/13242"/>
    <hyperlink ref="B466" r:id="rId617"/>
    <hyperlink ref="R466" r:id="rId618" display="http://jira.dev.nymag.biz/secure/attachment/13241/13241"/>
    <hyperlink ref="B467" r:id="rId619"/>
    <hyperlink ref="B468" r:id="rId620"/>
    <hyperlink ref="B469" r:id="rId621"/>
    <hyperlink ref="R469" r:id="rId622" display="http://jira.dev.nymag.biz/secure/attachment/13236/13236"/>
    <hyperlink ref="B470" r:id="rId623"/>
    <hyperlink ref="B471" r:id="rId624"/>
    <hyperlink ref="R471" r:id="rId625" display="http://jira.dev.nymag.biz/secure/attachment/13233/13233"/>
    <hyperlink ref="B472" r:id="rId626"/>
    <hyperlink ref="R472" r:id="rId627" display="http://jira.dev.nymag.biz/secure/attachment/13232/13232"/>
    <hyperlink ref="B473" r:id="rId628"/>
    <hyperlink ref="R473" r:id="rId629" display="http://jira.dev.nymag.biz/secure/attachment/13231/13231"/>
    <hyperlink ref="B474" r:id="rId630"/>
    <hyperlink ref="R474" r:id="rId631" display="http://jira.dev.nymag.biz/secure/attachment/13230/13230"/>
    <hyperlink ref="B475" r:id="rId632"/>
    <hyperlink ref="B476" r:id="rId633"/>
    <hyperlink ref="B477" r:id="rId634"/>
    <hyperlink ref="B478" r:id="rId635"/>
    <hyperlink ref="B479" r:id="rId636"/>
    <hyperlink ref="B480" r:id="rId637"/>
    <hyperlink ref="B481" r:id="rId638"/>
    <hyperlink ref="B482" r:id="rId639"/>
    <hyperlink ref="B483" r:id="rId640"/>
    <hyperlink ref="B484" r:id="rId641"/>
    <hyperlink ref="B485" r:id="rId642"/>
    <hyperlink ref="B486" r:id="rId643"/>
    <hyperlink ref="R486" r:id="rId644" display="http://jira.dev.nymag.biz/secure/attachment/13226/13226"/>
    <hyperlink ref="B487" r:id="rId645"/>
    <hyperlink ref="R487" r:id="rId646" display="http://jira.dev.nymag.biz/secure/attachment/13225/13225"/>
    <hyperlink ref="B488" r:id="rId647"/>
    <hyperlink ref="B489" r:id="rId648"/>
    <hyperlink ref="B490" r:id="rId649"/>
    <hyperlink ref="B491" r:id="rId650"/>
    <hyperlink ref="B492" r:id="rId651"/>
    <hyperlink ref="R492" r:id="rId652" display="http://jira.dev.nymag.biz/secure/attachment/13220/13220"/>
    <hyperlink ref="B493" r:id="rId653"/>
    <hyperlink ref="B494" r:id="rId654"/>
    <hyperlink ref="B495" r:id="rId655"/>
    <hyperlink ref="R495" r:id="rId656" display="http://jira.dev.nymag.biz/secure/attachment/13219/13219"/>
    <hyperlink ref="B496" r:id="rId657"/>
    <hyperlink ref="B497" r:id="rId658"/>
    <hyperlink ref="R497" r:id="rId659" display="http://jira.dev.nymag.biz/secure/attachment/13218/13218"/>
    <hyperlink ref="B498" r:id="rId660"/>
    <hyperlink ref="B499" r:id="rId661"/>
    <hyperlink ref="R499" r:id="rId662" display="http://jira.dev.nymag.biz/secure/attachment/13213/13213"/>
    <hyperlink ref="B500" r:id="rId663"/>
    <hyperlink ref="B501" r:id="rId664"/>
    <hyperlink ref="R501" r:id="rId665" display="http://jira.dev.nymag.biz/secure/attachment/13212/13212"/>
    <hyperlink ref="B502" r:id="rId666"/>
    <hyperlink ref="B503" r:id="rId667"/>
    <hyperlink ref="B504" r:id="rId668"/>
    <hyperlink ref="R504" r:id="rId669" display="http://jira.dev.nymag.biz/secure/attachment/13210/13210"/>
    <hyperlink ref="B505" r:id="rId670"/>
    <hyperlink ref="B506" r:id="rId671"/>
    <hyperlink ref="B507" r:id="rId672"/>
    <hyperlink ref="B508" r:id="rId673"/>
    <hyperlink ref="B509" r:id="rId674"/>
    <hyperlink ref="B510" r:id="rId675"/>
    <hyperlink ref="R510" r:id="rId676" display="http://jira.dev.nymag.biz/secure/attachment/13207/13207"/>
    <hyperlink ref="B511" r:id="rId677"/>
    <hyperlink ref="B512" r:id="rId678"/>
    <hyperlink ref="B513" r:id="rId679"/>
    <hyperlink ref="B514" r:id="rId680"/>
    <hyperlink ref="R514" r:id="rId681" display="http://jira.dev.nymag.biz/secure/attachment/13203/13203"/>
    <hyperlink ref="B515" r:id="rId682"/>
    <hyperlink ref="B516" r:id="rId683"/>
    <hyperlink ref="B517" r:id="rId684"/>
    <hyperlink ref="B518" r:id="rId685"/>
    <hyperlink ref="B519" r:id="rId686"/>
    <hyperlink ref="R519" r:id="rId687" display="http://jira.dev.nymag.biz/secure/attachment/13198/13198"/>
    <hyperlink ref="B520" r:id="rId688"/>
    <hyperlink ref="B521" r:id="rId689"/>
    <hyperlink ref="B522" r:id="rId690"/>
    <hyperlink ref="B523" r:id="rId691"/>
    <hyperlink ref="B524" r:id="rId692"/>
    <hyperlink ref="R524" r:id="rId693" display="http://jira.dev.nymag.biz/secure/attachment/13197/13197"/>
    <hyperlink ref="B525" r:id="rId694"/>
    <hyperlink ref="B526" r:id="rId695"/>
    <hyperlink ref="R526" r:id="rId696" display="http://jira.dev.nymag.biz/secure/attachment/13195/13195"/>
    <hyperlink ref="B527" r:id="rId697"/>
    <hyperlink ref="B528" r:id="rId698"/>
    <hyperlink ref="B529" r:id="rId699"/>
    <hyperlink ref="B530" r:id="rId700"/>
    <hyperlink ref="B531" r:id="rId701"/>
    <hyperlink ref="B532" r:id="rId702"/>
    <hyperlink ref="R532" r:id="rId703" display="http://jira.dev.nymag.biz/secure/attachment/13193/13193"/>
    <hyperlink ref="B533" r:id="rId704"/>
    <hyperlink ref="B534" r:id="rId705"/>
    <hyperlink ref="B535" r:id="rId706"/>
    <hyperlink ref="B536" r:id="rId707"/>
    <hyperlink ref="B537" r:id="rId708"/>
    <hyperlink ref="B538" r:id="rId709"/>
    <hyperlink ref="B539" r:id="rId710"/>
    <hyperlink ref="R539" r:id="rId711" display="http://jira.dev.nymag.biz/secure/attachment/13192/13192"/>
    <hyperlink ref="B540" r:id="rId712"/>
    <hyperlink ref="R540" r:id="rId713" display="http://jira.dev.nymag.biz/secure/attachment/13191/13191"/>
    <hyperlink ref="B541" r:id="rId714"/>
    <hyperlink ref="B542" r:id="rId715"/>
    <hyperlink ref="B543" r:id="rId716"/>
    <hyperlink ref="B544" r:id="rId717"/>
    <hyperlink ref="R544" r:id="rId718" display="http://jira.dev.nymag.biz/secure/attachment/13188/13188"/>
    <hyperlink ref="B545" r:id="rId719"/>
    <hyperlink ref="R545" r:id="rId720" display="http://jira.dev.nymag.biz/secure/attachment/13187/13187"/>
    <hyperlink ref="B546" r:id="rId721"/>
    <hyperlink ref="B547" r:id="rId722"/>
    <hyperlink ref="B548" r:id="rId723"/>
    <hyperlink ref="B549" r:id="rId724"/>
    <hyperlink ref="R549" r:id="rId725" display="http://jira.dev.nymag.biz/secure/attachment/13186/13186"/>
    <hyperlink ref="B550" r:id="rId726"/>
    <hyperlink ref="B551" r:id="rId727"/>
    <hyperlink ref="B552" r:id="rId728"/>
    <hyperlink ref="B553" r:id="rId729"/>
    <hyperlink ref="R553" r:id="rId730" display="http://jira.dev.nymag.biz/secure/attachment/13185/13185"/>
    <hyperlink ref="B554" r:id="rId731"/>
    <hyperlink ref="R554" r:id="rId732" display="http://jira.dev.nymag.biz/secure/attachment/13184/13184"/>
    <hyperlink ref="B555" r:id="rId733"/>
    <hyperlink ref="B556" r:id="rId734"/>
    <hyperlink ref="R556" r:id="rId735" display="http://jira.dev.nymag.biz/secure/attachment/13211/13211"/>
    <hyperlink ref="B557" r:id="rId736"/>
    <hyperlink ref="B558" r:id="rId737"/>
    <hyperlink ref="B559" r:id="rId738"/>
    <hyperlink ref="B560" r:id="rId739"/>
    <hyperlink ref="B561" r:id="rId740"/>
    <hyperlink ref="B562" r:id="rId741"/>
    <hyperlink ref="R562" r:id="rId742" display="http://jira.dev.nymag.biz/secure/attachment/13182/13182"/>
    <hyperlink ref="B563" r:id="rId743"/>
    <hyperlink ref="R563" r:id="rId744" display="http://jira.dev.nymag.biz/secure/attachment/13181/13181"/>
    <hyperlink ref="B564" r:id="rId745"/>
    <hyperlink ref="B565" r:id="rId746"/>
    <hyperlink ref="B566" r:id="rId747"/>
    <hyperlink ref="B567" r:id="rId748"/>
    <hyperlink ref="R567" r:id="rId749" display="http://jira.dev.nymag.biz/secure/attachment/13178/13178"/>
    <hyperlink ref="B568" r:id="rId750"/>
    <hyperlink ref="R568" r:id="rId751" display="http://jira.dev.nymag.biz/secure/attachment/13177/13177"/>
    <hyperlink ref="B569" r:id="rId752"/>
    <hyperlink ref="R569" r:id="rId753" display="http://jira.dev.nymag.biz/secure/attachment/13176/13176"/>
    <hyperlink ref="B570" r:id="rId754"/>
    <hyperlink ref="R570" r:id="rId755" display="http://jira.dev.nymag.biz/secure/attachment/13175/13175"/>
    <hyperlink ref="B571" r:id="rId756"/>
    <hyperlink ref="B572" r:id="rId757"/>
    <hyperlink ref="B573" r:id="rId758"/>
    <hyperlink ref="B574" r:id="rId759"/>
    <hyperlink ref="B575" r:id="rId760"/>
    <hyperlink ref="R575" r:id="rId761" display="http://jira.dev.nymag.biz/secure/attachment/13174/13174"/>
    <hyperlink ref="B576" r:id="rId762"/>
    <hyperlink ref="R576" r:id="rId763" display="http://jira.dev.nymag.biz/secure/attachment/13173/13173"/>
    <hyperlink ref="B577" r:id="rId764"/>
    <hyperlink ref="R577" r:id="rId765" display="http://jira.dev.nymag.biz/secure/attachment/13172/13172"/>
    <hyperlink ref="B578" r:id="rId766"/>
    <hyperlink ref="B579" r:id="rId767"/>
    <hyperlink ref="B580" r:id="rId768"/>
    <hyperlink ref="B581" r:id="rId769"/>
    <hyperlink ref="B582" r:id="rId770"/>
    <hyperlink ref="R582" r:id="rId771" display="http://jira.dev.nymag.biz/secure/attachment/13166/13166"/>
    <hyperlink ref="B583" r:id="rId772"/>
    <hyperlink ref="R583" r:id="rId773" display="http://jira.dev.nymag.biz/secure/attachment/13165/13165"/>
    <hyperlink ref="B584" r:id="rId774"/>
    <hyperlink ref="B585" r:id="rId775"/>
    <hyperlink ref="R585" r:id="rId776" display="http://jira.dev.nymag.biz/secure/attachment/13162/13162"/>
    <hyperlink ref="B586" r:id="rId777"/>
    <hyperlink ref="R586" r:id="rId778" display="http://jira.dev.nymag.biz/secure/attachment/13161/13161"/>
    <hyperlink ref="B587" r:id="rId779"/>
    <hyperlink ref="R587" r:id="rId780" display="http://jira.dev.nymag.biz/secure/attachment/13160/13160"/>
    <hyperlink ref="B588" r:id="rId781"/>
    <hyperlink ref="R588" r:id="rId782" display="http://jira.dev.nymag.biz/secure/attachment/13159/13159"/>
    <hyperlink ref="B589" r:id="rId783"/>
    <hyperlink ref="B590" r:id="rId784"/>
    <hyperlink ref="B591" r:id="rId785"/>
    <hyperlink ref="B592" r:id="rId786"/>
    <hyperlink ref="B593" r:id="rId787"/>
    <hyperlink ref="B594" r:id="rId788"/>
    <hyperlink ref="B595" r:id="rId789"/>
    <hyperlink ref="R595" r:id="rId790" display="http://jira.dev.nymag.biz/secure/attachment/13147/13147"/>
    <hyperlink ref="B596" r:id="rId791"/>
    <hyperlink ref="R596" r:id="rId792" display="http://jira.dev.nymag.biz/secure/attachment/13146/13146"/>
    <hyperlink ref="B597" r:id="rId793"/>
    <hyperlink ref="B598" r:id="rId794"/>
    <hyperlink ref="B599" r:id="rId795"/>
    <hyperlink ref="B600" r:id="rId796"/>
    <hyperlink ref="R600" r:id="rId797" display="http://jira.dev.nymag.biz/secure/attachment/13142/13142"/>
    <hyperlink ref="B601" r:id="rId798"/>
    <hyperlink ref="B602" r:id="rId799"/>
    <hyperlink ref="B603" r:id="rId800"/>
    <hyperlink ref="B604" r:id="rId801"/>
    <hyperlink ref="R604" r:id="rId802" display="http://jira.dev.nymag.biz/secure/attachment/13134/13134"/>
    <hyperlink ref="B605" r:id="rId803"/>
    <hyperlink ref="B606" r:id="rId804"/>
    <hyperlink ref="R606" r:id="rId805" display="http://jira.dev.nymag.biz/secure/attachment/13132/13132"/>
    <hyperlink ref="B607" r:id="rId806"/>
    <hyperlink ref="B608" r:id="rId807"/>
    <hyperlink ref="R608" r:id="rId808" display="http://jira.dev.nymag.biz/secure/attachment/13130/13130"/>
    <hyperlink ref="B609" r:id="rId809"/>
    <hyperlink ref="B610" r:id="rId810"/>
    <hyperlink ref="R610" r:id="rId811" display="http://jira.dev.nymag.biz/secure/attachment/13126/13126"/>
    <hyperlink ref="B611" r:id="rId812"/>
    <hyperlink ref="B612" r:id="rId813"/>
    <hyperlink ref="B613" r:id="rId814"/>
    <hyperlink ref="R613" r:id="rId815" display="http://jira.dev.nymag.biz/secure/attachment/13253/13253"/>
    <hyperlink ref="B614" r:id="rId816"/>
    <hyperlink ref="B615" r:id="rId817"/>
    <hyperlink ref="B616" r:id="rId818"/>
    <hyperlink ref="B617" r:id="rId819"/>
    <hyperlink ref="R617" r:id="rId820" display="http://jira.dev.nymag.biz/secure/attachment/13120/13120"/>
    <hyperlink ref="B618" r:id="rId821"/>
    <hyperlink ref="B619" r:id="rId822"/>
    <hyperlink ref="B620" r:id="rId823"/>
    <hyperlink ref="R620" r:id="rId824" display="http://jira.dev.nymag.biz/secure/attachment/13119/13119"/>
    <hyperlink ref="B621" r:id="rId825"/>
    <hyperlink ref="R621" r:id="rId826" display="http://jira.dev.nymag.biz/secure/attachment/13118/13118"/>
    <hyperlink ref="B622" r:id="rId827"/>
    <hyperlink ref="B623" r:id="rId828"/>
    <hyperlink ref="B624" r:id="rId829"/>
    <hyperlink ref="B625" r:id="rId830"/>
    <hyperlink ref="R625" r:id="rId831" display="http://jira.dev.nymag.biz/secure/attachment/13117/13117"/>
    <hyperlink ref="B626" r:id="rId832"/>
    <hyperlink ref="B627" r:id="rId833"/>
    <hyperlink ref="R627" r:id="rId834" display="http://jira.dev.nymag.biz/secure/attachment/13115/13115"/>
    <hyperlink ref="B628" r:id="rId835"/>
    <hyperlink ref="R628" r:id="rId836" display="http://jira.dev.nymag.biz/secure/attachment/13114/13114"/>
    <hyperlink ref="B629" r:id="rId837"/>
    <hyperlink ref="B630" r:id="rId838"/>
    <hyperlink ref="B631" r:id="rId839"/>
    <hyperlink ref="B632" r:id="rId840"/>
    <hyperlink ref="R632" r:id="rId841" display="http://jira.dev.nymag.biz/secure/attachment/13113/13113"/>
    <hyperlink ref="B633" r:id="rId842"/>
    <hyperlink ref="R633" r:id="rId843" display="http://jira.dev.nymag.biz/secure/attachment/13112/13112"/>
    <hyperlink ref="B634" r:id="rId844"/>
    <hyperlink ref="R634" r:id="rId845" display="http://jira.dev.nymag.biz/secure/attachment/13111/13111"/>
    <hyperlink ref="B635" r:id="rId846"/>
    <hyperlink ref="R635" r:id="rId847" display="http://jira.dev.nymag.biz/secure/attachment/13110/13110"/>
    <hyperlink ref="B636" r:id="rId848"/>
    <hyperlink ref="B637" r:id="rId849"/>
    <hyperlink ref="B638" r:id="rId850"/>
    <hyperlink ref="R638" r:id="rId851" display="http://jira.dev.nymag.biz/secure/attachment/13109/13109"/>
    <hyperlink ref="B639" r:id="rId852"/>
    <hyperlink ref="R639" r:id="rId853" display="http://jira.dev.nymag.biz/secure/attachment/13108/13108"/>
    <hyperlink ref="B640" r:id="rId854"/>
    <hyperlink ref="B641" r:id="rId855"/>
    <hyperlink ref="B642" r:id="rId856"/>
    <hyperlink ref="B643" r:id="rId857"/>
    <hyperlink ref="B644" r:id="rId858"/>
    <hyperlink ref="R644" r:id="rId859" display="http://jira.dev.nymag.biz/secure/attachment/13103/13103"/>
    <hyperlink ref="B645" r:id="rId860"/>
    <hyperlink ref="B646" r:id="rId861"/>
    <hyperlink ref="B647" r:id="rId862"/>
    <hyperlink ref="B648" r:id="rId863"/>
    <hyperlink ref="B649" r:id="rId864"/>
    <hyperlink ref="B650" r:id="rId865"/>
    <hyperlink ref="R650" r:id="rId866" display="http://jira.dev.nymag.biz/secure/attachment/13101/13101"/>
    <hyperlink ref="B651" r:id="rId867"/>
    <hyperlink ref="B652" r:id="rId868"/>
    <hyperlink ref="B653" r:id="rId869"/>
    <hyperlink ref="B654" r:id="rId870"/>
    <hyperlink ref="B655" r:id="rId871"/>
    <hyperlink ref="R655" r:id="rId872" display="http://jira.dev.nymag.biz/secure/attachment/13100/13100"/>
    <hyperlink ref="B656" r:id="rId873"/>
    <hyperlink ref="R656" r:id="rId874" display="http://jira.dev.nymag.biz/secure/attachment/13095/13095"/>
    <hyperlink ref="B657" r:id="rId875"/>
    <hyperlink ref="R657" r:id="rId876" display="http://jira.dev.nymag.biz/secure/attachment/13094/13094"/>
    <hyperlink ref="B658" r:id="rId877"/>
    <hyperlink ref="B659" r:id="rId878"/>
    <hyperlink ref="R659" r:id="rId879" display="http://jira.dev.nymag.biz/secure/attachment/13091/13091"/>
    <hyperlink ref="B660" r:id="rId880"/>
    <hyperlink ref="R660" r:id="rId881" display="http://jira.dev.nymag.biz/secure/attachment/13090/13090"/>
    <hyperlink ref="B661" r:id="rId882"/>
    <hyperlink ref="R661" r:id="rId883" display="http://jira.dev.nymag.biz/secure/attachment/13089/13089"/>
    <hyperlink ref="B662" r:id="rId884"/>
    <hyperlink ref="R662" r:id="rId885" display="http://jira.dev.nymag.biz/secure/attachment/13088/13088"/>
    <hyperlink ref="B663" r:id="rId886"/>
    <hyperlink ref="B664" r:id="rId887"/>
    <hyperlink ref="R664" r:id="rId888" display="http://jira.dev.nymag.biz/secure/attachment/13085/13085"/>
    <hyperlink ref="B665" r:id="rId889"/>
    <hyperlink ref="B666" r:id="rId890"/>
    <hyperlink ref="B667" r:id="rId891"/>
    <hyperlink ref="R667" r:id="rId892" display="http://jira.dev.nymag.biz/secure/attachment/13099/13099"/>
    <hyperlink ref="B668" r:id="rId893"/>
    <hyperlink ref="B669" r:id="rId894"/>
    <hyperlink ref="B670" r:id="rId895"/>
    <hyperlink ref="B671" r:id="rId896"/>
    <hyperlink ref="B672" r:id="rId897"/>
    <hyperlink ref="B673" r:id="rId898"/>
    <hyperlink ref="B674" r:id="rId899"/>
    <hyperlink ref="B675" r:id="rId900"/>
    <hyperlink ref="B676" r:id="rId901"/>
    <hyperlink ref="B677" r:id="rId902"/>
    <hyperlink ref="B678" r:id="rId903"/>
    <hyperlink ref="B679" r:id="rId904"/>
    <hyperlink ref="B680" r:id="rId905"/>
    <hyperlink ref="B681" r:id="rId906"/>
    <hyperlink ref="B682" r:id="rId907"/>
    <hyperlink ref="R682" r:id="rId908" display="http://jira.dev.nymag.biz/secure/attachment/13073/13073"/>
    <hyperlink ref="B683" r:id="rId909"/>
    <hyperlink ref="B684" r:id="rId910"/>
    <hyperlink ref="B685" r:id="rId911"/>
    <hyperlink ref="B686" r:id="rId912"/>
    <hyperlink ref="B687" r:id="rId913"/>
    <hyperlink ref="B688" r:id="rId914"/>
    <hyperlink ref="B689" r:id="rId915"/>
    <hyperlink ref="B690" r:id="rId916"/>
    <hyperlink ref="B691" r:id="rId917"/>
    <hyperlink ref="R691" r:id="rId918" display="http://jira.dev.nymag.biz/secure/attachment/13064/13064"/>
    <hyperlink ref="B692" r:id="rId919"/>
    <hyperlink ref="B693" r:id="rId920"/>
    <hyperlink ref="B694" r:id="rId921"/>
    <hyperlink ref="R694" r:id="rId922" display="http://jira.dev.nymag.biz/secure/attachment/13104/13104"/>
    <hyperlink ref="B695" r:id="rId923"/>
    <hyperlink ref="B696" r:id="rId924"/>
    <hyperlink ref="B697" r:id="rId925"/>
    <hyperlink ref="B698" r:id="rId926"/>
    <hyperlink ref="B699" r:id="rId927"/>
    <hyperlink ref="B700" r:id="rId928"/>
    <hyperlink ref="B701" r:id="rId929"/>
    <hyperlink ref="B702" r:id="rId930"/>
    <hyperlink ref="B703" r:id="rId931"/>
    <hyperlink ref="B704" r:id="rId932"/>
    <hyperlink ref="B705" r:id="rId933"/>
    <hyperlink ref="B706" r:id="rId934"/>
    <hyperlink ref="B707" r:id="rId935"/>
    <hyperlink ref="B708" r:id="rId936"/>
    <hyperlink ref="B709" r:id="rId937"/>
    <hyperlink ref="B710" r:id="rId938"/>
    <hyperlink ref="B711" r:id="rId939"/>
    <hyperlink ref="B712" r:id="rId940"/>
    <hyperlink ref="R712" r:id="rId941" display="http://jira.dev.nymag.biz/secure/attachment/13057/13057"/>
    <hyperlink ref="B713" r:id="rId942"/>
    <hyperlink ref="B714" r:id="rId943"/>
    <hyperlink ref="B715" r:id="rId944"/>
    <hyperlink ref="B716" r:id="rId945"/>
    <hyperlink ref="B717" r:id="rId946"/>
    <hyperlink ref="B718" r:id="rId947"/>
    <hyperlink ref="B719" r:id="rId948"/>
    <hyperlink ref="R719" r:id="rId949" display="http://jira.dev.nymag.biz/secure/attachment/13055/13055"/>
    <hyperlink ref="B720" r:id="rId950"/>
    <hyperlink ref="B721" r:id="rId951"/>
    <hyperlink ref="B722" r:id="rId952"/>
    <hyperlink ref="B723" r:id="rId953"/>
    <hyperlink ref="R723" r:id="rId954" display="http://jira.dev.nymag.biz/secure/attachment/13054/13054"/>
    <hyperlink ref="B724" r:id="rId955"/>
    <hyperlink ref="B725" r:id="rId956"/>
    <hyperlink ref="B726" r:id="rId957"/>
    <hyperlink ref="R726" r:id="rId958" display="http://jira.dev.nymag.biz/secure/attachment/13102/13102"/>
    <hyperlink ref="B727" r:id="rId959"/>
    <hyperlink ref="R727" r:id="rId960" display="http://jira.dev.nymag.biz/secure/attachment/13053/13053"/>
    <hyperlink ref="B728" r:id="rId961"/>
    <hyperlink ref="B729" r:id="rId962"/>
    <hyperlink ref="B730" r:id="rId963"/>
    <hyperlink ref="R730" r:id="rId964" display="http://jira.dev.nymag.biz/secure/attachment/13052/13052"/>
    <hyperlink ref="B731" r:id="rId965"/>
    <hyperlink ref="B732" r:id="rId966"/>
    <hyperlink ref="R732" r:id="rId967" display="http://jira.dev.nymag.biz/secure/attachment/13050/13050"/>
    <hyperlink ref="B733" r:id="rId968"/>
    <hyperlink ref="R733" r:id="rId969" display="http://jira.dev.nymag.biz/secure/attachment/13049/13049"/>
    <hyperlink ref="B734" r:id="rId970"/>
    <hyperlink ref="R734" r:id="rId971" display="http://jira.dev.nymag.biz/secure/attachment/13141/13141"/>
    <hyperlink ref="B735" r:id="rId972"/>
    <hyperlink ref="B736" r:id="rId973"/>
    <hyperlink ref="B737" r:id="rId974"/>
    <hyperlink ref="B738" r:id="rId975"/>
    <hyperlink ref="R738" r:id="rId976" display="http://jira.dev.nymag.biz/secure/attachment/13041/13041"/>
    <hyperlink ref="B739" r:id="rId977"/>
    <hyperlink ref="R739" r:id="rId978" display="http://jira.dev.nymag.biz/secure/attachment/13040/13040"/>
    <hyperlink ref="B740" r:id="rId979"/>
    <hyperlink ref="B741" r:id="rId980"/>
    <hyperlink ref="R741" r:id="rId981" display="http://jira.dev.nymag.biz/secure/attachment/13034/13034"/>
    <hyperlink ref="B742" r:id="rId982"/>
    <hyperlink ref="B743" r:id="rId983"/>
    <hyperlink ref="R743" r:id="rId984" display="http://jira.dev.nymag.biz/secure/attachment/13029/13029"/>
    <hyperlink ref="B744" r:id="rId985"/>
    <hyperlink ref="B745" r:id="rId986"/>
    <hyperlink ref="B746" r:id="rId987"/>
    <hyperlink ref="B747" r:id="rId988"/>
    <hyperlink ref="R747" r:id="rId989" display="http://jira.dev.nymag.biz/secure/attachment/13028/13028"/>
    <hyperlink ref="B748" r:id="rId990"/>
    <hyperlink ref="B749" r:id="rId991"/>
    <hyperlink ref="B750" r:id="rId992"/>
    <hyperlink ref="B751" r:id="rId993"/>
    <hyperlink ref="B752" r:id="rId994"/>
    <hyperlink ref="B753" r:id="rId995"/>
    <hyperlink ref="R753" r:id="rId996" display="http://jira.dev.nymag.biz/secure/attachment/13254/13254"/>
    <hyperlink ref="B754" r:id="rId997"/>
    <hyperlink ref="B755" r:id="rId998"/>
    <hyperlink ref="B756" r:id="rId999"/>
    <hyperlink ref="B757" r:id="rId1000"/>
    <hyperlink ref="B758" r:id="rId1001"/>
    <hyperlink ref="B759" r:id="rId1002"/>
    <hyperlink ref="B760" r:id="rId1003"/>
    <hyperlink ref="B761" r:id="rId1004"/>
    <hyperlink ref="B762" r:id="rId1005"/>
    <hyperlink ref="B763" r:id="rId1006"/>
    <hyperlink ref="B764" r:id="rId1007"/>
    <hyperlink ref="R764" r:id="rId1008" display="http://jira.dev.nymag.biz/secure/attachment/13026/13026"/>
    <hyperlink ref="B765" r:id="rId1009"/>
    <hyperlink ref="B766" r:id="rId1010"/>
    <hyperlink ref="R766" r:id="rId1011" display="http://jira.dev.nymag.biz/secure/attachment/13025/13025"/>
    <hyperlink ref="B767" r:id="rId1012"/>
    <hyperlink ref="B768" r:id="rId1013"/>
    <hyperlink ref="B769" r:id="rId1014"/>
    <hyperlink ref="B770" r:id="rId1015"/>
    <hyperlink ref="B771" r:id="rId1016"/>
    <hyperlink ref="R771" r:id="rId1017" display="http://jira.dev.nymag.biz/secure/attachment/13019/13019"/>
    <hyperlink ref="B772" r:id="rId1018"/>
    <hyperlink ref="B773" r:id="rId1019"/>
    <hyperlink ref="B774" r:id="rId1020"/>
    <hyperlink ref="B775" r:id="rId1021"/>
    <hyperlink ref="B776" r:id="rId1022"/>
    <hyperlink ref="B777" r:id="rId1023"/>
    <hyperlink ref="R777" r:id="rId1024" display="http://jira.dev.nymag.biz/secure/attachment/13014/13014"/>
    <hyperlink ref="B778" r:id="rId1025"/>
    <hyperlink ref="B779" r:id="rId1026"/>
    <hyperlink ref="B780" r:id="rId1027"/>
    <hyperlink ref="B781" r:id="rId1028"/>
    <hyperlink ref="R781" r:id="rId1029" display="http://jira.dev.nymag.biz/secure/attachment/13009/13009"/>
    <hyperlink ref="B782" r:id="rId1030"/>
    <hyperlink ref="B783" r:id="rId1031"/>
    <hyperlink ref="B784" r:id="rId1032"/>
    <hyperlink ref="R784" r:id="rId1033" display="http://jira.dev.nymag.biz/secure/attachment/13008/13008"/>
    <hyperlink ref="B785" r:id="rId1034"/>
    <hyperlink ref="R785" r:id="rId1035" display="http://jira.dev.nymag.biz/secure/attachment/13007/13007"/>
    <hyperlink ref="B786" r:id="rId1036"/>
    <hyperlink ref="B787" r:id="rId1037"/>
    <hyperlink ref="B788" r:id="rId1038"/>
    <hyperlink ref="R788" r:id="rId1039" display="http://jira.dev.nymag.biz/secure/attachment/13006/13006"/>
    <hyperlink ref="B789" r:id="rId1040"/>
    <hyperlink ref="R789" r:id="rId1041" display="http://jira.dev.nymag.biz/secure/attachment/13005/13005"/>
    <hyperlink ref="B790" r:id="rId1042"/>
    <hyperlink ref="R790" r:id="rId1043" display="http://jira.dev.nymag.biz/secure/attachment/13002/13002"/>
    <hyperlink ref="B791" r:id="rId1044"/>
    <hyperlink ref="B792" r:id="rId1045"/>
    <hyperlink ref="B793" r:id="rId1046"/>
    <hyperlink ref="B794" r:id="rId1047"/>
    <hyperlink ref="R794" r:id="rId1048" display="http://jira.dev.nymag.biz/secure/attachment/13001/13001"/>
    <hyperlink ref="B795" r:id="rId1049"/>
    <hyperlink ref="B796" r:id="rId1050"/>
    <hyperlink ref="R796" r:id="rId1051" display="http://jira.dev.nymag.biz/secure/attachment/13000/13000"/>
    <hyperlink ref="B797" r:id="rId1052"/>
    <hyperlink ref="B798" r:id="rId1053"/>
    <hyperlink ref="R798" r:id="rId1054" display="http://jira.dev.nymag.biz/secure/attachment/12998/12998"/>
    <hyperlink ref="B799" r:id="rId1055"/>
    <hyperlink ref="B800" r:id="rId1056"/>
    <hyperlink ref="R800" r:id="rId1057" display="http://jira.dev.nymag.biz/secure/attachment/12995/12995"/>
    <hyperlink ref="B801" r:id="rId1058"/>
    <hyperlink ref="R801" r:id="rId1059" display="http://jira.dev.nymag.biz/secure/attachment/12994/12994"/>
    <hyperlink ref="B802" r:id="rId1060"/>
    <hyperlink ref="R802" r:id="rId1061" display="http://jira.dev.nymag.biz/secure/attachment/12993/12993"/>
    <hyperlink ref="B803" r:id="rId1062"/>
    <hyperlink ref="R803" r:id="rId1063" display="http://jira.dev.nymag.biz/secure/attachment/12991/12991"/>
    <hyperlink ref="B804" r:id="rId1064"/>
    <hyperlink ref="R804" r:id="rId1065" display="http://jira.dev.nymag.biz/secure/attachment/12990/12990"/>
    <hyperlink ref="B805" r:id="rId1066"/>
    <hyperlink ref="R805" r:id="rId1067" display="http://jira.dev.nymag.biz/secure/attachment/12989/12989"/>
    <hyperlink ref="B806" r:id="rId1068"/>
    <hyperlink ref="R806" r:id="rId1069" display="http://jira.dev.nymag.biz/secure/attachment/12988/12988"/>
    <hyperlink ref="B807" r:id="rId1070"/>
    <hyperlink ref="R807" r:id="rId1071" display="http://jira.dev.nymag.biz/secure/attachment/12987/12987"/>
    <hyperlink ref="B808" r:id="rId1072"/>
    <hyperlink ref="R808" r:id="rId1073" display="http://jira.dev.nymag.biz/secure/attachment/12986/12986"/>
    <hyperlink ref="B809" r:id="rId1074"/>
    <hyperlink ref="B810" r:id="rId1075"/>
    <hyperlink ref="R810" r:id="rId1076" display="http://jira.dev.nymag.biz/secure/attachment/12985/12985"/>
    <hyperlink ref="B811" r:id="rId1077"/>
    <hyperlink ref="B812" r:id="rId1078"/>
    <hyperlink ref="R812" r:id="rId1079" display="http://jira.dev.nymag.biz/secure/attachment/12984/12984"/>
    <hyperlink ref="B813" r:id="rId1080"/>
    <hyperlink ref="B814" r:id="rId1081"/>
    <hyperlink ref="B815" r:id="rId1082"/>
    <hyperlink ref="B816" r:id="rId1083"/>
    <hyperlink ref="R816" r:id="rId1084" display="http://jira.dev.nymag.biz/secure/attachment/12982/12982"/>
    <hyperlink ref="B817" r:id="rId1085"/>
    <hyperlink ref="R817" r:id="rId1086" display="http://jira.dev.nymag.biz/secure/attachment/12981/12981"/>
    <hyperlink ref="B818" r:id="rId1087"/>
    <hyperlink ref="R818" r:id="rId1088" display="http://jira.dev.nymag.biz/secure/attachment/12980/12980"/>
    <hyperlink ref="B819" r:id="rId1089"/>
    <hyperlink ref="B820" r:id="rId1090"/>
    <hyperlink ref="R820" r:id="rId1091" display="http://jira.dev.nymag.biz/secure/attachment/12977/12977"/>
    <hyperlink ref="B821" r:id="rId1092"/>
    <hyperlink ref="R821" r:id="rId1093" display="http://jira.dev.nymag.biz/secure/attachment/12976/12976"/>
    <hyperlink ref="B822" r:id="rId1094"/>
    <hyperlink ref="R822" r:id="rId1095" display="http://jira.dev.nymag.biz/secure/attachment/12975/12975"/>
    <hyperlink ref="B823" r:id="rId1096"/>
    <hyperlink ref="R823" r:id="rId1097" display="http://jira.dev.nymag.biz/secure/attachment/12974/12974"/>
    <hyperlink ref="B824" r:id="rId1098"/>
    <hyperlink ref="B825" r:id="rId1099"/>
    <hyperlink ref="B826" r:id="rId1100"/>
    <hyperlink ref="B827" r:id="rId1101"/>
    <hyperlink ref="R827" r:id="rId1102" display="http://jira.dev.nymag.biz/secure/attachment/12968/12968"/>
    <hyperlink ref="B828" r:id="rId1103"/>
    <hyperlink ref="R828" r:id="rId1104" display="http://jira.dev.nymag.biz/secure/attachment/12967/12967"/>
    <hyperlink ref="B829" r:id="rId1105"/>
    <hyperlink ref="R829" r:id="rId1106" display="http://jira.dev.nymag.biz/secure/attachment/13044/13044"/>
    <hyperlink ref="B830" r:id="rId1107"/>
    <hyperlink ref="B831" r:id="rId1108"/>
    <hyperlink ref="B832" r:id="rId1109"/>
    <hyperlink ref="B833" r:id="rId1110"/>
    <hyperlink ref="B834" r:id="rId1111"/>
    <hyperlink ref="R834" r:id="rId1112" display="http://jira.dev.nymag.biz/secure/attachment/12964/12964"/>
    <hyperlink ref="B835" r:id="rId1113"/>
    <hyperlink ref="R835" r:id="rId1114" display="http://jira.dev.nymag.biz/secure/attachment/12963/12963"/>
    <hyperlink ref="B836" r:id="rId1115"/>
    <hyperlink ref="R836" r:id="rId1116" display="http://jira.dev.nymag.biz/secure/attachment/12962/12962"/>
    <hyperlink ref="B837" r:id="rId1117"/>
    <hyperlink ref="R837" r:id="rId1118" display="http://jira.dev.nymag.biz/secure/attachment/12961/12961"/>
    <hyperlink ref="B838" r:id="rId1119"/>
    <hyperlink ref="B839" r:id="rId1120"/>
    <hyperlink ref="B840" r:id="rId1121"/>
    <hyperlink ref="B841" r:id="rId1122"/>
    <hyperlink ref="B842" r:id="rId1123"/>
    <hyperlink ref="B843" r:id="rId1124"/>
    <hyperlink ref="B844" r:id="rId1125"/>
    <hyperlink ref="B845" r:id="rId1126"/>
    <hyperlink ref="B846" r:id="rId1127"/>
    <hyperlink ref="B847" r:id="rId1128"/>
    <hyperlink ref="R847" r:id="rId1129" display="http://jira.dev.nymag.biz/secure/attachment/12958/12958"/>
    <hyperlink ref="B848" r:id="rId1130"/>
    <hyperlink ref="R848" r:id="rId1131" display="http://jira.dev.nymag.biz/secure/attachment/12957/12957"/>
    <hyperlink ref="B849" r:id="rId1132"/>
    <hyperlink ref="R849" r:id="rId1133" display="http://jira.dev.nymag.biz/secure/attachment/12956/12956"/>
    <hyperlink ref="B850" r:id="rId1134"/>
    <hyperlink ref="R850" r:id="rId1135" display="http://jira.dev.nymag.biz/secure/attachment/12955/12955"/>
    <hyperlink ref="B851" r:id="rId1136"/>
    <hyperlink ref="B852" r:id="rId1137"/>
    <hyperlink ref="B853" r:id="rId1138"/>
    <hyperlink ref="B854" r:id="rId1139"/>
    <hyperlink ref="R854" r:id="rId1140" display="http://jira.dev.nymag.biz/secure/attachment/12952/12952"/>
    <hyperlink ref="B855" r:id="rId1141"/>
    <hyperlink ref="B856" r:id="rId1142"/>
    <hyperlink ref="R856" r:id="rId1143" display="http://jira.dev.nymag.biz/secure/attachment/12951/12951"/>
    <hyperlink ref="B857" r:id="rId1144"/>
    <hyperlink ref="B858" r:id="rId1145"/>
    <hyperlink ref="R858" r:id="rId1146" display="http://jira.dev.nymag.biz/secure/attachment/12948/12948"/>
    <hyperlink ref="B859" r:id="rId1147"/>
    <hyperlink ref="B860" r:id="rId1148"/>
    <hyperlink ref="R860" r:id="rId1149" display="http://jira.dev.nymag.biz/secure/attachment/12947/12947"/>
    <hyperlink ref="B861" r:id="rId1150"/>
    <hyperlink ref="B862" r:id="rId1151"/>
    <hyperlink ref="R862" r:id="rId1152" display="http://jira.dev.nymag.biz/secure/attachment/12946/12946"/>
    <hyperlink ref="B863" r:id="rId1153"/>
    <hyperlink ref="R863" r:id="rId1154" display="http://jira.dev.nymag.biz/secure/attachment/12945/12945"/>
    <hyperlink ref="B864" r:id="rId1155"/>
    <hyperlink ref="R864" r:id="rId1156" display="http://jira.dev.nymag.biz/secure/attachment/12944/12944"/>
    <hyperlink ref="B865" r:id="rId1157"/>
    <hyperlink ref="B866" r:id="rId1158"/>
    <hyperlink ref="R866" r:id="rId1159" display="http://jira.dev.nymag.biz/secure/attachment/12941/12941"/>
    <hyperlink ref="B867" r:id="rId1160"/>
    <hyperlink ref="R867" r:id="rId1161" display="http://jira.dev.nymag.biz/secure/attachment/12940/12940"/>
    <hyperlink ref="B868" r:id="rId1162"/>
    <hyperlink ref="B869" r:id="rId1163"/>
    <hyperlink ref="B870" r:id="rId1164"/>
    <hyperlink ref="B871" r:id="rId1165"/>
    <hyperlink ref="B872" r:id="rId1166"/>
    <hyperlink ref="B873" r:id="rId1167"/>
    <hyperlink ref="R873" r:id="rId1168" display="http://jira.dev.nymag.biz/secure/attachment/12937/12937"/>
    <hyperlink ref="B874" r:id="rId1169"/>
    <hyperlink ref="B875" r:id="rId1170"/>
    <hyperlink ref="B876" r:id="rId1171"/>
    <hyperlink ref="R876" r:id="rId1172" display="http://jira.dev.nymag.biz/secure/attachment/12936/12936"/>
    <hyperlink ref="B877" r:id="rId1173"/>
    <hyperlink ref="R877" r:id="rId1174" display="http://jira.dev.nymag.biz/secure/attachment/12935/12935"/>
    <hyperlink ref="B878" r:id="rId1175"/>
    <hyperlink ref="B879" r:id="rId1176"/>
    <hyperlink ref="R879" r:id="rId1177" display="http://jira.dev.nymag.biz/secure/attachment/12929/12929"/>
    <hyperlink ref="B880" r:id="rId1178"/>
    <hyperlink ref="R880" r:id="rId1179" display="http://jira.dev.nymag.biz/secure/attachment/12928/12928"/>
    <hyperlink ref="B881" r:id="rId1180"/>
    <hyperlink ref="R881" r:id="rId1181" display="http://jira.dev.nymag.biz/secure/attachment/12927/12927"/>
    <hyperlink ref="B882" r:id="rId1182"/>
    <hyperlink ref="R882" r:id="rId1183" display="http://jira.dev.nymag.biz/secure/attachment/12930/12930"/>
    <hyperlink ref="B883" r:id="rId1184"/>
    <hyperlink ref="B884" r:id="rId1185"/>
    <hyperlink ref="B885" r:id="rId1186"/>
    <hyperlink ref="R885" r:id="rId1187" display="http://jira.dev.nymag.biz/secure/attachment/12921/12921"/>
    <hyperlink ref="B886" r:id="rId1188"/>
    <hyperlink ref="R886" r:id="rId1189" display="http://jira.dev.nymag.biz/secure/attachment/12920/12920"/>
    <hyperlink ref="B887" r:id="rId1190"/>
    <hyperlink ref="B888" r:id="rId1191"/>
    <hyperlink ref="B889" r:id="rId1192"/>
    <hyperlink ref="R889" r:id="rId1193" display="http://jira.dev.nymag.biz/secure/attachment/12918/12918"/>
    <hyperlink ref="B890" r:id="rId1194"/>
    <hyperlink ref="R890" r:id="rId1195" display="http://jira.dev.nymag.biz/secure/attachment/12917/12917"/>
    <hyperlink ref="B891" r:id="rId1196"/>
    <hyperlink ref="R891" r:id="rId1197" display="http://jira.dev.nymag.biz/secure/attachment/12916/12916"/>
    <hyperlink ref="B892" r:id="rId1198"/>
    <hyperlink ref="R892" r:id="rId1199" display="http://jira.dev.nymag.biz/secure/attachment/12914/12914"/>
    <hyperlink ref="B893" r:id="rId1200"/>
    <hyperlink ref="B894" r:id="rId1201"/>
    <hyperlink ref="R894" r:id="rId1202" display="http://jira.dev.nymag.biz/secure/attachment/12913/12913"/>
    <hyperlink ref="B895" r:id="rId1203"/>
    <hyperlink ref="R895" r:id="rId1204" display="http://jira.dev.nymag.biz/secure/attachment/12912/12912"/>
    <hyperlink ref="B896" r:id="rId1205"/>
    <hyperlink ref="B897" r:id="rId1206"/>
    <hyperlink ref="B898" r:id="rId1207"/>
    <hyperlink ref="B899" r:id="rId1208"/>
    <hyperlink ref="B900" r:id="rId1209"/>
    <hyperlink ref="R900" r:id="rId1210" display="http://jira.dev.nymag.biz/secure/attachment/12911/12911"/>
    <hyperlink ref="B901" r:id="rId1211"/>
    <hyperlink ref="R901" r:id="rId1212" display="http://jira.dev.nymag.biz/secure/attachment/12910/12910"/>
    <hyperlink ref="B902" r:id="rId1213"/>
    <hyperlink ref="B903" r:id="rId1214"/>
    <hyperlink ref="R903" r:id="rId1215" display="http://jira.dev.nymag.biz/secure/attachment/12909/12909"/>
    <hyperlink ref="B904" r:id="rId1216"/>
    <hyperlink ref="B905" r:id="rId1217"/>
    <hyperlink ref="R905" r:id="rId1218" display="http://jira.dev.nymag.biz/secure/attachment/12908/12908"/>
    <hyperlink ref="B906" r:id="rId1219"/>
    <hyperlink ref="B907" r:id="rId1220"/>
    <hyperlink ref="R907" r:id="rId1221" display="http://jira.dev.nymag.biz/secure/attachment/12905/12905"/>
    <hyperlink ref="B908" r:id="rId1222"/>
    <hyperlink ref="B909" r:id="rId1223"/>
    <hyperlink ref="R909" r:id="rId1224" display="http://jira.dev.nymag.biz/secure/attachment/12904/12904"/>
    <hyperlink ref="B910" r:id="rId1225"/>
    <hyperlink ref="B911" r:id="rId1226"/>
    <hyperlink ref="B912" r:id="rId1227"/>
    <hyperlink ref="B913" r:id="rId1228"/>
    <hyperlink ref="B914" r:id="rId1229"/>
    <hyperlink ref="B915" r:id="rId1230"/>
    <hyperlink ref="R915" r:id="rId1231" display="http://jira.dev.nymag.biz/secure/attachment/12900/12900"/>
    <hyperlink ref="B916" r:id="rId1232"/>
    <hyperlink ref="B917" r:id="rId1233"/>
    <hyperlink ref="B918" r:id="rId1234"/>
    <hyperlink ref="B919" r:id="rId1235"/>
    <hyperlink ref="B920" r:id="rId1236"/>
    <hyperlink ref="R920" r:id="rId1237" display="http://jira.dev.nymag.biz/secure/attachment/12896/12896"/>
    <hyperlink ref="B921" r:id="rId1238"/>
    <hyperlink ref="R921" r:id="rId1239" display="http://jira.dev.nymag.biz/secure/attachment/12895/12895"/>
    <hyperlink ref="B922" r:id="rId1240"/>
    <hyperlink ref="R922" r:id="rId1241" display="http://jira.dev.nymag.biz/secure/attachment/12893/12893"/>
    <hyperlink ref="B923" r:id="rId1242"/>
    <hyperlink ref="B924" r:id="rId1243"/>
    <hyperlink ref="B925" r:id="rId1244"/>
    <hyperlink ref="B926" r:id="rId1245"/>
    <hyperlink ref="R926" r:id="rId1246" display="http://jira.dev.nymag.biz/secure/attachment/12890/12890"/>
    <hyperlink ref="B927" r:id="rId1247"/>
    <hyperlink ref="B928" r:id="rId1248"/>
    <hyperlink ref="B929" r:id="rId1249"/>
    <hyperlink ref="B930" r:id="rId1250"/>
    <hyperlink ref="B931" r:id="rId1251"/>
    <hyperlink ref="B932" r:id="rId1252"/>
    <hyperlink ref="R932" r:id="rId1253" display="http://jira.dev.nymag.biz/secure/attachment/12879/12879"/>
    <hyperlink ref="B933" r:id="rId1254"/>
    <hyperlink ref="R933" r:id="rId1255" display="http://jira.dev.nymag.biz/secure/attachment/12875/12875"/>
    <hyperlink ref="B934" r:id="rId1256"/>
    <hyperlink ref="B935" r:id="rId1257"/>
    <hyperlink ref="R935" r:id="rId1258" display="http://jira.dev.nymag.biz/secure/attachment/12874/12874"/>
    <hyperlink ref="B936" r:id="rId1259"/>
    <hyperlink ref="B937" r:id="rId1260"/>
    <hyperlink ref="B938" r:id="rId1261"/>
    <hyperlink ref="B939" r:id="rId1262"/>
    <hyperlink ref="B940" r:id="rId1263"/>
    <hyperlink ref="B941" r:id="rId1264"/>
    <hyperlink ref="B942" r:id="rId1265"/>
    <hyperlink ref="R942" r:id="rId1266" display="http://jira.dev.nymag.biz/secure/attachment/12866/12866"/>
    <hyperlink ref="B943" r:id="rId1267"/>
    <hyperlink ref="B944" r:id="rId1268"/>
    <hyperlink ref="B945" r:id="rId1269"/>
    <hyperlink ref="B946" r:id="rId1270"/>
    <hyperlink ref="B947" r:id="rId1271"/>
    <hyperlink ref="B948" r:id="rId1272"/>
    <hyperlink ref="B949" r:id="rId1273"/>
    <hyperlink ref="B950" r:id="rId1274"/>
    <hyperlink ref="R950" r:id="rId1275" display="http://jira.dev.nymag.biz/secure/attachment/12857/12857"/>
    <hyperlink ref="B951" r:id="rId1276"/>
    <hyperlink ref="B952" r:id="rId1277"/>
    <hyperlink ref="B953" r:id="rId1278"/>
    <hyperlink ref="B954" r:id="rId1279"/>
    <hyperlink ref="B955" r:id="rId1280"/>
    <hyperlink ref="R955" r:id="rId1281" display="http://jira.dev.nymag.biz/secure/attachment/12840/12840"/>
    <hyperlink ref="B956" r:id="rId1282"/>
    <hyperlink ref="R956" r:id="rId1283" display="http://jira.dev.nymag.biz/secure/attachment/12839/12839"/>
    <hyperlink ref="B957" r:id="rId1284"/>
    <hyperlink ref="R957" r:id="rId1285" display="http://jira.dev.nymag.biz/secure/attachment/12838/12838"/>
    <hyperlink ref="B958" r:id="rId1286"/>
    <hyperlink ref="B959" r:id="rId1287"/>
    <hyperlink ref="R959" r:id="rId1288" display="http://jira.dev.nymag.biz/secure/attachment/12833/12833"/>
    <hyperlink ref="B960" r:id="rId1289"/>
    <hyperlink ref="B961" r:id="rId1290"/>
    <hyperlink ref="B962" r:id="rId1291"/>
    <hyperlink ref="B963" r:id="rId1292"/>
    <hyperlink ref="R963" r:id="rId1293" display="http://jira.dev.nymag.biz/secure/attachment/12827/12827"/>
    <hyperlink ref="B964" r:id="rId1294"/>
    <hyperlink ref="B965" r:id="rId1295"/>
    <hyperlink ref="B966" r:id="rId1296"/>
    <hyperlink ref="R966" r:id="rId1297" display="http://jira.dev.nymag.biz/secure/attachment/12824/12824"/>
    <hyperlink ref="B967" r:id="rId1298"/>
    <hyperlink ref="B968" r:id="rId1299"/>
    <hyperlink ref="B969" r:id="rId1300"/>
    <hyperlink ref="B970" r:id="rId1301"/>
    <hyperlink ref="B971" r:id="rId1302"/>
    <hyperlink ref="B972" r:id="rId1303"/>
    <hyperlink ref="B973" r:id="rId1304"/>
    <hyperlink ref="B974" r:id="rId1305"/>
    <hyperlink ref="B975" r:id="rId1306"/>
    <hyperlink ref="R975" r:id="rId1307" display="http://jira.dev.nymag.biz/secure/attachment/12819/12819"/>
    <hyperlink ref="B976" r:id="rId1308"/>
    <hyperlink ref="R976" r:id="rId1309" display="http://jira.dev.nymag.biz/secure/attachment/12816/12816"/>
    <hyperlink ref="B977" r:id="rId1310"/>
    <hyperlink ref="B978" r:id="rId1311"/>
    <hyperlink ref="B979" r:id="rId1312"/>
    <hyperlink ref="B980" r:id="rId1313"/>
    <hyperlink ref="B981" r:id="rId1314"/>
    <hyperlink ref="B982" r:id="rId1315"/>
    <hyperlink ref="B983" r:id="rId1316"/>
    <hyperlink ref="B984" r:id="rId1317"/>
    <hyperlink ref="B985" r:id="rId1318"/>
    <hyperlink ref="B986" r:id="rId1319"/>
    <hyperlink ref="B987" r:id="rId1320"/>
    <hyperlink ref="B988" r:id="rId1321"/>
    <hyperlink ref="B989" r:id="rId1322"/>
    <hyperlink ref="B990" r:id="rId1323"/>
    <hyperlink ref="B991" r:id="rId1324"/>
    <hyperlink ref="B992" r:id="rId1325"/>
    <hyperlink ref="B993" r:id="rId1326"/>
    <hyperlink ref="B994" r:id="rId1327"/>
    <hyperlink ref="B995" r:id="rId1328"/>
    <hyperlink ref="B996" r:id="rId1329"/>
    <hyperlink ref="R996" r:id="rId1330" display="http://jira.dev.nymag.biz/secure/attachment/12802/12802"/>
    <hyperlink ref="B997" r:id="rId1331"/>
    <hyperlink ref="B998" r:id="rId1332"/>
    <hyperlink ref="B999" r:id="rId1333"/>
    <hyperlink ref="B1000" r:id="rId1334"/>
    <hyperlink ref="B1001" r:id="rId1335"/>
    <hyperlink ref="B1002" r:id="rId1336"/>
    <hyperlink ref="B1003" r:id="rId1337"/>
    <hyperlink ref="B1004" r:id="rId1338"/>
  </hyperlinks>
  <pageMargins left="0.75" right="0.75" top="1" bottom="1" header="0.5" footer="0.5"/>
  <pageSetup orientation="portrait" horizontalDpi="4294967292" verticalDpi="4294967292"/>
  <drawing r:id="rId1339"/>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tabSelected="1" workbookViewId="0">
      <selection activeCell="B1" sqref="B1:B20"/>
    </sheetView>
  </sheetViews>
  <sheetFormatPr baseColWidth="10" defaultRowHeight="15" x14ac:dyDescent="0"/>
  <cols>
    <col min="1" max="1" width="45" customWidth="1"/>
  </cols>
  <sheetData>
    <row r="1" spans="1:4">
      <c r="A1" t="s">
        <v>3510</v>
      </c>
      <c r="B1" t="s">
        <v>3511</v>
      </c>
      <c r="C1" t="s">
        <v>3513</v>
      </c>
      <c r="D1" t="s">
        <v>3514</v>
      </c>
    </row>
    <row r="2" spans="1:4">
      <c r="A2" s="12" t="s">
        <v>50</v>
      </c>
      <c r="B2">
        <f>COUNTIF(general_report!O6:O1004, "*Articles")</f>
        <v>205</v>
      </c>
      <c r="C2">
        <f>(B2/B21)*100</f>
        <v>20.812182741116754</v>
      </c>
      <c r="D2">
        <f>SUM($C2)</f>
        <v>20.812182741116754</v>
      </c>
    </row>
    <row r="3" spans="1:4">
      <c r="A3" s="12" t="s">
        <v>75</v>
      </c>
      <c r="B3">
        <f>COUNTIF(general_report!O6:O1004, "*Slideshow UX")</f>
        <v>203</v>
      </c>
      <c r="C3">
        <f>(B3/B21)*100</f>
        <v>20.609137055837564</v>
      </c>
      <c r="D3">
        <f>SUM($C2:C3)</f>
        <v>41.421319796954322</v>
      </c>
    </row>
    <row r="4" spans="1:4">
      <c r="A4" s="12" t="s">
        <v>87</v>
      </c>
      <c r="B4">
        <f>COUNTIF(general_report!O6:O1004, "*Home Page &amp; Modules")</f>
        <v>133</v>
      </c>
      <c r="C4">
        <f>(B4/B21)*100</f>
        <v>13.50253807106599</v>
      </c>
      <c r="D4">
        <f>SUM($C2:C4)</f>
        <v>54.923857868020313</v>
      </c>
    </row>
    <row r="5" spans="1:4">
      <c r="A5" s="21" t="s">
        <v>393</v>
      </c>
      <c r="B5">
        <f>COUNTIF(general_report!O6:O1004, "*Splash Pages - All")</f>
        <v>88</v>
      </c>
      <c r="C5">
        <f>(B5/B21)*100</f>
        <v>8.9340101522842641</v>
      </c>
      <c r="D5">
        <f>SUM($C2:C5)</f>
        <v>63.857868020304579</v>
      </c>
    </row>
    <row r="6" spans="1:4">
      <c r="A6" s="12" t="s">
        <v>207</v>
      </c>
      <c r="B6">
        <f>COUNTBLANK(general_report!O6:O1004)</f>
        <v>61</v>
      </c>
      <c r="C6">
        <f>(B6/B21)*100</f>
        <v>6.1928934010152288</v>
      </c>
      <c r="D6">
        <f>SUM($C2:C6)</f>
        <v>70.050761421319805</v>
      </c>
    </row>
    <row r="7" spans="1:4">
      <c r="A7" s="12" t="s">
        <v>329</v>
      </c>
      <c r="B7">
        <f>COUNTIF(general_report!O6:O1004, "*Runway Show Opener &amp; Finder")</f>
        <v>57</v>
      </c>
      <c r="C7">
        <f>(B7/B21)*100</f>
        <v>5.7868020304568528</v>
      </c>
      <c r="D7">
        <f>SUM($C2:C7)</f>
        <v>75.83756345177666</v>
      </c>
    </row>
    <row r="8" spans="1:4">
      <c r="A8" s="12" t="s">
        <v>369</v>
      </c>
      <c r="B8">
        <f>COUNTIF(general_report!O6:O1004, "*Cut Navigation")</f>
        <v>47</v>
      </c>
      <c r="C8">
        <f>(B8/B21)*100</f>
        <v>4.7715736040609134</v>
      </c>
      <c r="D8">
        <f>SUM($C2:C8)</f>
        <v>80.609137055837579</v>
      </c>
    </row>
    <row r="9" spans="1:4">
      <c r="A9" s="12" t="s">
        <v>382</v>
      </c>
      <c r="B9">
        <f>COUNTIF(general_report!O6:O1004, "*Show Builder")</f>
        <v>35</v>
      </c>
      <c r="C9">
        <f>(B9/B21)*100</f>
        <v>3.5532994923857872</v>
      </c>
      <c r="D9">
        <f>SUM($C2:C9)</f>
        <v>84.162436548223369</v>
      </c>
    </row>
    <row r="10" spans="1:4">
      <c r="A10" s="12" t="s">
        <v>389</v>
      </c>
      <c r="B10">
        <f>COUNTIF(general_report!O6:O11004, "*Splash Pages - Goods")</f>
        <v>29</v>
      </c>
      <c r="C10">
        <f>(B10/B21)*100</f>
        <v>2.9441624365482233</v>
      </c>
      <c r="D10">
        <f>SUM($C2:C10)</f>
        <v>87.106598984771594</v>
      </c>
    </row>
    <row r="11" spans="1:4">
      <c r="A11" s="12" t="s">
        <v>408</v>
      </c>
      <c r="B11">
        <f>COUNTIF(general_report!O6:O1004, "*Image Tagger")</f>
        <v>27</v>
      </c>
      <c r="C11">
        <f>(B11/B21)*100</f>
        <v>2.7411167512690358</v>
      </c>
      <c r="D11">
        <f>SUM($C2:C11)</f>
        <v>89.847715736040627</v>
      </c>
    </row>
    <row r="12" spans="1:4">
      <c r="A12" s="12" t="s">
        <v>459</v>
      </c>
      <c r="B12">
        <f>COUNTIF(general_report!O6:O1004, "*General Site Issues")</f>
        <v>20</v>
      </c>
      <c r="C12">
        <f>(B12/B21)*100</f>
        <v>2.030456852791878</v>
      </c>
      <c r="D12">
        <f>SUM($C2:C12)</f>
        <v>91.878172588832498</v>
      </c>
    </row>
    <row r="13" spans="1:4">
      <c r="A13" s="12" t="s">
        <v>469</v>
      </c>
      <c r="B13">
        <f>COUNTIF(general_report!O6:O1004, "*Splash Pages - Runway")</f>
        <v>19</v>
      </c>
      <c r="C13">
        <f>(B13/B21)*100</f>
        <v>1.9289340101522845</v>
      </c>
      <c r="D13">
        <f>SUM($C2:C13)</f>
        <v>93.807106598984788</v>
      </c>
    </row>
    <row r="14" spans="1:4">
      <c r="A14" s="12" t="s">
        <v>628</v>
      </c>
      <c r="B14">
        <f>COUNTIF(general_report!O6:O1004, "*Ads")</f>
        <v>16</v>
      </c>
      <c r="C14">
        <f>(B14/B21)*100</f>
        <v>1.6243654822335025</v>
      </c>
      <c r="D14">
        <f>SUM($C2:C14)</f>
        <v>95.431472081218288</v>
      </c>
    </row>
    <row r="15" spans="1:4">
      <c r="A15" s="12" t="s">
        <v>565</v>
      </c>
      <c r="B15">
        <f>COUNTIF(general_report!O6:O1004, "*Splash Pages - News Section")</f>
        <v>15</v>
      </c>
      <c r="C15">
        <f>(B15/B21)*100</f>
        <v>1.5228426395939088</v>
      </c>
      <c r="D15">
        <f>SUM($C2:C15)</f>
        <v>96.954314720812192</v>
      </c>
    </row>
    <row r="16" spans="1:4">
      <c r="A16" s="12" t="s">
        <v>635</v>
      </c>
      <c r="B16">
        <f>COUNTIF(general_report!O6:O1004, "*Splash Pages - Fame")</f>
        <v>11</v>
      </c>
      <c r="C16">
        <f>(B16/B21)*100</f>
        <v>1.116751269035533</v>
      </c>
      <c r="D16">
        <f>SUM($C2:C16)</f>
        <v>98.071065989847725</v>
      </c>
    </row>
    <row r="17" spans="1:4">
      <c r="A17" s="12" t="s">
        <v>663</v>
      </c>
      <c r="B17">
        <f>COUNTIF(general_report!O6:O1004, "*Splash Pages - Fashion")</f>
        <v>8</v>
      </c>
      <c r="C17">
        <f>(B17/B21)*100</f>
        <v>0.81218274111675126</v>
      </c>
      <c r="D17">
        <f>SUM($C2:C17)</f>
        <v>98.883248730964482</v>
      </c>
    </row>
    <row r="18" spans="1:4">
      <c r="A18" s="12" t="s">
        <v>755</v>
      </c>
      <c r="B18">
        <f>COUNTIF(general_report!O6:O1004, "*Image Management")</f>
        <v>7</v>
      </c>
      <c r="C18">
        <f>(B18/B21)*100</f>
        <v>0.71065989847715738</v>
      </c>
      <c r="D18">
        <f>SUM($C2:C18)</f>
        <v>99.593908629441643</v>
      </c>
    </row>
    <row r="19" spans="1:4">
      <c r="A19" s="12" t="s">
        <v>766</v>
      </c>
      <c r="B19">
        <f>COUNTIF(general_report!O6:O1004, "*Environment Issues")</f>
        <v>2</v>
      </c>
      <c r="C19">
        <f>(B19/B21)*100</f>
        <v>0.20304568527918782</v>
      </c>
      <c r="D19">
        <f>SUM($C2:C19)</f>
        <v>99.796954314720836</v>
      </c>
    </row>
    <row r="20" spans="1:4">
      <c r="A20" s="22" t="s">
        <v>3512</v>
      </c>
      <c r="B20">
        <f>COUNTIF(general_report!O6:O1004, "NYMag Changes")</f>
        <v>2</v>
      </c>
      <c r="C20">
        <f>(B20/B21)*100</f>
        <v>0.20304568527918782</v>
      </c>
      <c r="D20">
        <f>SUM($C2:C20)</f>
        <v>100.00000000000003</v>
      </c>
    </row>
    <row r="21" spans="1:4">
      <c r="A21" s="22" t="s">
        <v>3515</v>
      </c>
      <c r="B21">
        <f>SUM(B2:B20)</f>
        <v>985</v>
      </c>
    </row>
  </sheetData>
  <sortState ref="B2:B20">
    <sortCondition descending="1" ref="B1"/>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general_report</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New York Media</cp:lastModifiedBy>
  <dcterms:created xsi:type="dcterms:W3CDTF">2012-08-24T15:27:08Z</dcterms:created>
  <dcterms:modified xsi:type="dcterms:W3CDTF">2012-08-24T16:11:40Z</dcterms:modified>
</cp:coreProperties>
</file>