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malofsna/Haselton-Wright Dropbox/Nicole Malofsky/4. Lab Publications/1. In Preparation/24 Malofsky I491/Data Repository/Summarized Data Analysis/"/>
    </mc:Choice>
  </mc:AlternateContent>
  <xr:revisionPtr revIDLastSave="0" documentId="13_ncr:1_{2F30DC4D-8A88-D443-A3D6-4AF88B5FCCA9}" xr6:coauthVersionLast="47" xr6:coauthVersionMax="47" xr10:uidLastSave="{00000000-0000-0000-0000-000000000000}"/>
  <bookViews>
    <workbookView xWindow="21880" yWindow="560" windowWidth="21400" windowHeight="22600" activeTab="1" xr2:uid="{3C26DAAF-BCB0-5F4B-9830-92EE27337C84}"/>
  </bookViews>
  <sheets>
    <sheet name="Within-sample 6 expt analysis" sheetId="1" r:id="rId1"/>
    <sheet name="Multi-sample 6 expt analys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7" i="2" l="1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89" i="2" s="1"/>
  <c r="O17" i="2" s="1"/>
  <c r="J71" i="2"/>
  <c r="J70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67" i="2" s="1"/>
  <c r="N16" i="2" s="1"/>
  <c r="J50" i="2"/>
  <c r="J49" i="2"/>
  <c r="J29" i="2"/>
  <c r="J30" i="2"/>
  <c r="J31" i="2"/>
  <c r="J32" i="2"/>
  <c r="J33" i="2"/>
  <c r="J34" i="2"/>
  <c r="J35" i="2"/>
  <c r="J47" i="2" s="1"/>
  <c r="O15" i="2" s="1"/>
  <c r="J36" i="2"/>
  <c r="J37" i="2"/>
  <c r="J38" i="2"/>
  <c r="J39" i="2"/>
  <c r="J40" i="2"/>
  <c r="J41" i="2"/>
  <c r="J42" i="2"/>
  <c r="J43" i="2"/>
  <c r="J44" i="2"/>
  <c r="J45" i="2"/>
  <c r="J28" i="2"/>
  <c r="I110" i="2"/>
  <c r="I109" i="2"/>
  <c r="I89" i="2"/>
  <c r="I88" i="2"/>
  <c r="I68" i="2"/>
  <c r="I67" i="2"/>
  <c r="I47" i="2"/>
  <c r="I46" i="2"/>
  <c r="J26" i="2"/>
  <c r="I26" i="2"/>
  <c r="J25" i="2"/>
  <c r="I25" i="2"/>
  <c r="L110" i="1"/>
  <c r="K110" i="1"/>
  <c r="J110" i="1"/>
  <c r="I110" i="1"/>
  <c r="L109" i="1"/>
  <c r="K109" i="1"/>
  <c r="J109" i="1"/>
  <c r="I109" i="1"/>
  <c r="L89" i="1"/>
  <c r="K89" i="1"/>
  <c r="J89" i="1"/>
  <c r="I89" i="1"/>
  <c r="L88" i="1"/>
  <c r="K88" i="1"/>
  <c r="J88" i="1"/>
  <c r="I88" i="1"/>
  <c r="L68" i="1"/>
  <c r="K68" i="1"/>
  <c r="J68" i="1"/>
  <c r="I68" i="1"/>
  <c r="L67" i="1"/>
  <c r="K67" i="1"/>
  <c r="J67" i="1"/>
  <c r="I67" i="1"/>
  <c r="L47" i="1"/>
  <c r="K47" i="1"/>
  <c r="J47" i="1"/>
  <c r="I47" i="1"/>
  <c r="L46" i="1"/>
  <c r="K46" i="1"/>
  <c r="J46" i="1"/>
  <c r="I46" i="1"/>
  <c r="J25" i="1"/>
  <c r="K25" i="1"/>
  <c r="L25" i="1"/>
  <c r="J26" i="1"/>
  <c r="K26" i="1"/>
  <c r="L26" i="1"/>
  <c r="I26" i="1"/>
  <c r="I25" i="1"/>
  <c r="L108" i="1"/>
  <c r="L107" i="1"/>
  <c r="L106" i="1"/>
  <c r="L87" i="1"/>
  <c r="L86" i="1"/>
  <c r="L85" i="1"/>
  <c r="L66" i="1"/>
  <c r="L65" i="1"/>
  <c r="L64" i="1"/>
  <c r="L45" i="1"/>
  <c r="L44" i="1"/>
  <c r="L43" i="1"/>
  <c r="L105" i="1"/>
  <c r="L104" i="1"/>
  <c r="L103" i="1"/>
  <c r="L84" i="1"/>
  <c r="L83" i="1"/>
  <c r="L82" i="1"/>
  <c r="L63" i="1"/>
  <c r="L62" i="1"/>
  <c r="L61" i="1"/>
  <c r="L42" i="1"/>
  <c r="L41" i="1"/>
  <c r="L40" i="1"/>
  <c r="N6" i="2" l="1"/>
  <c r="O9" i="2"/>
  <c r="J88" i="2"/>
  <c r="J110" i="2"/>
  <c r="O18" i="2" s="1"/>
  <c r="N8" i="2"/>
  <c r="N7" i="2"/>
  <c r="O8" i="2"/>
  <c r="J46" i="2"/>
  <c r="N15" i="2" s="1"/>
  <c r="O6" i="2"/>
  <c r="O7" i="2"/>
  <c r="N9" i="2"/>
  <c r="J68" i="2"/>
  <c r="O16" i="2" s="1"/>
  <c r="J109" i="2"/>
  <c r="N18" i="2" s="1"/>
  <c r="L100" i="1"/>
  <c r="L101" i="1"/>
  <c r="L102" i="1"/>
  <c r="L79" i="1"/>
  <c r="L80" i="1"/>
  <c r="L81" i="1"/>
  <c r="L58" i="1"/>
  <c r="L59" i="1"/>
  <c r="L60" i="1"/>
  <c r="L37" i="1"/>
  <c r="L38" i="1"/>
  <c r="L39" i="1"/>
  <c r="L28" i="1" l="1"/>
  <c r="L29" i="1"/>
  <c r="L30" i="1"/>
  <c r="L31" i="1"/>
  <c r="L32" i="1"/>
  <c r="L33" i="1"/>
  <c r="L34" i="1"/>
  <c r="L35" i="1"/>
  <c r="L36" i="1"/>
  <c r="L49" i="1"/>
  <c r="L50" i="1"/>
  <c r="L51" i="1"/>
  <c r="L52" i="1"/>
  <c r="L53" i="1"/>
  <c r="L54" i="1"/>
  <c r="L55" i="1"/>
  <c r="L56" i="1"/>
  <c r="L57" i="1"/>
  <c r="L70" i="1"/>
  <c r="L71" i="1"/>
  <c r="L72" i="1"/>
  <c r="L73" i="1"/>
  <c r="L74" i="1"/>
  <c r="L75" i="1"/>
  <c r="L76" i="1"/>
  <c r="L77" i="1"/>
  <c r="L78" i="1"/>
  <c r="L91" i="1"/>
  <c r="Q9" i="1" s="1"/>
  <c r="L92" i="1"/>
  <c r="L93" i="1"/>
  <c r="L94" i="1"/>
  <c r="L95" i="1"/>
  <c r="L96" i="1"/>
  <c r="L97" i="1"/>
  <c r="L98" i="1"/>
  <c r="L99" i="1"/>
  <c r="P8" i="1" l="1"/>
  <c r="Q8" i="1"/>
  <c r="P7" i="1"/>
  <c r="Q7" i="1"/>
  <c r="P9" i="1"/>
  <c r="P6" i="1"/>
  <c r="Q6" i="1"/>
  <c r="Q18" i="1"/>
  <c r="P18" i="1"/>
  <c r="P17" i="1"/>
  <c r="Q17" i="1"/>
  <c r="Q15" i="1"/>
  <c r="P15" i="1"/>
  <c r="Q16" i="1"/>
  <c r="P16" i="1"/>
</calcChain>
</file>

<file path=xl/sharedStrings.xml><?xml version="1.0" encoding="utf-8"?>
<sst xmlns="http://schemas.openxmlformats.org/spreadsheetml/2006/main" count="258" uniqueCount="38">
  <si>
    <t>Probe:Target</t>
  </si>
  <si>
    <t>LDNA</t>
  </si>
  <si>
    <t>FL dsTarget</t>
  </si>
  <si>
    <t>NTC</t>
  </si>
  <si>
    <t>WT I491</t>
  </si>
  <si>
    <t>I491F</t>
  </si>
  <si>
    <t>I491N</t>
  </si>
  <si>
    <t>I491M</t>
  </si>
  <si>
    <t>Avg</t>
  </si>
  <si>
    <t>Stdev</t>
  </si>
  <si>
    <t>Tm Dif</t>
  </si>
  <si>
    <t>LDNA - Prb:Tgt</t>
  </si>
  <si>
    <t>Target</t>
  </si>
  <si>
    <t>Wild-type I491</t>
  </si>
  <si>
    <t>Experiment Number</t>
  </si>
  <si>
    <t>Sample Type</t>
  </si>
  <si>
    <t>Tm (ºC)</t>
  </si>
  <si>
    <t>-</t>
  </si>
  <si>
    <t>Average Tm Difference</t>
  </si>
  <si>
    <t>±SD</t>
  </si>
  <si>
    <t>ºC</t>
  </si>
  <si>
    <t>Across all 6 experiments</t>
  </si>
  <si>
    <t>Green/Green</t>
  </si>
  <si>
    <t>Green/Orange</t>
  </si>
  <si>
    <t>Expt 312</t>
  </si>
  <si>
    <t>Expt 314</t>
  </si>
  <si>
    <t>Expt 315</t>
  </si>
  <si>
    <t>Rotor Location</t>
  </si>
  <si>
    <t>Gr/Gr</t>
  </si>
  <si>
    <t>Gr/Or</t>
  </si>
  <si>
    <t>Across Expt 312/314/315</t>
  </si>
  <si>
    <t>Expt 42 Swesh</t>
  </si>
  <si>
    <t>Gains for smallest WT Tm Diff</t>
  </si>
  <si>
    <t>RotorgeneQ</t>
  </si>
  <si>
    <t>Expt 332</t>
  </si>
  <si>
    <t>Expt 333</t>
  </si>
  <si>
    <t>Reports temperature to nearest 0.1</t>
  </si>
  <si>
    <t>Global WT Avg  - Prb:Tgt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</si>
</sst>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"/>
  </numFmts>
  <fonts count="11" x14ac:knownFonts="1">
    <font>
      <sz val="12"/>
      <color theme="1"/>
      <name val="Aptos Narrow"/>
      <family val="2"/>
      <scheme val="minor"/>
    </font>
    <font>
      <sz val="10"/>
      <name val="Arial"/>
      <family val="2"/>
    </font>
    <font>
      <b/>
      <sz val="12"/>
      <color rgb="FF000000"/>
      <name val="Arial"/>
      <family val="2"/>
    </font>
    <font>
      <sz val="12"/>
      <color rgb="FFFFFFFF"/>
      <name val="Arial"/>
      <family val="2"/>
    </font>
    <font>
      <sz val="10"/>
      <color rgb="FF0432FF"/>
      <name val="Arial"/>
      <family val="2"/>
    </font>
    <font>
      <b/>
      <sz val="12"/>
      <color theme="1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2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8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21B8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 wrapText="1" readingOrder="1"/>
    </xf>
    <xf numFmtId="0" fontId="3" fillId="4" borderId="10" xfId="0" applyFont="1" applyFill="1" applyBorder="1" applyAlignment="1">
      <alignment horizontal="center" vertical="center" wrapText="1" readingOrder="1"/>
    </xf>
    <xf numFmtId="0" fontId="3" fillId="5" borderId="10" xfId="0" applyFont="1" applyFill="1" applyBorder="1" applyAlignment="1">
      <alignment horizontal="center" vertical="center" wrapText="1" readingOrder="1"/>
    </xf>
    <xf numFmtId="4" fontId="4" fillId="0" borderId="0" xfId="0" applyNumberFormat="1" applyFont="1"/>
    <xf numFmtId="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6" fillId="0" borderId="0" xfId="0" applyFont="1"/>
    <xf numFmtId="0" fontId="0" fillId="0" borderId="0" xfId="0" applyAlignment="1">
      <alignment wrapText="1"/>
    </xf>
    <xf numFmtId="0" fontId="0" fillId="0" borderId="3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9" fillId="0" borderId="0" xfId="0" applyFont="1"/>
    <xf numFmtId="0" fontId="8" fillId="0" borderId="0" xfId="0" applyFont="1" applyAlignment="1">
      <alignment vertical="center"/>
    </xf>
    <xf numFmtId="164" fontId="9" fillId="0" borderId="0" xfId="0" applyNumberFormat="1" applyFont="1"/>
    <xf numFmtId="0" fontId="1" fillId="6" borderId="1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8" fillId="0" borderId="3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8" fillId="0" borderId="8" xfId="0" applyFont="1" applyBorder="1" applyAlignment="1">
      <alignment horizontal="left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5" fontId="9" fillId="0" borderId="3" xfId="0" applyNumberFormat="1" applyFont="1" applyBorder="1" applyAlignment="1">
      <alignment horizontal="center"/>
    </xf>
    <xf numFmtId="165" fontId="9" fillId="0" borderId="3" xfId="0" applyNumberFormat="1" applyFont="1" applyBorder="1"/>
    <xf numFmtId="165" fontId="9" fillId="0" borderId="4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5" fontId="9" fillId="0" borderId="1" xfId="0" applyNumberFormat="1" applyFont="1" applyBorder="1"/>
    <xf numFmtId="165" fontId="9" fillId="0" borderId="6" xfId="0" applyNumberFormat="1" applyFont="1" applyBorder="1" applyAlignment="1">
      <alignment horizontal="center"/>
    </xf>
    <xf numFmtId="165" fontId="9" fillId="0" borderId="14" xfId="0" applyNumberFormat="1" applyFont="1" applyBorder="1" applyAlignment="1">
      <alignment horizontal="center"/>
    </xf>
    <xf numFmtId="165" fontId="9" fillId="0" borderId="14" xfId="0" applyNumberFormat="1" applyFont="1" applyBorder="1"/>
    <xf numFmtId="165" fontId="9" fillId="0" borderId="15" xfId="0" applyNumberFormat="1" applyFont="1" applyBorder="1" applyAlignment="1">
      <alignment horizontal="center"/>
    </xf>
    <xf numFmtId="165" fontId="8" fillId="0" borderId="3" xfId="0" applyNumberFormat="1" applyFont="1" applyBorder="1"/>
    <xf numFmtId="165" fontId="8" fillId="0" borderId="1" xfId="0" applyNumberFormat="1" applyFont="1" applyBorder="1"/>
    <xf numFmtId="165" fontId="8" fillId="0" borderId="1" xfId="0" applyNumberFormat="1" applyFont="1" applyBorder="1" applyAlignment="1">
      <alignment horizontal="center"/>
    </xf>
    <xf numFmtId="165" fontId="8" fillId="0" borderId="6" xfId="0" applyNumberFormat="1" applyFont="1" applyBorder="1" applyAlignment="1">
      <alignment horizontal="center"/>
    </xf>
    <xf numFmtId="165" fontId="9" fillId="0" borderId="8" xfId="0" applyNumberFormat="1" applyFont="1" applyBorder="1" applyAlignment="1">
      <alignment horizontal="center"/>
    </xf>
    <xf numFmtId="165" fontId="9" fillId="0" borderId="8" xfId="0" applyNumberFormat="1" applyFont="1" applyBorder="1"/>
    <xf numFmtId="165" fontId="9" fillId="0" borderId="9" xfId="0" applyNumberFormat="1" applyFont="1" applyBorder="1" applyAlignment="1">
      <alignment horizontal="center"/>
    </xf>
    <xf numFmtId="165" fontId="9" fillId="0" borderId="4" xfId="0" applyNumberFormat="1" applyFont="1" applyBorder="1"/>
    <xf numFmtId="165" fontId="9" fillId="0" borderId="6" xfId="0" applyNumberFormat="1" applyFont="1" applyBorder="1"/>
    <xf numFmtId="165" fontId="9" fillId="0" borderId="15" xfId="0" applyNumberFormat="1" applyFont="1" applyBorder="1"/>
    <xf numFmtId="165" fontId="9" fillId="0" borderId="9" xfId="0" applyNumberFormat="1" applyFont="1" applyBorder="1"/>
    <xf numFmtId="165" fontId="3" fillId="2" borderId="16" xfId="0" applyNumberFormat="1" applyFont="1" applyFill="1" applyBorder="1" applyAlignment="1">
      <alignment horizontal="center" vertical="center" wrapText="1" readingOrder="1"/>
    </xf>
    <xf numFmtId="165" fontId="3" fillId="3" borderId="10" xfId="0" applyNumberFormat="1" applyFont="1" applyFill="1" applyBorder="1" applyAlignment="1">
      <alignment horizontal="center" vertical="center" wrapText="1" readingOrder="1"/>
    </xf>
    <xf numFmtId="165" fontId="3" fillId="4" borderId="10" xfId="0" applyNumberFormat="1" applyFont="1" applyFill="1" applyBorder="1" applyAlignment="1">
      <alignment horizontal="center" vertical="center" wrapText="1" readingOrder="1"/>
    </xf>
    <xf numFmtId="165" fontId="3" fillId="5" borderId="10" xfId="0" applyNumberFormat="1" applyFont="1" applyFill="1" applyBorder="1" applyAlignment="1">
      <alignment horizontal="center" vertical="center" wrapText="1" readingOrder="1"/>
    </xf>
    <xf numFmtId="165" fontId="9" fillId="6" borderId="3" xfId="0" applyNumberFormat="1" applyFont="1" applyFill="1" applyBorder="1"/>
    <xf numFmtId="165" fontId="9" fillId="6" borderId="8" xfId="0" applyNumberFormat="1" applyFont="1" applyFill="1" applyBorder="1"/>
    <xf numFmtId="0" fontId="7" fillId="0" borderId="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 readingOrder="1"/>
    </xf>
    <xf numFmtId="0" fontId="1" fillId="0" borderId="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437FF"/>
      <color rgb="FF0432FF"/>
      <color rgb="FFFF2600"/>
      <color rgb="FF008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E802-F366-D849-A264-C12F8484DCF2}">
  <sheetPr>
    <pageSetUpPr fitToPage="1"/>
  </sheetPr>
  <dimension ref="A1:AO110"/>
  <sheetViews>
    <sheetView topLeftCell="I1" zoomScaleNormal="175" workbookViewId="0">
      <selection activeCell="O52" sqref="O52"/>
    </sheetView>
  </sheetViews>
  <sheetFormatPr baseColWidth="10" defaultRowHeight="16" x14ac:dyDescent="0.2"/>
  <cols>
    <col min="1" max="1" width="19.1640625" customWidth="1"/>
    <col min="2" max="2" width="25.83203125" bestFit="1" customWidth="1"/>
    <col min="3" max="3" width="12.1640625" bestFit="1" customWidth="1"/>
    <col min="4" max="4" width="13.1640625" bestFit="1" customWidth="1"/>
    <col min="7" max="7" width="12.1640625" customWidth="1"/>
    <col min="9" max="9" width="11.83203125" customWidth="1"/>
    <col min="12" max="12" width="12.83203125" bestFit="1" customWidth="1"/>
    <col min="13" max="13" width="6.83203125" customWidth="1"/>
    <col min="15" max="15" width="19.1640625" customWidth="1"/>
    <col min="16" max="16" width="20.5" customWidth="1"/>
    <col min="17" max="17" width="13.6640625" bestFit="1" customWidth="1"/>
    <col min="23" max="23" width="13.83203125" customWidth="1"/>
    <col min="28" max="28" width="15.5" customWidth="1"/>
    <col min="29" max="29" width="39.83203125" bestFit="1" customWidth="1"/>
    <col min="30" max="30" width="17" customWidth="1"/>
    <col min="31" max="31" width="15.33203125" customWidth="1"/>
  </cols>
  <sheetData>
    <row r="1" spans="1:19" x14ac:dyDescent="0.2">
      <c r="A1" s="37" t="s">
        <v>33</v>
      </c>
    </row>
    <row r="2" spans="1:19" ht="17" thickBot="1" x14ac:dyDescent="0.25">
      <c r="A2" t="s">
        <v>36</v>
      </c>
    </row>
    <row r="3" spans="1:19" ht="17" customHeight="1" x14ac:dyDescent="0.2">
      <c r="B3" s="20" t="s">
        <v>32</v>
      </c>
      <c r="C3" s="21" t="s">
        <v>22</v>
      </c>
      <c r="D3" s="22" t="s">
        <v>23</v>
      </c>
      <c r="F3" s="65" t="s">
        <v>15</v>
      </c>
      <c r="G3" s="65" t="s">
        <v>14</v>
      </c>
      <c r="H3" s="65" t="s">
        <v>27</v>
      </c>
      <c r="I3" s="66" t="s">
        <v>16</v>
      </c>
      <c r="J3" s="67"/>
      <c r="K3" s="67"/>
      <c r="L3" s="68"/>
      <c r="O3" t="s">
        <v>30</v>
      </c>
    </row>
    <row r="4" spans="1:19" s="10" customFormat="1" x14ac:dyDescent="0.2">
      <c r="B4" s="33" t="s">
        <v>24</v>
      </c>
      <c r="C4" s="7">
        <v>9</v>
      </c>
      <c r="D4" s="30">
        <v>7</v>
      </c>
      <c r="F4" s="65"/>
      <c r="G4" s="65"/>
      <c r="H4" s="65"/>
      <c r="I4" s="12" t="s">
        <v>0</v>
      </c>
      <c r="J4" s="12" t="s">
        <v>1</v>
      </c>
      <c r="K4" s="12" t="s">
        <v>2</v>
      </c>
      <c r="L4" s="16" t="s">
        <v>10</v>
      </c>
      <c r="M4"/>
      <c r="O4" s="76" t="s">
        <v>12</v>
      </c>
      <c r="P4" s="76" t="s">
        <v>18</v>
      </c>
      <c r="Q4" s="76"/>
      <c r="R4"/>
      <c r="S4"/>
    </row>
    <row r="5" spans="1:19" s="10" customFormat="1" ht="17" x14ac:dyDescent="0.2">
      <c r="B5" s="33" t="s">
        <v>25</v>
      </c>
      <c r="C5" s="7">
        <v>9</v>
      </c>
      <c r="D5" s="30">
        <v>7</v>
      </c>
      <c r="F5" s="65"/>
      <c r="G5" s="65"/>
      <c r="H5" s="65"/>
      <c r="I5" s="1" t="s">
        <v>28</v>
      </c>
      <c r="J5" s="8" t="s">
        <v>29</v>
      </c>
      <c r="K5" s="8" t="s">
        <v>28</v>
      </c>
      <c r="L5" s="16" t="s">
        <v>11</v>
      </c>
      <c r="M5"/>
      <c r="O5" s="76"/>
      <c r="P5" s="18" t="s">
        <v>20</v>
      </c>
      <c r="Q5" s="19" t="s">
        <v>19</v>
      </c>
      <c r="R5"/>
      <c r="S5"/>
    </row>
    <row r="6" spans="1:19" ht="18" thickBot="1" x14ac:dyDescent="0.25">
      <c r="B6" s="34" t="s">
        <v>26</v>
      </c>
      <c r="C6" s="31">
        <v>9</v>
      </c>
      <c r="D6" s="32">
        <v>5</v>
      </c>
      <c r="F6" s="9"/>
      <c r="G6" s="9"/>
      <c r="H6" s="9"/>
      <c r="I6" s="9"/>
      <c r="J6" s="9"/>
      <c r="K6" s="9"/>
      <c r="L6" s="9"/>
      <c r="O6" s="17" t="s">
        <v>13</v>
      </c>
      <c r="P6" s="59">
        <f>AVERAGE(L28:L36)</f>
        <v>-0.1555555555555562</v>
      </c>
      <c r="Q6" s="59">
        <f>STDEV(L28:L36)</f>
        <v>0.2554951619459328</v>
      </c>
    </row>
    <row r="7" spans="1:19" ht="17" x14ac:dyDescent="0.2">
      <c r="B7" s="35" t="s">
        <v>31</v>
      </c>
      <c r="C7" s="11">
        <v>9</v>
      </c>
      <c r="D7" s="36">
        <v>7</v>
      </c>
      <c r="F7" s="71" t="s">
        <v>3</v>
      </c>
      <c r="G7" s="69" t="s">
        <v>24</v>
      </c>
      <c r="H7" s="23">
        <v>1</v>
      </c>
      <c r="I7" s="39" t="s">
        <v>17</v>
      </c>
      <c r="J7" s="40">
        <v>75</v>
      </c>
      <c r="K7" s="39" t="s">
        <v>17</v>
      </c>
      <c r="L7" s="41" t="s">
        <v>17</v>
      </c>
      <c r="O7" s="2" t="s">
        <v>5</v>
      </c>
      <c r="P7" s="60">
        <f>AVERAGE(L49:L57)</f>
        <v>2.2777777777777777</v>
      </c>
      <c r="Q7" s="60">
        <f>STDEV((L49:L57))</f>
        <v>0.49693505052918624</v>
      </c>
    </row>
    <row r="8" spans="1:19" ht="17" x14ac:dyDescent="0.2">
      <c r="B8" s="33" t="s">
        <v>34</v>
      </c>
      <c r="C8" s="7">
        <v>9</v>
      </c>
      <c r="D8" s="30">
        <v>5</v>
      </c>
      <c r="F8" s="72"/>
      <c r="G8" s="70"/>
      <c r="H8" s="24">
        <v>6</v>
      </c>
      <c r="I8" s="42" t="s">
        <v>17</v>
      </c>
      <c r="J8" s="43">
        <v>75.3</v>
      </c>
      <c r="K8" s="42" t="s">
        <v>17</v>
      </c>
      <c r="L8" s="44" t="s">
        <v>17</v>
      </c>
      <c r="O8" s="3" t="s">
        <v>6</v>
      </c>
      <c r="P8" s="61">
        <f>AVERAGE(L70:L78)</f>
        <v>1.8111111111111124</v>
      </c>
      <c r="Q8" s="61">
        <f>STDEV(L70:L78)</f>
        <v>0.38224483137265625</v>
      </c>
    </row>
    <row r="9" spans="1:19" ht="18" thickBot="1" x14ac:dyDescent="0.25">
      <c r="B9" s="34" t="s">
        <v>35</v>
      </c>
      <c r="C9" s="31">
        <v>9</v>
      </c>
      <c r="D9" s="32">
        <v>5</v>
      </c>
      <c r="F9" s="72"/>
      <c r="G9" s="70"/>
      <c r="H9" s="24">
        <v>11</v>
      </c>
      <c r="I9" s="42" t="s">
        <v>17</v>
      </c>
      <c r="J9" s="43">
        <v>75.8</v>
      </c>
      <c r="K9" s="42" t="s">
        <v>17</v>
      </c>
      <c r="L9" s="44" t="s">
        <v>17</v>
      </c>
      <c r="O9" s="4" t="s">
        <v>7</v>
      </c>
      <c r="P9" s="62">
        <f>AVERAGE(L91:L99)</f>
        <v>2.3555555555555561</v>
      </c>
      <c r="Q9" s="62">
        <f>STDEV(L91:L99)</f>
        <v>0.61463629715285806</v>
      </c>
    </row>
    <row r="10" spans="1:19" x14ac:dyDescent="0.2">
      <c r="C10" s="38"/>
      <c r="F10" s="72"/>
      <c r="G10" s="70" t="s">
        <v>25</v>
      </c>
      <c r="H10" s="24">
        <v>1</v>
      </c>
      <c r="I10" s="42" t="s">
        <v>17</v>
      </c>
      <c r="J10" s="43">
        <v>75.5</v>
      </c>
      <c r="K10" s="42" t="s">
        <v>17</v>
      </c>
      <c r="L10" s="44" t="s">
        <v>17</v>
      </c>
    </row>
    <row r="11" spans="1:19" x14ac:dyDescent="0.2">
      <c r="F11" s="72"/>
      <c r="G11" s="70"/>
      <c r="H11" s="24">
        <v>6</v>
      </c>
      <c r="I11" s="42" t="s">
        <v>17</v>
      </c>
      <c r="J11" s="43">
        <v>75.2</v>
      </c>
      <c r="K11" s="42" t="s">
        <v>17</v>
      </c>
      <c r="L11" s="44" t="s">
        <v>17</v>
      </c>
    </row>
    <row r="12" spans="1:19" x14ac:dyDescent="0.2">
      <c r="F12" s="72"/>
      <c r="G12" s="70"/>
      <c r="H12" s="24">
        <v>1</v>
      </c>
      <c r="I12" s="42" t="s">
        <v>17</v>
      </c>
      <c r="J12" s="43">
        <v>75.8</v>
      </c>
      <c r="K12" s="42" t="s">
        <v>17</v>
      </c>
      <c r="L12" s="44" t="s">
        <v>17</v>
      </c>
      <c r="O12" t="s">
        <v>21</v>
      </c>
    </row>
    <row r="13" spans="1:19" x14ac:dyDescent="0.2">
      <c r="F13" s="72"/>
      <c r="G13" s="70" t="s">
        <v>26</v>
      </c>
      <c r="H13" s="24">
        <v>1</v>
      </c>
      <c r="I13" s="42" t="s">
        <v>17</v>
      </c>
      <c r="J13" s="43">
        <v>75.5</v>
      </c>
      <c r="K13" s="42" t="s">
        <v>17</v>
      </c>
      <c r="L13" s="44" t="s">
        <v>17</v>
      </c>
      <c r="O13" s="76" t="s">
        <v>12</v>
      </c>
      <c r="P13" s="76" t="s">
        <v>18</v>
      </c>
      <c r="Q13" s="76"/>
    </row>
    <row r="14" spans="1:19" ht="17" x14ac:dyDescent="0.2">
      <c r="F14" s="72"/>
      <c r="G14" s="70"/>
      <c r="H14" s="24">
        <v>6</v>
      </c>
      <c r="I14" s="42" t="s">
        <v>17</v>
      </c>
      <c r="J14" s="43">
        <v>75.5</v>
      </c>
      <c r="K14" s="42" t="s">
        <v>17</v>
      </c>
      <c r="L14" s="44" t="s">
        <v>17</v>
      </c>
      <c r="O14" s="76"/>
      <c r="P14" s="18" t="s">
        <v>20</v>
      </c>
      <c r="Q14" s="19" t="s">
        <v>19</v>
      </c>
    </row>
    <row r="15" spans="1:19" ht="18" thickBot="1" x14ac:dyDescent="0.25">
      <c r="F15" s="72"/>
      <c r="G15" s="77"/>
      <c r="H15" s="25">
        <v>11</v>
      </c>
      <c r="I15" s="45" t="s">
        <v>17</v>
      </c>
      <c r="J15" s="46">
        <v>74.5</v>
      </c>
      <c r="K15" s="45" t="s">
        <v>17</v>
      </c>
      <c r="L15" s="47" t="s">
        <v>17</v>
      </c>
      <c r="O15" s="17" t="s">
        <v>13</v>
      </c>
      <c r="P15" s="59">
        <f>L46</f>
        <v>-8.3333333333333329E-2</v>
      </c>
      <c r="Q15" s="59">
        <f>L47</f>
        <v>0.21213203435596484</v>
      </c>
    </row>
    <row r="16" spans="1:19" ht="17" x14ac:dyDescent="0.2">
      <c r="F16" s="72"/>
      <c r="G16" s="78" t="s">
        <v>31</v>
      </c>
      <c r="H16" s="23">
        <v>1</v>
      </c>
      <c r="I16" s="39" t="s">
        <v>17</v>
      </c>
      <c r="J16" s="48">
        <v>75.5</v>
      </c>
      <c r="K16" s="39" t="s">
        <v>17</v>
      </c>
      <c r="L16" s="41" t="s">
        <v>17</v>
      </c>
      <c r="O16" s="2" t="s">
        <v>5</v>
      </c>
      <c r="P16" s="60">
        <f>L67</f>
        <v>2.3611111111111112</v>
      </c>
      <c r="Q16" s="60">
        <f>L68</f>
        <v>0.47544269016779223</v>
      </c>
    </row>
    <row r="17" spans="6:41" ht="17" x14ac:dyDescent="0.2">
      <c r="F17" s="72"/>
      <c r="G17" s="74"/>
      <c r="H17" s="24">
        <v>6</v>
      </c>
      <c r="I17" s="42" t="s">
        <v>17</v>
      </c>
      <c r="J17" s="49">
        <v>75.5</v>
      </c>
      <c r="K17" s="42" t="s">
        <v>17</v>
      </c>
      <c r="L17" s="44" t="s">
        <v>17</v>
      </c>
      <c r="O17" s="3" t="s">
        <v>6</v>
      </c>
      <c r="P17" s="61">
        <f>L88</f>
        <v>1.8666666666666671</v>
      </c>
      <c r="Q17" s="61">
        <f>L89</f>
        <v>0.31436209919734959</v>
      </c>
    </row>
    <row r="18" spans="6:41" ht="17" x14ac:dyDescent="0.2">
      <c r="F18" s="72"/>
      <c r="G18" s="74"/>
      <c r="H18" s="24">
        <v>11</v>
      </c>
      <c r="I18" s="42" t="s">
        <v>17</v>
      </c>
      <c r="J18" s="49">
        <v>76</v>
      </c>
      <c r="K18" s="42" t="s">
        <v>17</v>
      </c>
      <c r="L18" s="44" t="s">
        <v>17</v>
      </c>
      <c r="O18" s="4" t="s">
        <v>7</v>
      </c>
      <c r="P18" s="62">
        <f>L109</f>
        <v>2.3944444444444439</v>
      </c>
      <c r="Q18" s="62">
        <f>L110</f>
        <v>0.48077415784302913</v>
      </c>
    </row>
    <row r="19" spans="6:41" x14ac:dyDescent="0.2">
      <c r="F19" s="72"/>
      <c r="G19" s="74" t="s">
        <v>34</v>
      </c>
      <c r="H19" s="24">
        <v>1</v>
      </c>
      <c r="I19" s="50" t="s">
        <v>17</v>
      </c>
      <c r="J19" s="49">
        <v>75.8</v>
      </c>
      <c r="K19" s="50" t="s">
        <v>17</v>
      </c>
      <c r="L19" s="51" t="s">
        <v>17</v>
      </c>
    </row>
    <row r="20" spans="6:41" x14ac:dyDescent="0.2">
      <c r="F20" s="72"/>
      <c r="G20" s="74"/>
      <c r="H20" s="24">
        <v>6</v>
      </c>
      <c r="I20" s="42" t="s">
        <v>17</v>
      </c>
      <c r="J20" s="49">
        <v>75.3</v>
      </c>
      <c r="K20" s="42" t="s">
        <v>17</v>
      </c>
      <c r="L20" s="44" t="s">
        <v>17</v>
      </c>
    </row>
    <row r="21" spans="6:41" x14ac:dyDescent="0.2">
      <c r="F21" s="72"/>
      <c r="G21" s="74"/>
      <c r="H21" s="24">
        <v>1</v>
      </c>
      <c r="I21" s="42" t="s">
        <v>17</v>
      </c>
      <c r="J21" s="49">
        <v>76</v>
      </c>
      <c r="K21" s="42" t="s">
        <v>17</v>
      </c>
      <c r="L21" s="44" t="s">
        <v>17</v>
      </c>
    </row>
    <row r="22" spans="6:41" x14ac:dyDescent="0.2">
      <c r="F22" s="72"/>
      <c r="G22" s="74" t="s">
        <v>35</v>
      </c>
      <c r="H22" s="24">
        <v>1</v>
      </c>
      <c r="I22" s="42" t="s">
        <v>17</v>
      </c>
      <c r="J22" s="43">
        <v>75</v>
      </c>
      <c r="K22" s="42" t="s">
        <v>17</v>
      </c>
      <c r="L22" s="44" t="s">
        <v>17</v>
      </c>
    </row>
    <row r="23" spans="6:41" x14ac:dyDescent="0.2">
      <c r="F23" s="72"/>
      <c r="G23" s="74"/>
      <c r="H23" s="24">
        <v>6</v>
      </c>
      <c r="I23" s="42" t="s">
        <v>17</v>
      </c>
      <c r="J23" s="43">
        <v>72</v>
      </c>
      <c r="K23" s="42" t="s">
        <v>17</v>
      </c>
      <c r="L23" s="44" t="s">
        <v>17</v>
      </c>
    </row>
    <row r="24" spans="6:41" ht="17" thickBot="1" x14ac:dyDescent="0.25">
      <c r="F24" s="73"/>
      <c r="G24" s="75"/>
      <c r="H24" s="29">
        <v>11</v>
      </c>
      <c r="I24" s="52" t="s">
        <v>17</v>
      </c>
      <c r="J24" s="53">
        <v>75.2</v>
      </c>
      <c r="K24" s="52" t="s">
        <v>17</v>
      </c>
      <c r="L24" s="54" t="s">
        <v>17</v>
      </c>
    </row>
    <row r="25" spans="6:41" x14ac:dyDescent="0.2">
      <c r="F25" s="13"/>
      <c r="G25" s="13"/>
      <c r="H25" s="26" t="s">
        <v>8</v>
      </c>
      <c r="I25" s="40" t="e">
        <f>AVERAGE(I7:I24)</f>
        <v>#DIV/0!</v>
      </c>
      <c r="J25" s="40">
        <f t="shared" ref="J25:L25" si="0">AVERAGE(J7:J24)</f>
        <v>75.244444444444454</v>
      </c>
      <c r="K25" s="40" t="e">
        <f t="shared" si="0"/>
        <v>#DIV/0!</v>
      </c>
      <c r="L25" s="40" t="e">
        <f t="shared" si="0"/>
        <v>#DIV/0!</v>
      </c>
    </row>
    <row r="26" spans="6:41" ht="17" thickBot="1" x14ac:dyDescent="0.25">
      <c r="F26" s="13"/>
      <c r="G26" s="13"/>
      <c r="H26" s="27" t="s">
        <v>9</v>
      </c>
      <c r="I26" s="53" t="e">
        <f>STDEV(I7:I24)</f>
        <v>#DIV/0!</v>
      </c>
      <c r="J26" s="53">
        <f t="shared" ref="J26:L26" si="1">STDEV(J7:J24)</f>
        <v>0.89457332729547445</v>
      </c>
      <c r="K26" s="53" t="e">
        <f t="shared" si="1"/>
        <v>#DIV/0!</v>
      </c>
      <c r="L26" s="53" t="e">
        <f t="shared" si="1"/>
        <v>#DIV/0!</v>
      </c>
    </row>
    <row r="27" spans="6:41" ht="17" thickBot="1" x14ac:dyDescent="0.25">
      <c r="F27" s="13"/>
      <c r="G27" s="13"/>
      <c r="H27" s="28"/>
      <c r="I27" s="15"/>
      <c r="J27" s="15"/>
      <c r="K27" s="15"/>
      <c r="L27" s="15"/>
      <c r="M27" s="15"/>
    </row>
    <row r="28" spans="6:41" x14ac:dyDescent="0.2">
      <c r="F28" s="71" t="s">
        <v>4</v>
      </c>
      <c r="G28" s="69" t="s">
        <v>24</v>
      </c>
      <c r="H28" s="23">
        <v>2</v>
      </c>
      <c r="I28" s="40">
        <v>76.2</v>
      </c>
      <c r="J28" s="40">
        <v>75.8</v>
      </c>
      <c r="K28" s="40">
        <v>85.2</v>
      </c>
      <c r="L28" s="55">
        <f t="shared" ref="L28:L100" si="2">J28-I28</f>
        <v>-0.40000000000000568</v>
      </c>
      <c r="M28" s="15"/>
      <c r="AN28" s="5"/>
      <c r="AO28" s="6"/>
    </row>
    <row r="29" spans="6:41" x14ac:dyDescent="0.2">
      <c r="F29" s="72"/>
      <c r="G29" s="70"/>
      <c r="H29" s="24">
        <v>7</v>
      </c>
      <c r="I29" s="43">
        <v>76.2</v>
      </c>
      <c r="J29" s="43">
        <v>75.7</v>
      </c>
      <c r="K29" s="43">
        <v>85</v>
      </c>
      <c r="L29" s="56">
        <f t="shared" si="2"/>
        <v>-0.5</v>
      </c>
      <c r="M29" s="15"/>
      <c r="AN29" s="5"/>
      <c r="AO29" s="6"/>
    </row>
    <row r="30" spans="6:41" x14ac:dyDescent="0.2">
      <c r="F30" s="72"/>
      <c r="G30" s="70"/>
      <c r="H30" s="24">
        <v>12</v>
      </c>
      <c r="I30" s="43">
        <v>76.5</v>
      </c>
      <c r="J30" s="43">
        <v>76</v>
      </c>
      <c r="K30" s="43">
        <v>85.5</v>
      </c>
      <c r="L30" s="56">
        <f t="shared" si="2"/>
        <v>-0.5</v>
      </c>
      <c r="M30" s="15"/>
      <c r="AN30" s="5"/>
      <c r="AO30" s="6"/>
    </row>
    <row r="31" spans="6:41" x14ac:dyDescent="0.2">
      <c r="F31" s="72"/>
      <c r="G31" s="70" t="s">
        <v>25</v>
      </c>
      <c r="H31" s="24">
        <v>2</v>
      </c>
      <c r="I31" s="43">
        <v>75.8</v>
      </c>
      <c r="J31" s="43">
        <v>75.8</v>
      </c>
      <c r="K31" s="43">
        <v>85</v>
      </c>
      <c r="L31" s="56">
        <f t="shared" si="2"/>
        <v>0</v>
      </c>
      <c r="M31" s="15"/>
      <c r="AN31" s="5"/>
      <c r="AO31" s="6"/>
    </row>
    <row r="32" spans="6:41" x14ac:dyDescent="0.2">
      <c r="F32" s="72"/>
      <c r="G32" s="70"/>
      <c r="H32" s="24">
        <v>7</v>
      </c>
      <c r="I32" s="43">
        <v>75.7</v>
      </c>
      <c r="J32" s="43">
        <v>75.5</v>
      </c>
      <c r="K32" s="43">
        <v>85</v>
      </c>
      <c r="L32" s="56">
        <f t="shared" si="2"/>
        <v>-0.20000000000000284</v>
      </c>
      <c r="M32" s="15"/>
    </row>
    <row r="33" spans="6:13" x14ac:dyDescent="0.2">
      <c r="F33" s="72"/>
      <c r="G33" s="70"/>
      <c r="H33" s="24">
        <v>12</v>
      </c>
      <c r="I33" s="43">
        <v>76.3</v>
      </c>
      <c r="J33" s="43">
        <v>76.3</v>
      </c>
      <c r="K33" s="43">
        <v>85.5</v>
      </c>
      <c r="L33" s="56">
        <f t="shared" si="2"/>
        <v>0</v>
      </c>
      <c r="M33" s="15"/>
    </row>
    <row r="34" spans="6:13" x14ac:dyDescent="0.2">
      <c r="F34" s="72"/>
      <c r="G34" s="70" t="s">
        <v>26</v>
      </c>
      <c r="H34" s="24">
        <v>2</v>
      </c>
      <c r="I34" s="43">
        <v>76</v>
      </c>
      <c r="J34" s="43">
        <v>76</v>
      </c>
      <c r="K34" s="43">
        <v>84.5</v>
      </c>
      <c r="L34" s="56">
        <f t="shared" si="2"/>
        <v>0</v>
      </c>
      <c r="M34" s="15"/>
    </row>
    <row r="35" spans="6:13" x14ac:dyDescent="0.2">
      <c r="F35" s="72"/>
      <c r="G35" s="70"/>
      <c r="H35" s="24">
        <v>7</v>
      </c>
      <c r="I35" s="43">
        <v>76</v>
      </c>
      <c r="J35" s="43">
        <v>76</v>
      </c>
      <c r="K35" s="43">
        <v>85</v>
      </c>
      <c r="L35" s="56">
        <f t="shared" si="2"/>
        <v>0</v>
      </c>
      <c r="M35" s="15"/>
    </row>
    <row r="36" spans="6:13" ht="17" thickBot="1" x14ac:dyDescent="0.25">
      <c r="F36" s="72"/>
      <c r="G36" s="77"/>
      <c r="H36" s="25">
        <v>12</v>
      </c>
      <c r="I36" s="46">
        <v>76.5</v>
      </c>
      <c r="J36" s="46">
        <v>76.7</v>
      </c>
      <c r="K36" s="46">
        <v>85.3</v>
      </c>
      <c r="L36" s="57">
        <f t="shared" si="2"/>
        <v>0.20000000000000284</v>
      </c>
      <c r="M36" s="15"/>
    </row>
    <row r="37" spans="6:13" ht="16" customHeight="1" x14ac:dyDescent="0.2">
      <c r="F37" s="72"/>
      <c r="G37" s="78" t="s">
        <v>31</v>
      </c>
      <c r="H37" s="23">
        <v>2</v>
      </c>
      <c r="I37" s="48">
        <v>76</v>
      </c>
      <c r="J37" s="48">
        <v>76</v>
      </c>
      <c r="K37" s="48">
        <v>85.3</v>
      </c>
      <c r="L37" s="55">
        <f t="shared" si="2"/>
        <v>0</v>
      </c>
      <c r="M37" s="15"/>
    </row>
    <row r="38" spans="6:13" x14ac:dyDescent="0.2">
      <c r="F38" s="72"/>
      <c r="G38" s="74"/>
      <c r="H38" s="24">
        <v>7</v>
      </c>
      <c r="I38" s="49">
        <v>76</v>
      </c>
      <c r="J38" s="49">
        <v>76</v>
      </c>
      <c r="K38" s="49">
        <v>85.8</v>
      </c>
      <c r="L38" s="56">
        <f t="shared" si="2"/>
        <v>0</v>
      </c>
      <c r="M38" s="15"/>
    </row>
    <row r="39" spans="6:13" x14ac:dyDescent="0.2">
      <c r="F39" s="72"/>
      <c r="G39" s="74"/>
      <c r="H39" s="24">
        <v>12</v>
      </c>
      <c r="I39" s="49">
        <v>76.2</v>
      </c>
      <c r="J39" s="49">
        <v>76.5</v>
      </c>
      <c r="K39" s="49">
        <v>85.2</v>
      </c>
      <c r="L39" s="56">
        <f t="shared" si="2"/>
        <v>0.29999999999999716</v>
      </c>
      <c r="M39" s="15"/>
    </row>
    <row r="40" spans="6:13" ht="16" customHeight="1" x14ac:dyDescent="0.2">
      <c r="F40" s="72"/>
      <c r="G40" s="74" t="s">
        <v>34</v>
      </c>
      <c r="H40" s="24">
        <v>2</v>
      </c>
      <c r="I40" s="49">
        <v>75.8</v>
      </c>
      <c r="J40" s="49">
        <v>75.7</v>
      </c>
      <c r="K40" s="49">
        <v>85.3</v>
      </c>
      <c r="L40" s="56">
        <f t="shared" si="2"/>
        <v>-9.9999999999994316E-2</v>
      </c>
      <c r="M40" s="15"/>
    </row>
    <row r="41" spans="6:13" x14ac:dyDescent="0.2">
      <c r="F41" s="72"/>
      <c r="G41" s="74"/>
      <c r="H41" s="24">
        <v>7</v>
      </c>
      <c r="I41" s="49">
        <v>76</v>
      </c>
      <c r="J41" s="49">
        <v>76</v>
      </c>
      <c r="K41" s="49">
        <v>85.7</v>
      </c>
      <c r="L41" s="56">
        <f t="shared" si="2"/>
        <v>0</v>
      </c>
      <c r="M41" s="15"/>
    </row>
    <row r="42" spans="6:13" x14ac:dyDescent="0.2">
      <c r="F42" s="72"/>
      <c r="G42" s="74"/>
      <c r="H42" s="24">
        <v>12</v>
      </c>
      <c r="I42" s="49">
        <v>76.2</v>
      </c>
      <c r="J42" s="49">
        <v>76</v>
      </c>
      <c r="K42" s="49">
        <v>86</v>
      </c>
      <c r="L42" s="56">
        <f t="shared" si="2"/>
        <v>-0.20000000000000284</v>
      </c>
      <c r="M42" s="15"/>
    </row>
    <row r="43" spans="6:13" ht="16" customHeight="1" x14ac:dyDescent="0.2">
      <c r="F43" s="72"/>
      <c r="G43" s="74" t="s">
        <v>35</v>
      </c>
      <c r="H43" s="24">
        <v>2</v>
      </c>
      <c r="I43" s="43">
        <v>75.8</v>
      </c>
      <c r="J43" s="43">
        <v>75.7</v>
      </c>
      <c r="K43" s="43">
        <v>85.3</v>
      </c>
      <c r="L43" s="56">
        <f t="shared" si="2"/>
        <v>-9.9999999999994316E-2</v>
      </c>
      <c r="M43" s="15"/>
    </row>
    <row r="44" spans="6:13" x14ac:dyDescent="0.2">
      <c r="F44" s="72"/>
      <c r="G44" s="74"/>
      <c r="H44" s="24">
        <v>7</v>
      </c>
      <c r="I44" s="43">
        <v>76</v>
      </c>
      <c r="J44" s="43">
        <v>76</v>
      </c>
      <c r="K44" s="43">
        <v>85.5</v>
      </c>
      <c r="L44" s="56">
        <f t="shared" si="2"/>
        <v>0</v>
      </c>
      <c r="M44" s="15"/>
    </row>
    <row r="45" spans="6:13" ht="17" thickBot="1" x14ac:dyDescent="0.25">
      <c r="F45" s="73"/>
      <c r="G45" s="75"/>
      <c r="H45" s="25">
        <v>12</v>
      </c>
      <c r="I45" s="53">
        <v>76</v>
      </c>
      <c r="J45" s="53">
        <v>76</v>
      </c>
      <c r="K45" s="53">
        <v>85.8</v>
      </c>
      <c r="L45" s="58">
        <f t="shared" si="2"/>
        <v>0</v>
      </c>
      <c r="M45" s="15"/>
    </row>
    <row r="46" spans="6:13" x14ac:dyDescent="0.2">
      <c r="F46" s="13"/>
      <c r="G46" s="13"/>
      <c r="H46" s="26" t="s">
        <v>8</v>
      </c>
      <c r="I46" s="40">
        <f>AVERAGE(I28:I45)</f>
        <v>76.066666666666663</v>
      </c>
      <c r="J46" s="40">
        <f t="shared" ref="J46" si="3">AVERAGE(J28:J45)</f>
        <v>75.983333333333334</v>
      </c>
      <c r="K46" s="40">
        <f t="shared" ref="K46" si="4">AVERAGE(K28:K45)</f>
        <v>85.327777777777769</v>
      </c>
      <c r="L46" s="63">
        <f t="shared" ref="L46" si="5">AVERAGE(L28:L45)</f>
        <v>-8.3333333333333329E-2</v>
      </c>
      <c r="M46" s="15"/>
    </row>
    <row r="47" spans="6:13" ht="17" thickBot="1" x14ac:dyDescent="0.25">
      <c r="F47" s="13"/>
      <c r="G47" s="13"/>
      <c r="H47" s="27" t="s">
        <v>9</v>
      </c>
      <c r="I47" s="53">
        <f>STDEV(I28:I45)</f>
        <v>0.22751858359780894</v>
      </c>
      <c r="J47" s="53">
        <f t="shared" ref="J47:L47" si="6">STDEV(J28:J45)</f>
        <v>0.2895229341723462</v>
      </c>
      <c r="K47" s="53">
        <f t="shared" si="6"/>
        <v>0.36590830666833551</v>
      </c>
      <c r="L47" s="64">
        <f t="shared" si="6"/>
        <v>0.21213203435596484</v>
      </c>
      <c r="M47" s="15"/>
    </row>
    <row r="48" spans="6:13" ht="17" thickBot="1" x14ac:dyDescent="0.25">
      <c r="F48" s="13"/>
      <c r="G48" s="13"/>
      <c r="H48" s="28"/>
      <c r="I48" s="15"/>
      <c r="J48" s="15"/>
      <c r="K48" s="15"/>
      <c r="L48" s="15"/>
      <c r="M48" s="15"/>
    </row>
    <row r="49" spans="6:13" x14ac:dyDescent="0.2">
      <c r="F49" s="71" t="s">
        <v>5</v>
      </c>
      <c r="G49" s="69" t="s">
        <v>24</v>
      </c>
      <c r="H49" s="23">
        <v>3</v>
      </c>
      <c r="I49" s="40">
        <v>73.5</v>
      </c>
      <c r="J49" s="40">
        <v>75.7</v>
      </c>
      <c r="K49" s="40">
        <v>85.5</v>
      </c>
      <c r="L49" s="55">
        <f t="shared" si="2"/>
        <v>2.2000000000000028</v>
      </c>
      <c r="M49" s="15"/>
    </row>
    <row r="50" spans="6:13" x14ac:dyDescent="0.2">
      <c r="F50" s="72"/>
      <c r="G50" s="70"/>
      <c r="H50" s="24">
        <v>8</v>
      </c>
      <c r="I50" s="43">
        <v>73.7</v>
      </c>
      <c r="J50" s="43">
        <v>75.5</v>
      </c>
      <c r="K50" s="43">
        <v>85.3</v>
      </c>
      <c r="L50" s="56">
        <f t="shared" si="2"/>
        <v>1.7999999999999972</v>
      </c>
      <c r="M50" s="15"/>
    </row>
    <row r="51" spans="6:13" x14ac:dyDescent="0.2">
      <c r="F51" s="72"/>
      <c r="G51" s="70"/>
      <c r="H51" s="24">
        <v>13</v>
      </c>
      <c r="I51" s="43">
        <v>73.7</v>
      </c>
      <c r="J51" s="43">
        <v>75.8</v>
      </c>
      <c r="K51" s="43">
        <v>85.5</v>
      </c>
      <c r="L51" s="56">
        <f t="shared" si="2"/>
        <v>2.0999999999999943</v>
      </c>
      <c r="M51" s="15"/>
    </row>
    <row r="52" spans="6:13" x14ac:dyDescent="0.2">
      <c r="F52" s="72"/>
      <c r="G52" s="70" t="s">
        <v>25</v>
      </c>
      <c r="H52" s="24">
        <v>3</v>
      </c>
      <c r="I52" s="43">
        <v>73</v>
      </c>
      <c r="J52" s="43">
        <v>75.2</v>
      </c>
      <c r="K52" s="43">
        <v>85</v>
      </c>
      <c r="L52" s="56">
        <f t="shared" si="2"/>
        <v>2.2000000000000028</v>
      </c>
      <c r="M52" s="15"/>
    </row>
    <row r="53" spans="6:13" x14ac:dyDescent="0.2">
      <c r="F53" s="72"/>
      <c r="G53" s="70"/>
      <c r="H53" s="24">
        <v>8</v>
      </c>
      <c r="I53" s="43">
        <v>73</v>
      </c>
      <c r="J53" s="43">
        <v>75.5</v>
      </c>
      <c r="K53" s="43">
        <v>85.3</v>
      </c>
      <c r="L53" s="56">
        <f t="shared" si="2"/>
        <v>2.5</v>
      </c>
      <c r="M53" s="15"/>
    </row>
    <row r="54" spans="6:13" x14ac:dyDescent="0.2">
      <c r="F54" s="72"/>
      <c r="G54" s="70"/>
      <c r="H54" s="24">
        <v>13</v>
      </c>
      <c r="I54" s="43">
        <v>73.5</v>
      </c>
      <c r="J54" s="43">
        <v>75.7</v>
      </c>
      <c r="K54" s="43">
        <v>85.7</v>
      </c>
      <c r="L54" s="56">
        <f t="shared" si="2"/>
        <v>2.2000000000000028</v>
      </c>
      <c r="M54" s="15"/>
    </row>
    <row r="55" spans="6:13" x14ac:dyDescent="0.2">
      <c r="F55" s="72"/>
      <c r="G55" s="70" t="s">
        <v>26</v>
      </c>
      <c r="H55" s="24">
        <v>3</v>
      </c>
      <c r="I55" s="43">
        <v>72.5</v>
      </c>
      <c r="J55" s="43">
        <v>75.5</v>
      </c>
      <c r="K55" s="43">
        <v>84.5</v>
      </c>
      <c r="L55" s="56">
        <f t="shared" si="2"/>
        <v>3</v>
      </c>
      <c r="M55" s="15"/>
    </row>
    <row r="56" spans="6:13" x14ac:dyDescent="0.2">
      <c r="F56" s="72"/>
      <c r="G56" s="70"/>
      <c r="H56" s="24">
        <v>8</v>
      </c>
      <c r="I56" s="43">
        <v>73</v>
      </c>
      <c r="J56" s="43">
        <v>76</v>
      </c>
      <c r="K56" s="43">
        <v>84.8</v>
      </c>
      <c r="L56" s="56">
        <f t="shared" si="2"/>
        <v>3</v>
      </c>
      <c r="M56" s="15"/>
    </row>
    <row r="57" spans="6:13" ht="17" thickBot="1" x14ac:dyDescent="0.25">
      <c r="F57" s="72"/>
      <c r="G57" s="77"/>
      <c r="H57" s="25">
        <v>13</v>
      </c>
      <c r="I57" s="46">
        <v>73.5</v>
      </c>
      <c r="J57" s="46">
        <v>75</v>
      </c>
      <c r="K57" s="46">
        <v>85</v>
      </c>
      <c r="L57" s="57">
        <f t="shared" si="2"/>
        <v>1.5</v>
      </c>
      <c r="M57" s="15"/>
    </row>
    <row r="58" spans="6:13" x14ac:dyDescent="0.2">
      <c r="F58" s="72"/>
      <c r="G58" s="78" t="s">
        <v>31</v>
      </c>
      <c r="H58" s="23">
        <v>3</v>
      </c>
      <c r="I58" s="48">
        <v>73.3</v>
      </c>
      <c r="J58" s="48">
        <v>75.5</v>
      </c>
      <c r="K58" s="48">
        <v>85.5</v>
      </c>
      <c r="L58" s="55">
        <f t="shared" si="2"/>
        <v>2.2000000000000028</v>
      </c>
      <c r="M58" s="15"/>
    </row>
    <row r="59" spans="6:13" x14ac:dyDescent="0.2">
      <c r="F59" s="72"/>
      <c r="G59" s="74"/>
      <c r="H59" s="24">
        <v>8</v>
      </c>
      <c r="I59" s="49">
        <v>73.7</v>
      </c>
      <c r="J59" s="49">
        <v>75.2</v>
      </c>
      <c r="K59" s="49">
        <v>85.5</v>
      </c>
      <c r="L59" s="56">
        <f t="shared" si="2"/>
        <v>1.5</v>
      </c>
      <c r="M59" s="15"/>
    </row>
    <row r="60" spans="6:13" x14ac:dyDescent="0.2">
      <c r="F60" s="72"/>
      <c r="G60" s="74"/>
      <c r="H60" s="24">
        <v>13</v>
      </c>
      <c r="I60" s="49">
        <v>73.5</v>
      </c>
      <c r="J60" s="49">
        <v>75.5</v>
      </c>
      <c r="K60" s="49">
        <v>85.8</v>
      </c>
      <c r="L60" s="56">
        <f t="shared" si="2"/>
        <v>2</v>
      </c>
      <c r="M60" s="15"/>
    </row>
    <row r="61" spans="6:13" ht="16" customHeight="1" x14ac:dyDescent="0.2">
      <c r="F61" s="72"/>
      <c r="G61" s="74" t="s">
        <v>34</v>
      </c>
      <c r="H61" s="24">
        <v>3</v>
      </c>
      <c r="I61" s="49">
        <v>73</v>
      </c>
      <c r="J61" s="49">
        <v>75.5</v>
      </c>
      <c r="K61" s="49">
        <v>85.2</v>
      </c>
      <c r="L61" s="56">
        <f t="shared" si="2"/>
        <v>2.5</v>
      </c>
      <c r="M61" s="15"/>
    </row>
    <row r="62" spans="6:13" x14ac:dyDescent="0.2">
      <c r="F62" s="72"/>
      <c r="G62" s="74"/>
      <c r="H62" s="24">
        <v>8</v>
      </c>
      <c r="I62" s="49">
        <v>73.2</v>
      </c>
      <c r="J62" s="49">
        <v>75.7</v>
      </c>
      <c r="K62" s="49">
        <v>85.5</v>
      </c>
      <c r="L62" s="56">
        <f t="shared" si="2"/>
        <v>2.5</v>
      </c>
      <c r="M62" s="15"/>
    </row>
    <row r="63" spans="6:13" x14ac:dyDescent="0.2">
      <c r="F63" s="72"/>
      <c r="G63" s="74"/>
      <c r="H63" s="24">
        <v>13</v>
      </c>
      <c r="I63" s="49">
        <v>73.3</v>
      </c>
      <c r="J63" s="49">
        <v>76.2</v>
      </c>
      <c r="K63" s="49">
        <v>85.5</v>
      </c>
      <c r="L63" s="56">
        <f t="shared" si="2"/>
        <v>2.9000000000000057</v>
      </c>
      <c r="M63" s="15"/>
    </row>
    <row r="64" spans="6:13" ht="16" customHeight="1" x14ac:dyDescent="0.2">
      <c r="F64" s="72"/>
      <c r="G64" s="74" t="s">
        <v>35</v>
      </c>
      <c r="H64" s="24">
        <v>3</v>
      </c>
      <c r="I64" s="43">
        <v>72.7</v>
      </c>
      <c r="J64" s="43">
        <v>75.5</v>
      </c>
      <c r="K64" s="43">
        <v>85.2</v>
      </c>
      <c r="L64" s="56">
        <f t="shared" si="2"/>
        <v>2.7999999999999972</v>
      </c>
      <c r="M64" s="15"/>
    </row>
    <row r="65" spans="6:13" x14ac:dyDescent="0.2">
      <c r="F65" s="72"/>
      <c r="G65" s="74"/>
      <c r="H65" s="24">
        <v>8</v>
      </c>
      <c r="I65" s="43">
        <v>73</v>
      </c>
      <c r="J65" s="43">
        <v>75.8</v>
      </c>
      <c r="K65" s="43">
        <v>85.5</v>
      </c>
      <c r="L65" s="56">
        <f t="shared" si="2"/>
        <v>2.7999999999999972</v>
      </c>
      <c r="M65" s="15"/>
    </row>
    <row r="66" spans="6:13" ht="17" thickBot="1" x14ac:dyDescent="0.25">
      <c r="F66" s="73"/>
      <c r="G66" s="75"/>
      <c r="H66" s="25">
        <v>13</v>
      </c>
      <c r="I66" s="53">
        <v>73.2</v>
      </c>
      <c r="J66" s="53">
        <v>76</v>
      </c>
      <c r="K66" s="53">
        <v>85.7</v>
      </c>
      <c r="L66" s="58">
        <f t="shared" si="2"/>
        <v>2.7999999999999972</v>
      </c>
      <c r="M66" s="15"/>
    </row>
    <row r="67" spans="6:13" x14ac:dyDescent="0.2">
      <c r="F67" s="14"/>
      <c r="G67" s="13"/>
      <c r="H67" s="26" t="s">
        <v>8</v>
      </c>
      <c r="I67" s="40">
        <f>AVERAGE(I49:I66)</f>
        <v>73.23888888888888</v>
      </c>
      <c r="J67" s="40">
        <f t="shared" ref="J67" si="7">AVERAGE(J49:J66)</f>
        <v>75.599999999999994</v>
      </c>
      <c r="K67" s="40">
        <f t="shared" ref="K67" si="8">AVERAGE(K49:K66)</f>
        <v>85.333333333333329</v>
      </c>
      <c r="L67" s="63">
        <f t="shared" ref="L67" si="9">AVERAGE(L49:L66)</f>
        <v>2.3611111111111112</v>
      </c>
      <c r="M67" s="15"/>
    </row>
    <row r="68" spans="6:13" ht="17" thickBot="1" x14ac:dyDescent="0.25">
      <c r="F68" s="13"/>
      <c r="G68" s="13"/>
      <c r="H68" s="27" t="s">
        <v>9</v>
      </c>
      <c r="I68" s="53">
        <f>STDEV(I49:I66)</f>
        <v>0.34664592698142388</v>
      </c>
      <c r="J68" s="53">
        <f t="shared" ref="J68:L68" si="10">STDEV(J49:J66)</f>
        <v>0.30097879542272998</v>
      </c>
      <c r="K68" s="53">
        <f t="shared" si="10"/>
        <v>0.33606722016672269</v>
      </c>
      <c r="L68" s="64">
        <f t="shared" si="10"/>
        <v>0.47544269016779223</v>
      </c>
      <c r="M68" s="15"/>
    </row>
    <row r="69" spans="6:13" ht="17" thickBot="1" x14ac:dyDescent="0.25">
      <c r="F69" s="13"/>
      <c r="G69" s="13"/>
      <c r="H69" s="28"/>
      <c r="I69" s="15"/>
      <c r="J69" s="15"/>
      <c r="K69" s="15"/>
      <c r="L69" s="15"/>
      <c r="M69" s="15"/>
    </row>
    <row r="70" spans="6:13" x14ac:dyDescent="0.2">
      <c r="F70" s="71" t="s">
        <v>6</v>
      </c>
      <c r="G70" s="69" t="s">
        <v>24</v>
      </c>
      <c r="H70" s="23">
        <v>4</v>
      </c>
      <c r="I70" s="40">
        <v>73.7</v>
      </c>
      <c r="J70" s="40">
        <v>75.2</v>
      </c>
      <c r="K70" s="40">
        <v>85.2</v>
      </c>
      <c r="L70" s="55">
        <f t="shared" si="2"/>
        <v>1.5</v>
      </c>
      <c r="M70" s="15"/>
    </row>
    <row r="71" spans="6:13" x14ac:dyDescent="0.2">
      <c r="F71" s="72"/>
      <c r="G71" s="70"/>
      <c r="H71" s="24">
        <v>9</v>
      </c>
      <c r="I71" s="43">
        <v>73.5</v>
      </c>
      <c r="J71" s="43">
        <v>75.3</v>
      </c>
      <c r="K71" s="43">
        <v>85.3</v>
      </c>
      <c r="L71" s="56">
        <f t="shared" si="2"/>
        <v>1.7999999999999972</v>
      </c>
      <c r="M71" s="15"/>
    </row>
    <row r="72" spans="6:13" x14ac:dyDescent="0.2">
      <c r="F72" s="72"/>
      <c r="G72" s="70"/>
      <c r="H72" s="24">
        <v>14</v>
      </c>
      <c r="I72" s="43">
        <v>73.7</v>
      </c>
      <c r="J72" s="43">
        <v>75.7</v>
      </c>
      <c r="K72" s="43">
        <v>85.8</v>
      </c>
      <c r="L72" s="56">
        <f t="shared" si="2"/>
        <v>2</v>
      </c>
      <c r="M72" s="15"/>
    </row>
    <row r="73" spans="6:13" x14ac:dyDescent="0.2">
      <c r="F73" s="72"/>
      <c r="G73" s="70" t="s">
        <v>25</v>
      </c>
      <c r="H73" s="24">
        <v>4</v>
      </c>
      <c r="I73" s="43">
        <v>73.3</v>
      </c>
      <c r="J73" s="43">
        <v>75</v>
      </c>
      <c r="K73" s="43">
        <v>84.8</v>
      </c>
      <c r="L73" s="56">
        <f t="shared" si="2"/>
        <v>1.7000000000000028</v>
      </c>
      <c r="M73" s="15"/>
    </row>
    <row r="74" spans="6:13" x14ac:dyDescent="0.2">
      <c r="F74" s="72"/>
      <c r="G74" s="70"/>
      <c r="H74" s="24">
        <v>9</v>
      </c>
      <c r="I74" s="43">
        <v>73.2</v>
      </c>
      <c r="J74" s="43">
        <v>75.7</v>
      </c>
      <c r="K74" s="43">
        <v>85.2</v>
      </c>
      <c r="L74" s="56">
        <f t="shared" si="2"/>
        <v>2.5</v>
      </c>
      <c r="M74" s="15"/>
    </row>
    <row r="75" spans="6:13" x14ac:dyDescent="0.2">
      <c r="F75" s="72"/>
      <c r="G75" s="70"/>
      <c r="H75" s="24">
        <v>14</v>
      </c>
      <c r="I75" s="43">
        <v>73.5</v>
      </c>
      <c r="J75" s="43">
        <v>75.2</v>
      </c>
      <c r="K75" s="43">
        <v>85.5</v>
      </c>
      <c r="L75" s="56">
        <f t="shared" si="2"/>
        <v>1.7000000000000028</v>
      </c>
      <c r="M75" s="15"/>
    </row>
    <row r="76" spans="6:13" x14ac:dyDescent="0.2">
      <c r="F76" s="72"/>
      <c r="G76" s="70" t="s">
        <v>26</v>
      </c>
      <c r="H76" s="24">
        <v>4</v>
      </c>
      <c r="I76" s="43">
        <v>73</v>
      </c>
      <c r="J76" s="43">
        <v>75.2</v>
      </c>
      <c r="K76" s="43">
        <v>84.5</v>
      </c>
      <c r="L76" s="56">
        <f t="shared" si="2"/>
        <v>2.2000000000000028</v>
      </c>
      <c r="M76" s="15"/>
    </row>
    <row r="77" spans="6:13" x14ac:dyDescent="0.2">
      <c r="F77" s="72"/>
      <c r="G77" s="70"/>
      <c r="H77" s="24">
        <v>9</v>
      </c>
      <c r="I77" s="43">
        <v>73.3</v>
      </c>
      <c r="J77" s="43">
        <v>75</v>
      </c>
      <c r="K77" s="43">
        <v>84.8</v>
      </c>
      <c r="L77" s="56">
        <f t="shared" si="2"/>
        <v>1.7000000000000028</v>
      </c>
      <c r="M77" s="15"/>
    </row>
    <row r="78" spans="6:13" ht="17" thickBot="1" x14ac:dyDescent="0.25">
      <c r="F78" s="72"/>
      <c r="G78" s="77"/>
      <c r="H78" s="29">
        <v>14</v>
      </c>
      <c r="I78" s="53">
        <v>73.5</v>
      </c>
      <c r="J78" s="53">
        <v>74.7</v>
      </c>
      <c r="K78" s="53">
        <v>85.3</v>
      </c>
      <c r="L78" s="58">
        <f t="shared" si="2"/>
        <v>1.2000000000000028</v>
      </c>
      <c r="M78" s="15"/>
    </row>
    <row r="79" spans="6:13" x14ac:dyDescent="0.2">
      <c r="F79" s="72"/>
      <c r="G79" s="78" t="s">
        <v>31</v>
      </c>
      <c r="H79" s="23">
        <v>4</v>
      </c>
      <c r="I79" s="48">
        <v>73.5</v>
      </c>
      <c r="J79" s="48">
        <v>75</v>
      </c>
      <c r="K79" s="48">
        <v>85.3</v>
      </c>
      <c r="L79" s="55">
        <f t="shared" si="2"/>
        <v>1.5</v>
      </c>
      <c r="M79" s="15"/>
    </row>
    <row r="80" spans="6:13" x14ac:dyDescent="0.2">
      <c r="F80" s="72"/>
      <c r="G80" s="74"/>
      <c r="H80" s="24">
        <v>9</v>
      </c>
      <c r="I80" s="49">
        <v>73.8</v>
      </c>
      <c r="J80" s="49">
        <v>75.5</v>
      </c>
      <c r="K80" s="49">
        <v>85.7</v>
      </c>
      <c r="L80" s="56">
        <f t="shared" si="2"/>
        <v>1.7000000000000028</v>
      </c>
      <c r="M80" s="15"/>
    </row>
    <row r="81" spans="6:13" x14ac:dyDescent="0.2">
      <c r="F81" s="72"/>
      <c r="G81" s="74"/>
      <c r="H81" s="24">
        <v>14</v>
      </c>
      <c r="I81" s="49">
        <v>74</v>
      </c>
      <c r="J81" s="49">
        <v>76</v>
      </c>
      <c r="K81" s="49">
        <v>86</v>
      </c>
      <c r="L81" s="56">
        <f t="shared" si="2"/>
        <v>2</v>
      </c>
      <c r="M81" s="15"/>
    </row>
    <row r="82" spans="6:13" ht="16" customHeight="1" x14ac:dyDescent="0.2">
      <c r="F82" s="72"/>
      <c r="G82" s="74" t="s">
        <v>34</v>
      </c>
      <c r="H82" s="24">
        <v>4</v>
      </c>
      <c r="I82" s="49">
        <v>73.5</v>
      </c>
      <c r="J82" s="49">
        <v>75.3</v>
      </c>
      <c r="K82" s="49">
        <v>85</v>
      </c>
      <c r="L82" s="56">
        <f t="shared" si="2"/>
        <v>1.7999999999999972</v>
      </c>
      <c r="M82" s="15"/>
    </row>
    <row r="83" spans="6:13" ht="16" customHeight="1" x14ac:dyDescent="0.2">
      <c r="F83" s="72"/>
      <c r="G83" s="74"/>
      <c r="H83" s="24">
        <v>9</v>
      </c>
      <c r="I83" s="49">
        <v>73.5</v>
      </c>
      <c r="J83" s="49">
        <v>75.5</v>
      </c>
      <c r="K83" s="49">
        <v>85.3</v>
      </c>
      <c r="L83" s="56">
        <f t="shared" si="2"/>
        <v>2</v>
      </c>
      <c r="M83" s="15"/>
    </row>
    <row r="84" spans="6:13" x14ac:dyDescent="0.2">
      <c r="F84" s="72"/>
      <c r="G84" s="74"/>
      <c r="H84" s="24">
        <v>14</v>
      </c>
      <c r="I84" s="49">
        <v>73.5</v>
      </c>
      <c r="J84" s="49">
        <v>75.7</v>
      </c>
      <c r="K84" s="49">
        <v>85.5</v>
      </c>
      <c r="L84" s="56">
        <f t="shared" si="2"/>
        <v>2.2000000000000028</v>
      </c>
      <c r="M84" s="15"/>
    </row>
    <row r="85" spans="6:13" ht="16" customHeight="1" x14ac:dyDescent="0.2">
      <c r="F85" s="72"/>
      <c r="G85" s="74" t="s">
        <v>35</v>
      </c>
      <c r="H85" s="24">
        <v>4</v>
      </c>
      <c r="I85" s="43">
        <v>73.2</v>
      </c>
      <c r="J85" s="43">
        <v>75.3</v>
      </c>
      <c r="K85" s="43">
        <v>84.8</v>
      </c>
      <c r="L85" s="56">
        <f t="shared" si="2"/>
        <v>2.0999999999999943</v>
      </c>
      <c r="M85" s="15"/>
    </row>
    <row r="86" spans="6:13" x14ac:dyDescent="0.2">
      <c r="F86" s="72"/>
      <c r="G86" s="74"/>
      <c r="H86" s="24">
        <v>9</v>
      </c>
      <c r="I86" s="43">
        <v>73</v>
      </c>
      <c r="J86" s="43">
        <v>74.8</v>
      </c>
      <c r="K86" s="43">
        <v>85</v>
      </c>
      <c r="L86" s="56">
        <f t="shared" si="2"/>
        <v>1.7999999999999972</v>
      </c>
      <c r="M86" s="15"/>
    </row>
    <row r="87" spans="6:13" ht="17" thickBot="1" x14ac:dyDescent="0.25">
      <c r="F87" s="73"/>
      <c r="G87" s="75"/>
      <c r="H87" s="29">
        <v>14</v>
      </c>
      <c r="I87" s="53">
        <v>73.3</v>
      </c>
      <c r="J87" s="53">
        <v>75.5</v>
      </c>
      <c r="K87" s="53">
        <v>85.3</v>
      </c>
      <c r="L87" s="58">
        <f t="shared" si="2"/>
        <v>2.2000000000000028</v>
      </c>
      <c r="M87" s="15"/>
    </row>
    <row r="88" spans="6:13" x14ac:dyDescent="0.2">
      <c r="F88" s="13"/>
      <c r="G88" s="13"/>
      <c r="H88" s="26" t="s">
        <v>8</v>
      </c>
      <c r="I88" s="40">
        <f>AVERAGE(I70:I87)</f>
        <v>73.444444444444443</v>
      </c>
      <c r="J88" s="40">
        <f t="shared" ref="J88" si="11">AVERAGE(J70:J87)</f>
        <v>75.311111111111103</v>
      </c>
      <c r="K88" s="40">
        <f t="shared" ref="K88" si="12">AVERAGE(K70:K87)</f>
        <v>85.23888888888888</v>
      </c>
      <c r="L88" s="63">
        <f t="shared" ref="L88" si="13">AVERAGE(L70:L87)</f>
        <v>1.8666666666666671</v>
      </c>
      <c r="M88" s="15"/>
    </row>
    <row r="89" spans="6:13" ht="17" thickBot="1" x14ac:dyDescent="0.25">
      <c r="F89" s="13"/>
      <c r="G89" s="13"/>
      <c r="H89" s="27" t="s">
        <v>9</v>
      </c>
      <c r="I89" s="53">
        <f>STDEV(I70:I87)</f>
        <v>0.26171880334844844</v>
      </c>
      <c r="J89" s="53">
        <f t="shared" ref="J89:L89" si="14">STDEV(J70:J87)</f>
        <v>0.34280656334043735</v>
      </c>
      <c r="K89" s="53">
        <f t="shared" si="14"/>
        <v>0.38369548110737839</v>
      </c>
      <c r="L89" s="64">
        <f t="shared" si="14"/>
        <v>0.31436209919734959</v>
      </c>
      <c r="M89" s="15"/>
    </row>
    <row r="90" spans="6:13" ht="17" thickBot="1" x14ac:dyDescent="0.25">
      <c r="F90" s="13"/>
      <c r="G90" s="13"/>
      <c r="H90" s="28"/>
      <c r="I90" s="15"/>
      <c r="J90" s="15"/>
      <c r="K90" s="15"/>
      <c r="L90" s="15"/>
      <c r="M90" s="15"/>
    </row>
    <row r="91" spans="6:13" x14ac:dyDescent="0.2">
      <c r="F91" s="71" t="s">
        <v>7</v>
      </c>
      <c r="G91" s="69" t="s">
        <v>24</v>
      </c>
      <c r="H91" s="23">
        <v>5</v>
      </c>
      <c r="I91" s="40">
        <v>73.2</v>
      </c>
      <c r="J91" s="40">
        <v>75</v>
      </c>
      <c r="K91" s="40">
        <v>84.2</v>
      </c>
      <c r="L91" s="55">
        <f t="shared" si="2"/>
        <v>1.7999999999999972</v>
      </c>
      <c r="M91" s="15"/>
    </row>
    <row r="92" spans="6:13" x14ac:dyDescent="0.2">
      <c r="F92" s="72"/>
      <c r="G92" s="70"/>
      <c r="H92" s="24">
        <v>10</v>
      </c>
      <c r="I92" s="43">
        <v>73.5</v>
      </c>
      <c r="J92" s="43">
        <v>75.7</v>
      </c>
      <c r="K92" s="43">
        <v>84.7</v>
      </c>
      <c r="L92" s="56">
        <f t="shared" si="2"/>
        <v>2.2000000000000028</v>
      </c>
      <c r="M92" s="15"/>
    </row>
    <row r="93" spans="6:13" x14ac:dyDescent="0.2">
      <c r="F93" s="72"/>
      <c r="G93" s="70"/>
      <c r="H93" s="24">
        <v>15</v>
      </c>
      <c r="I93" s="43">
        <v>73.3</v>
      </c>
      <c r="J93" s="43">
        <v>75.7</v>
      </c>
      <c r="K93" s="43">
        <v>84.7</v>
      </c>
      <c r="L93" s="56">
        <f t="shared" si="2"/>
        <v>2.4000000000000057</v>
      </c>
      <c r="M93" s="15"/>
    </row>
    <row r="94" spans="6:13" x14ac:dyDescent="0.2">
      <c r="F94" s="72"/>
      <c r="G94" s="70" t="s">
        <v>25</v>
      </c>
      <c r="H94" s="24">
        <v>5</v>
      </c>
      <c r="I94" s="43">
        <v>73</v>
      </c>
      <c r="J94" s="43">
        <v>74.7</v>
      </c>
      <c r="K94" s="43">
        <v>84.2</v>
      </c>
      <c r="L94" s="56">
        <f t="shared" si="2"/>
        <v>1.7000000000000028</v>
      </c>
      <c r="M94" s="15"/>
    </row>
    <row r="95" spans="6:13" x14ac:dyDescent="0.2">
      <c r="F95" s="72"/>
      <c r="G95" s="70"/>
      <c r="H95" s="24">
        <v>10</v>
      </c>
      <c r="I95" s="43">
        <v>73</v>
      </c>
      <c r="J95" s="43">
        <v>74.5</v>
      </c>
      <c r="K95" s="43">
        <v>84.5</v>
      </c>
      <c r="L95" s="56">
        <f t="shared" si="2"/>
        <v>1.5</v>
      </c>
      <c r="M95" s="15"/>
    </row>
    <row r="96" spans="6:13" x14ac:dyDescent="0.2">
      <c r="F96" s="72"/>
      <c r="G96" s="70"/>
      <c r="H96" s="24">
        <v>15</v>
      </c>
      <c r="I96" s="43">
        <v>73.2</v>
      </c>
      <c r="J96" s="43">
        <v>76</v>
      </c>
      <c r="K96" s="43">
        <v>84.8</v>
      </c>
      <c r="L96" s="56">
        <f t="shared" si="2"/>
        <v>2.7999999999999972</v>
      </c>
      <c r="M96" s="15"/>
    </row>
    <row r="97" spans="6:13" x14ac:dyDescent="0.2">
      <c r="F97" s="72"/>
      <c r="G97" s="70" t="s">
        <v>26</v>
      </c>
      <c r="H97" s="24">
        <v>5</v>
      </c>
      <c r="I97" s="43">
        <v>72.5</v>
      </c>
      <c r="J97" s="43">
        <v>75.5</v>
      </c>
      <c r="K97" s="43">
        <v>84</v>
      </c>
      <c r="L97" s="56">
        <f t="shared" si="2"/>
        <v>3</v>
      </c>
      <c r="M97" s="15"/>
    </row>
    <row r="98" spans="6:13" x14ac:dyDescent="0.2">
      <c r="F98" s="72"/>
      <c r="G98" s="70"/>
      <c r="H98" s="24">
        <v>10</v>
      </c>
      <c r="I98" s="43">
        <v>73</v>
      </c>
      <c r="J98" s="43">
        <v>76.3</v>
      </c>
      <c r="K98" s="43">
        <v>84</v>
      </c>
      <c r="L98" s="56">
        <f t="shared" si="2"/>
        <v>3.2999999999999972</v>
      </c>
      <c r="M98" s="15"/>
    </row>
    <row r="99" spans="6:13" ht="17" thickBot="1" x14ac:dyDescent="0.25">
      <c r="F99" s="72"/>
      <c r="G99" s="77"/>
      <c r="H99" s="25">
        <v>15</v>
      </c>
      <c r="I99" s="46">
        <v>73.3</v>
      </c>
      <c r="J99" s="46">
        <v>75.8</v>
      </c>
      <c r="K99" s="46">
        <v>84.5</v>
      </c>
      <c r="L99" s="57">
        <f t="shared" si="2"/>
        <v>2.5</v>
      </c>
      <c r="M99" s="15"/>
    </row>
    <row r="100" spans="6:13" x14ac:dyDescent="0.2">
      <c r="F100" s="72"/>
      <c r="G100" s="78" t="s">
        <v>31</v>
      </c>
      <c r="H100" s="23">
        <v>5</v>
      </c>
      <c r="I100" s="48">
        <v>73</v>
      </c>
      <c r="J100" s="48">
        <v>75.2</v>
      </c>
      <c r="K100" s="48">
        <v>84.5</v>
      </c>
      <c r="L100" s="55">
        <f t="shared" si="2"/>
        <v>2.2000000000000028</v>
      </c>
      <c r="M100" s="15"/>
    </row>
    <row r="101" spans="6:13" x14ac:dyDescent="0.2">
      <c r="F101" s="72"/>
      <c r="G101" s="74"/>
      <c r="H101" s="24">
        <v>10</v>
      </c>
      <c r="I101" s="49">
        <v>73.5</v>
      </c>
      <c r="J101" s="49">
        <v>75.5</v>
      </c>
      <c r="K101" s="49">
        <v>84.7</v>
      </c>
      <c r="L101" s="56">
        <f t="shared" ref="L101:L108" si="15">J101-I101</f>
        <v>2</v>
      </c>
      <c r="M101" s="15"/>
    </row>
    <row r="102" spans="6:13" x14ac:dyDescent="0.2">
      <c r="F102" s="72"/>
      <c r="G102" s="74"/>
      <c r="H102" s="24">
        <v>15</v>
      </c>
      <c r="I102" s="49">
        <v>73.7</v>
      </c>
      <c r="J102" s="49">
        <v>75.8</v>
      </c>
      <c r="K102" s="49">
        <v>85.3</v>
      </c>
      <c r="L102" s="56">
        <f t="shared" si="15"/>
        <v>2.0999999999999943</v>
      </c>
      <c r="M102" s="15"/>
    </row>
    <row r="103" spans="6:13" ht="16" customHeight="1" x14ac:dyDescent="0.2">
      <c r="F103" s="72"/>
      <c r="G103" s="74" t="s">
        <v>34</v>
      </c>
      <c r="H103" s="24">
        <v>5</v>
      </c>
      <c r="I103" s="49">
        <v>72.8</v>
      </c>
      <c r="J103" s="49">
        <v>75.3</v>
      </c>
      <c r="K103" s="49">
        <v>84</v>
      </c>
      <c r="L103" s="56">
        <f t="shared" si="15"/>
        <v>2.5</v>
      </c>
      <c r="M103" s="15"/>
    </row>
    <row r="104" spans="6:13" x14ac:dyDescent="0.2">
      <c r="F104" s="72"/>
      <c r="G104" s="74"/>
      <c r="H104" s="24">
        <v>10</v>
      </c>
      <c r="I104" s="49">
        <v>72.7</v>
      </c>
      <c r="J104" s="49">
        <v>75.5</v>
      </c>
      <c r="K104" s="49">
        <v>84.5</v>
      </c>
      <c r="L104" s="56">
        <f t="shared" si="15"/>
        <v>2.7999999999999972</v>
      </c>
      <c r="M104" s="15"/>
    </row>
    <row r="105" spans="6:13" x14ac:dyDescent="0.2">
      <c r="F105" s="72"/>
      <c r="G105" s="74"/>
      <c r="H105" s="24">
        <v>15</v>
      </c>
      <c r="I105" s="49">
        <v>73.3</v>
      </c>
      <c r="J105" s="49">
        <v>76.2</v>
      </c>
      <c r="K105" s="49">
        <v>85</v>
      </c>
      <c r="L105" s="56">
        <f t="shared" si="15"/>
        <v>2.9000000000000057</v>
      </c>
      <c r="M105" s="15"/>
    </row>
    <row r="106" spans="6:13" ht="16" customHeight="1" x14ac:dyDescent="0.2">
      <c r="F106" s="72"/>
      <c r="G106" s="74" t="s">
        <v>35</v>
      </c>
      <c r="H106" s="24">
        <v>5</v>
      </c>
      <c r="I106" s="43">
        <v>72.7</v>
      </c>
      <c r="J106" s="43">
        <v>75</v>
      </c>
      <c r="K106" s="43">
        <v>84.2</v>
      </c>
      <c r="L106" s="56">
        <f t="shared" si="15"/>
        <v>2.2999999999999972</v>
      </c>
      <c r="M106" s="15"/>
    </row>
    <row r="107" spans="6:13" x14ac:dyDescent="0.2">
      <c r="F107" s="72"/>
      <c r="G107" s="74"/>
      <c r="H107" s="24">
        <v>10</v>
      </c>
      <c r="I107" s="43">
        <v>72.5</v>
      </c>
      <c r="J107" s="43">
        <v>74.8</v>
      </c>
      <c r="K107" s="43">
        <v>84.8</v>
      </c>
      <c r="L107" s="56">
        <f t="shared" si="15"/>
        <v>2.2999999999999972</v>
      </c>
      <c r="M107" s="15"/>
    </row>
    <row r="108" spans="6:13" ht="17" thickBot="1" x14ac:dyDescent="0.25">
      <c r="F108" s="73"/>
      <c r="G108" s="75"/>
      <c r="H108" s="25">
        <v>15</v>
      </c>
      <c r="I108" s="53">
        <v>73.2</v>
      </c>
      <c r="J108" s="53">
        <v>76</v>
      </c>
      <c r="K108" s="53">
        <v>84.5</v>
      </c>
      <c r="L108" s="58">
        <f t="shared" si="15"/>
        <v>2.7999999999999972</v>
      </c>
      <c r="M108" s="15"/>
    </row>
    <row r="109" spans="6:13" x14ac:dyDescent="0.2">
      <c r="F109" s="13"/>
      <c r="G109" s="13"/>
      <c r="H109" s="26" t="s">
        <v>8</v>
      </c>
      <c r="I109" s="40">
        <f>AVERAGE(I91:I108)</f>
        <v>73.077777777777783</v>
      </c>
      <c r="J109" s="40">
        <f t="shared" ref="J109" si="16">AVERAGE(J91:J108)</f>
        <v>75.472222222222214</v>
      </c>
      <c r="K109" s="40">
        <f t="shared" ref="K109" si="17">AVERAGE(K91:K108)</f>
        <v>84.505555555555546</v>
      </c>
      <c r="L109" s="63">
        <f t="shared" ref="L109" si="18">AVERAGE(L91:L108)</f>
        <v>2.3944444444444439</v>
      </c>
      <c r="M109" s="15"/>
    </row>
    <row r="110" spans="6:13" ht="17" thickBot="1" x14ac:dyDescent="0.25">
      <c r="F110" s="13"/>
      <c r="G110" s="13"/>
      <c r="H110" s="27" t="s">
        <v>9</v>
      </c>
      <c r="I110" s="53">
        <f>STDEV(I91:I108)</f>
        <v>0.3422341055571988</v>
      </c>
      <c r="J110" s="53">
        <f t="shared" ref="J110:L110" si="19">STDEV(J91:J108)</f>
        <v>0.52221874564271775</v>
      </c>
      <c r="K110" s="53">
        <f t="shared" si="19"/>
        <v>0.36050980605447797</v>
      </c>
      <c r="L110" s="64">
        <f t="shared" si="19"/>
        <v>0.48077415784302913</v>
      </c>
      <c r="M110" s="15"/>
    </row>
  </sheetData>
  <mergeCells count="43">
    <mergeCell ref="F28:F45"/>
    <mergeCell ref="G91:G93"/>
    <mergeCell ref="G94:G96"/>
    <mergeCell ref="G97:G99"/>
    <mergeCell ref="G49:G51"/>
    <mergeCell ref="G52:G54"/>
    <mergeCell ref="G55:G57"/>
    <mergeCell ref="G70:G72"/>
    <mergeCell ref="G73:G75"/>
    <mergeCell ref="G76:G78"/>
    <mergeCell ref="G82:G84"/>
    <mergeCell ref="F49:F66"/>
    <mergeCell ref="F70:F87"/>
    <mergeCell ref="F91:F108"/>
    <mergeCell ref="G37:G39"/>
    <mergeCell ref="G40:G42"/>
    <mergeCell ref="G28:G30"/>
    <mergeCell ref="G31:G33"/>
    <mergeCell ref="G34:G36"/>
    <mergeCell ref="G16:G18"/>
    <mergeCell ref="G22:G24"/>
    <mergeCell ref="G103:G105"/>
    <mergeCell ref="G106:G108"/>
    <mergeCell ref="G85:G87"/>
    <mergeCell ref="G64:G66"/>
    <mergeCell ref="P4:Q4"/>
    <mergeCell ref="O4:O5"/>
    <mergeCell ref="O13:O14"/>
    <mergeCell ref="P13:Q13"/>
    <mergeCell ref="G10:G12"/>
    <mergeCell ref="G13:G15"/>
    <mergeCell ref="G58:G60"/>
    <mergeCell ref="G61:G63"/>
    <mergeCell ref="G79:G81"/>
    <mergeCell ref="G43:G45"/>
    <mergeCell ref="G100:G102"/>
    <mergeCell ref="G19:G21"/>
    <mergeCell ref="F3:F5"/>
    <mergeCell ref="G3:G5"/>
    <mergeCell ref="H3:H5"/>
    <mergeCell ref="I3:L3"/>
    <mergeCell ref="G7:G9"/>
    <mergeCell ref="F7:F24"/>
  </mergeCells>
  <pageMargins left="0.7" right="0.7" top="0.75" bottom="0.75" header="0.3" footer="0.3"/>
  <pageSetup scale="18" orientation="portrait" horizontalDpi="0" verticalDpi="0" copies="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69F7F-7539-5048-A247-5C4A520BE384}">
  <sheetPr>
    <pageSetUpPr fitToPage="1"/>
  </sheetPr>
  <dimension ref="A1:AM110"/>
  <sheetViews>
    <sheetView tabSelected="1" topLeftCell="E58" zoomScaleNormal="175" workbookViewId="0">
      <selection activeCell="L103" sqref="L103"/>
    </sheetView>
  </sheetViews>
  <sheetFormatPr baseColWidth="10" defaultRowHeight="16" x14ac:dyDescent="0.2"/>
  <cols>
    <col min="1" max="1" width="19.1640625" customWidth="1"/>
    <col min="2" max="2" width="25.83203125" bestFit="1" customWidth="1"/>
    <col min="3" max="3" width="12.1640625" bestFit="1" customWidth="1"/>
    <col min="4" max="4" width="13.1640625" bestFit="1" customWidth="1"/>
    <col min="7" max="7" width="12.1640625" customWidth="1"/>
    <col min="9" max="9" width="11.83203125" customWidth="1"/>
    <col min="10" max="10" width="12.83203125" bestFit="1" customWidth="1"/>
    <col min="11" max="11" width="6.83203125" customWidth="1"/>
    <col min="13" max="13" width="19.1640625" customWidth="1"/>
    <col min="14" max="14" width="20.5" customWidth="1"/>
    <col min="15" max="15" width="13.6640625" bestFit="1" customWidth="1"/>
    <col min="21" max="21" width="13.83203125" customWidth="1"/>
    <col min="26" max="26" width="15.5" customWidth="1"/>
    <col min="27" max="27" width="39.83203125" bestFit="1" customWidth="1"/>
    <col min="28" max="28" width="17" customWidth="1"/>
    <col min="29" max="29" width="15.33203125" customWidth="1"/>
  </cols>
  <sheetData>
    <row r="1" spans="1:17" x14ac:dyDescent="0.2">
      <c r="A1" s="37" t="s">
        <v>33</v>
      </c>
    </row>
    <row r="2" spans="1:17" ht="17" thickBot="1" x14ac:dyDescent="0.25">
      <c r="A2" t="s">
        <v>36</v>
      </c>
    </row>
    <row r="3" spans="1:17" ht="17" customHeight="1" x14ac:dyDescent="0.2">
      <c r="B3" s="20" t="s">
        <v>32</v>
      </c>
      <c r="C3" s="21" t="s">
        <v>22</v>
      </c>
      <c r="D3" s="22" t="s">
        <v>23</v>
      </c>
      <c r="F3" s="65" t="s">
        <v>15</v>
      </c>
      <c r="G3" s="65" t="s">
        <v>14</v>
      </c>
      <c r="H3" s="65" t="s">
        <v>27</v>
      </c>
      <c r="I3" s="66" t="s">
        <v>16</v>
      </c>
      <c r="J3" s="68"/>
      <c r="M3" t="s">
        <v>30</v>
      </c>
    </row>
    <row r="4" spans="1:17" s="10" customFormat="1" x14ac:dyDescent="0.2">
      <c r="B4" s="33" t="s">
        <v>24</v>
      </c>
      <c r="C4" s="7">
        <v>9</v>
      </c>
      <c r="D4" s="30">
        <v>7</v>
      </c>
      <c r="F4" s="65"/>
      <c r="G4" s="65"/>
      <c r="H4" s="65"/>
      <c r="I4" s="12" t="s">
        <v>0</v>
      </c>
      <c r="J4" s="16" t="s">
        <v>10</v>
      </c>
      <c r="K4"/>
      <c r="M4" s="76" t="s">
        <v>12</v>
      </c>
      <c r="N4" s="76" t="s">
        <v>18</v>
      </c>
      <c r="O4" s="76"/>
      <c r="P4"/>
      <c r="Q4"/>
    </row>
    <row r="5" spans="1:17" s="10" customFormat="1" ht="28" x14ac:dyDescent="0.2">
      <c r="B5" s="33" t="s">
        <v>25</v>
      </c>
      <c r="C5" s="7">
        <v>9</v>
      </c>
      <c r="D5" s="30">
        <v>7</v>
      </c>
      <c r="F5" s="65"/>
      <c r="G5" s="65"/>
      <c r="H5" s="65"/>
      <c r="I5" s="1" t="s">
        <v>28</v>
      </c>
      <c r="J5" s="16" t="s">
        <v>37</v>
      </c>
      <c r="K5"/>
      <c r="M5" s="76"/>
      <c r="N5" s="18" t="s">
        <v>20</v>
      </c>
      <c r="O5" s="19" t="s">
        <v>19</v>
      </c>
      <c r="P5"/>
      <c r="Q5"/>
    </row>
    <row r="6" spans="1:17" ht="18" thickBot="1" x14ac:dyDescent="0.25">
      <c r="B6" s="34" t="s">
        <v>26</v>
      </c>
      <c r="C6" s="31">
        <v>9</v>
      </c>
      <c r="D6" s="32">
        <v>5</v>
      </c>
      <c r="F6" s="9"/>
      <c r="G6" s="9"/>
      <c r="H6" s="9"/>
      <c r="I6" s="9"/>
      <c r="J6" s="9"/>
      <c r="M6" s="17" t="s">
        <v>13</v>
      </c>
      <c r="N6" s="59">
        <f>AVERAGE(J28:J36)</f>
        <v>-6.6666666666670774E-2</v>
      </c>
      <c r="O6" s="59">
        <f>STDEV(J28:J36)</f>
        <v>0.28284271247461884</v>
      </c>
    </row>
    <row r="7" spans="1:17" ht="17" x14ac:dyDescent="0.2">
      <c r="B7" s="35" t="s">
        <v>31</v>
      </c>
      <c r="C7" s="11">
        <v>9</v>
      </c>
      <c r="D7" s="36">
        <v>7</v>
      </c>
      <c r="F7" s="71" t="s">
        <v>3</v>
      </c>
      <c r="G7" s="69" t="s">
        <v>24</v>
      </c>
      <c r="H7" s="23">
        <v>1</v>
      </c>
      <c r="I7" s="39" t="s">
        <v>17</v>
      </c>
      <c r="J7" s="41" t="s">
        <v>17</v>
      </c>
      <c r="M7" s="2" t="s">
        <v>5</v>
      </c>
      <c r="N7" s="60">
        <f>AVERAGE(J49:J57)</f>
        <v>2.7999999999999954</v>
      </c>
      <c r="O7" s="60">
        <f>STDEV((J49:J57))</f>
        <v>0.40926763859362303</v>
      </c>
    </row>
    <row r="8" spans="1:17" ht="17" x14ac:dyDescent="0.2">
      <c r="B8" s="33" t="s">
        <v>34</v>
      </c>
      <c r="C8" s="7">
        <v>9</v>
      </c>
      <c r="D8" s="30">
        <v>5</v>
      </c>
      <c r="F8" s="72"/>
      <c r="G8" s="70"/>
      <c r="H8" s="24">
        <v>6</v>
      </c>
      <c r="I8" s="42" t="s">
        <v>17</v>
      </c>
      <c r="J8" s="44" t="s">
        <v>17</v>
      </c>
      <c r="M8" s="3" t="s">
        <v>6</v>
      </c>
      <c r="N8" s="61">
        <f>AVERAGE(J70:J78)</f>
        <v>2.6555555555555515</v>
      </c>
      <c r="O8" s="61">
        <f>STDEV(J70:J78)</f>
        <v>0.23154073315749765</v>
      </c>
    </row>
    <row r="9" spans="1:17" ht="18" thickBot="1" x14ac:dyDescent="0.25">
      <c r="B9" s="34" t="s">
        <v>35</v>
      </c>
      <c r="C9" s="31">
        <v>9</v>
      </c>
      <c r="D9" s="32">
        <v>5</v>
      </c>
      <c r="F9" s="72"/>
      <c r="G9" s="70"/>
      <c r="H9" s="24">
        <v>11</v>
      </c>
      <c r="I9" s="42" t="s">
        <v>17</v>
      </c>
      <c r="J9" s="44" t="s">
        <v>17</v>
      </c>
      <c r="M9" s="4" t="s">
        <v>7</v>
      </c>
      <c r="N9" s="62">
        <f>AVERAGE(J91:J99)</f>
        <v>2.9555555555555517</v>
      </c>
      <c r="O9" s="62">
        <f>STDEV(J91:J99)</f>
        <v>0.28480012484391748</v>
      </c>
    </row>
    <row r="10" spans="1:17" x14ac:dyDescent="0.2">
      <c r="C10" s="38"/>
      <c r="F10" s="72"/>
      <c r="G10" s="70" t="s">
        <v>25</v>
      </c>
      <c r="H10" s="24">
        <v>1</v>
      </c>
      <c r="I10" s="42" t="s">
        <v>17</v>
      </c>
      <c r="J10" s="44" t="s">
        <v>17</v>
      </c>
    </row>
    <row r="11" spans="1:17" x14ac:dyDescent="0.2">
      <c r="F11" s="72"/>
      <c r="G11" s="70"/>
      <c r="H11" s="24">
        <v>6</v>
      </c>
      <c r="I11" s="42" t="s">
        <v>17</v>
      </c>
      <c r="J11" s="44" t="s">
        <v>17</v>
      </c>
    </row>
    <row r="12" spans="1:17" x14ac:dyDescent="0.2">
      <c r="F12" s="72"/>
      <c r="G12" s="70"/>
      <c r="H12" s="24">
        <v>1</v>
      </c>
      <c r="I12" s="42" t="s">
        <v>17</v>
      </c>
      <c r="J12" s="44" t="s">
        <v>17</v>
      </c>
      <c r="M12" t="s">
        <v>21</v>
      </c>
    </row>
    <row r="13" spans="1:17" x14ac:dyDescent="0.2">
      <c r="F13" s="72"/>
      <c r="G13" s="70" t="s">
        <v>26</v>
      </c>
      <c r="H13" s="24">
        <v>1</v>
      </c>
      <c r="I13" s="42" t="s">
        <v>17</v>
      </c>
      <c r="J13" s="44" t="s">
        <v>17</v>
      </c>
      <c r="M13" s="76" t="s">
        <v>12</v>
      </c>
      <c r="N13" s="76" t="s">
        <v>18</v>
      </c>
      <c r="O13" s="76"/>
    </row>
    <row r="14" spans="1:17" ht="17" x14ac:dyDescent="0.2">
      <c r="F14" s="72"/>
      <c r="G14" s="70"/>
      <c r="H14" s="24">
        <v>6</v>
      </c>
      <c r="I14" s="42" t="s">
        <v>17</v>
      </c>
      <c r="J14" s="44" t="s">
        <v>17</v>
      </c>
      <c r="M14" s="76"/>
      <c r="N14" s="18" t="s">
        <v>20</v>
      </c>
      <c r="O14" s="19" t="s">
        <v>19</v>
      </c>
    </row>
    <row r="15" spans="1:17" ht="18" thickBot="1" x14ac:dyDescent="0.25">
      <c r="F15" s="72"/>
      <c r="G15" s="77"/>
      <c r="H15" s="25">
        <v>11</v>
      </c>
      <c r="I15" s="45" t="s">
        <v>17</v>
      </c>
      <c r="J15" s="47" t="s">
        <v>17</v>
      </c>
      <c r="M15" s="17" t="s">
        <v>13</v>
      </c>
      <c r="N15" s="59">
        <f>J46</f>
        <v>-3.9474596431116679E-15</v>
      </c>
      <c r="O15" s="59">
        <f>J47</f>
        <v>0.22751858359780894</v>
      </c>
    </row>
    <row r="16" spans="1:17" ht="17" x14ac:dyDescent="0.2">
      <c r="F16" s="72"/>
      <c r="G16" s="78" t="s">
        <v>31</v>
      </c>
      <c r="H16" s="23">
        <v>1</v>
      </c>
      <c r="I16" s="39" t="s">
        <v>17</v>
      </c>
      <c r="J16" s="41" t="s">
        <v>17</v>
      </c>
      <c r="M16" s="2" t="s">
        <v>5</v>
      </c>
      <c r="N16" s="60">
        <f>J67</f>
        <v>2.8277777777777735</v>
      </c>
      <c r="O16" s="60">
        <f>J68</f>
        <v>0.34664592698142432</v>
      </c>
    </row>
    <row r="17" spans="6:39" ht="17" x14ac:dyDescent="0.2">
      <c r="F17" s="72"/>
      <c r="G17" s="74"/>
      <c r="H17" s="24">
        <v>6</v>
      </c>
      <c r="I17" s="42" t="s">
        <v>17</v>
      </c>
      <c r="J17" s="44" t="s">
        <v>17</v>
      </c>
      <c r="M17" s="3" t="s">
        <v>6</v>
      </c>
      <c r="N17" s="61">
        <f>J88</f>
        <v>2.6222222222222182</v>
      </c>
      <c r="O17" s="61">
        <f>J89</f>
        <v>0.26171880334844844</v>
      </c>
    </row>
    <row r="18" spans="6:39" ht="17" x14ac:dyDescent="0.2">
      <c r="F18" s="72"/>
      <c r="G18" s="74"/>
      <c r="H18" s="24">
        <v>11</v>
      </c>
      <c r="I18" s="42" t="s">
        <v>17</v>
      </c>
      <c r="J18" s="44" t="s">
        <v>17</v>
      </c>
      <c r="M18" s="4" t="s">
        <v>7</v>
      </c>
      <c r="N18" s="62">
        <f>J109</f>
        <v>2.9888888888888849</v>
      </c>
      <c r="O18" s="62">
        <f>J110</f>
        <v>0.34223410555719874</v>
      </c>
    </row>
    <row r="19" spans="6:39" x14ac:dyDescent="0.2">
      <c r="F19" s="72"/>
      <c r="G19" s="74" t="s">
        <v>34</v>
      </c>
      <c r="H19" s="24">
        <v>1</v>
      </c>
      <c r="I19" s="50" t="s">
        <v>17</v>
      </c>
      <c r="J19" s="51" t="s">
        <v>17</v>
      </c>
    </row>
    <row r="20" spans="6:39" x14ac:dyDescent="0.2">
      <c r="F20" s="72"/>
      <c r="G20" s="74"/>
      <c r="H20" s="24">
        <v>6</v>
      </c>
      <c r="I20" s="42" t="s">
        <v>17</v>
      </c>
      <c r="J20" s="44" t="s">
        <v>17</v>
      </c>
    </row>
    <row r="21" spans="6:39" x14ac:dyDescent="0.2">
      <c r="F21" s="72"/>
      <c r="G21" s="74"/>
      <c r="H21" s="24">
        <v>1</v>
      </c>
      <c r="I21" s="42" t="s">
        <v>17</v>
      </c>
      <c r="J21" s="44" t="s">
        <v>17</v>
      </c>
    </row>
    <row r="22" spans="6:39" x14ac:dyDescent="0.2">
      <c r="F22" s="72"/>
      <c r="G22" s="74" t="s">
        <v>35</v>
      </c>
      <c r="H22" s="24">
        <v>1</v>
      </c>
      <c r="I22" s="42" t="s">
        <v>17</v>
      </c>
      <c r="J22" s="44" t="s">
        <v>17</v>
      </c>
    </row>
    <row r="23" spans="6:39" x14ac:dyDescent="0.2">
      <c r="F23" s="72"/>
      <c r="G23" s="74"/>
      <c r="H23" s="24">
        <v>6</v>
      </c>
      <c r="I23" s="42" t="s">
        <v>17</v>
      </c>
      <c r="J23" s="44" t="s">
        <v>17</v>
      </c>
    </row>
    <row r="24" spans="6:39" ht="17" thickBot="1" x14ac:dyDescent="0.25">
      <c r="F24" s="73"/>
      <c r="G24" s="75"/>
      <c r="H24" s="29">
        <v>11</v>
      </c>
      <c r="I24" s="52" t="s">
        <v>17</v>
      </c>
      <c r="J24" s="54" t="s">
        <v>17</v>
      </c>
    </row>
    <row r="25" spans="6:39" x14ac:dyDescent="0.2">
      <c r="F25" s="13"/>
      <c r="G25" s="13"/>
      <c r="H25" s="26" t="s">
        <v>8</v>
      </c>
      <c r="I25" s="40" t="e">
        <f>AVERAGE(I7:I24)</f>
        <v>#DIV/0!</v>
      </c>
      <c r="J25" s="40" t="e">
        <f t="shared" ref="J25" si="0">AVERAGE(J7:J24)</f>
        <v>#DIV/0!</v>
      </c>
    </row>
    <row r="26" spans="6:39" ht="17" thickBot="1" x14ac:dyDescent="0.25">
      <c r="F26" s="13"/>
      <c r="G26" s="13"/>
      <c r="H26" s="27" t="s">
        <v>9</v>
      </c>
      <c r="I26" s="53" t="e">
        <f>STDEV(I7:I24)</f>
        <v>#DIV/0!</v>
      </c>
      <c r="J26" s="53" t="e">
        <f t="shared" ref="J26" si="1">STDEV(J7:J24)</f>
        <v>#DIV/0!</v>
      </c>
    </row>
    <row r="27" spans="6:39" ht="17" thickBot="1" x14ac:dyDescent="0.25">
      <c r="F27" s="13"/>
      <c r="G27" s="13"/>
      <c r="H27" s="28"/>
      <c r="I27" s="15"/>
      <c r="J27" s="15"/>
      <c r="K27" s="15"/>
    </row>
    <row r="28" spans="6:39" x14ac:dyDescent="0.2">
      <c r="F28" s="71" t="s">
        <v>4</v>
      </c>
      <c r="G28" s="69" t="s">
        <v>24</v>
      </c>
      <c r="H28" s="23">
        <v>2</v>
      </c>
      <c r="I28" s="40">
        <v>76.2</v>
      </c>
      <c r="J28" s="55">
        <f>$I$46-I28</f>
        <v>-0.13333333333333997</v>
      </c>
      <c r="K28" s="15"/>
      <c r="AL28" s="5"/>
      <c r="AM28" s="6"/>
    </row>
    <row r="29" spans="6:39" x14ac:dyDescent="0.2">
      <c r="F29" s="72"/>
      <c r="G29" s="70"/>
      <c r="H29" s="24">
        <v>7</v>
      </c>
      <c r="I29" s="43">
        <v>76.2</v>
      </c>
      <c r="J29" s="56">
        <f t="shared" ref="J29:J45" si="2">$I$46-I29</f>
        <v>-0.13333333333333997</v>
      </c>
      <c r="K29" s="15"/>
      <c r="AL29" s="5"/>
      <c r="AM29" s="6"/>
    </row>
    <row r="30" spans="6:39" x14ac:dyDescent="0.2">
      <c r="F30" s="72"/>
      <c r="G30" s="70"/>
      <c r="H30" s="24">
        <v>12</v>
      </c>
      <c r="I30" s="43">
        <v>76.5</v>
      </c>
      <c r="J30" s="56">
        <f t="shared" si="2"/>
        <v>-0.43333333333333712</v>
      </c>
      <c r="K30" s="15"/>
      <c r="AL30" s="5"/>
      <c r="AM30" s="6"/>
    </row>
    <row r="31" spans="6:39" x14ac:dyDescent="0.2">
      <c r="F31" s="72"/>
      <c r="G31" s="70" t="s">
        <v>25</v>
      </c>
      <c r="H31" s="24">
        <v>2</v>
      </c>
      <c r="I31" s="43">
        <v>75.8</v>
      </c>
      <c r="J31" s="56">
        <f t="shared" si="2"/>
        <v>0.26666666666666572</v>
      </c>
      <c r="K31" s="15"/>
      <c r="AL31" s="5"/>
      <c r="AM31" s="6"/>
    </row>
    <row r="32" spans="6:39" x14ac:dyDescent="0.2">
      <c r="F32" s="72"/>
      <c r="G32" s="70"/>
      <c r="H32" s="24">
        <v>7</v>
      </c>
      <c r="I32" s="43">
        <v>75.7</v>
      </c>
      <c r="J32" s="56">
        <f t="shared" si="2"/>
        <v>0.36666666666666003</v>
      </c>
      <c r="K32" s="15"/>
    </row>
    <row r="33" spans="6:11" x14ac:dyDescent="0.2">
      <c r="F33" s="72"/>
      <c r="G33" s="70"/>
      <c r="H33" s="24">
        <v>12</v>
      </c>
      <c r="I33" s="43">
        <v>76.3</v>
      </c>
      <c r="J33" s="56">
        <f t="shared" si="2"/>
        <v>-0.23333333333333428</v>
      </c>
      <c r="K33" s="15"/>
    </row>
    <row r="34" spans="6:11" x14ac:dyDescent="0.2">
      <c r="F34" s="72"/>
      <c r="G34" s="70" t="s">
        <v>26</v>
      </c>
      <c r="H34" s="24">
        <v>2</v>
      </c>
      <c r="I34" s="43">
        <v>76</v>
      </c>
      <c r="J34" s="56">
        <f t="shared" si="2"/>
        <v>6.6666666666662877E-2</v>
      </c>
      <c r="K34" s="15"/>
    </row>
    <row r="35" spans="6:11" x14ac:dyDescent="0.2">
      <c r="F35" s="72"/>
      <c r="G35" s="70"/>
      <c r="H35" s="24">
        <v>7</v>
      </c>
      <c r="I35" s="43">
        <v>76</v>
      </c>
      <c r="J35" s="56">
        <f t="shared" si="2"/>
        <v>6.6666666666662877E-2</v>
      </c>
      <c r="K35" s="15"/>
    </row>
    <row r="36" spans="6:11" ht="17" thickBot="1" x14ac:dyDescent="0.25">
      <c r="F36" s="72"/>
      <c r="G36" s="77"/>
      <c r="H36" s="25">
        <v>12</v>
      </c>
      <c r="I36" s="46">
        <v>76.5</v>
      </c>
      <c r="J36" s="57">
        <f t="shared" si="2"/>
        <v>-0.43333333333333712</v>
      </c>
      <c r="K36" s="15"/>
    </row>
    <row r="37" spans="6:11" ht="16" customHeight="1" x14ac:dyDescent="0.2">
      <c r="F37" s="72"/>
      <c r="G37" s="78" t="s">
        <v>31</v>
      </c>
      <c r="H37" s="23">
        <v>2</v>
      </c>
      <c r="I37" s="48">
        <v>76</v>
      </c>
      <c r="J37" s="55">
        <f t="shared" si="2"/>
        <v>6.6666666666662877E-2</v>
      </c>
      <c r="K37" s="15"/>
    </row>
    <row r="38" spans="6:11" x14ac:dyDescent="0.2">
      <c r="F38" s="72"/>
      <c r="G38" s="74"/>
      <c r="H38" s="24">
        <v>7</v>
      </c>
      <c r="I38" s="49">
        <v>76</v>
      </c>
      <c r="J38" s="56">
        <f t="shared" si="2"/>
        <v>6.6666666666662877E-2</v>
      </c>
      <c r="K38" s="15"/>
    </row>
    <row r="39" spans="6:11" x14ac:dyDescent="0.2">
      <c r="F39" s="72"/>
      <c r="G39" s="74"/>
      <c r="H39" s="24">
        <v>12</v>
      </c>
      <c r="I39" s="49">
        <v>76.2</v>
      </c>
      <c r="J39" s="56">
        <f t="shared" si="2"/>
        <v>-0.13333333333333997</v>
      </c>
      <c r="K39" s="15"/>
    </row>
    <row r="40" spans="6:11" ht="16" customHeight="1" x14ac:dyDescent="0.2">
      <c r="F40" s="72"/>
      <c r="G40" s="74" t="s">
        <v>34</v>
      </c>
      <c r="H40" s="24">
        <v>2</v>
      </c>
      <c r="I40" s="49">
        <v>75.8</v>
      </c>
      <c r="J40" s="56">
        <f t="shared" si="2"/>
        <v>0.26666666666666572</v>
      </c>
      <c r="K40" s="15"/>
    </row>
    <row r="41" spans="6:11" x14ac:dyDescent="0.2">
      <c r="F41" s="72"/>
      <c r="G41" s="74"/>
      <c r="H41" s="24">
        <v>7</v>
      </c>
      <c r="I41" s="49">
        <v>76</v>
      </c>
      <c r="J41" s="56">
        <f t="shared" si="2"/>
        <v>6.6666666666662877E-2</v>
      </c>
      <c r="K41" s="15"/>
    </row>
    <row r="42" spans="6:11" x14ac:dyDescent="0.2">
      <c r="F42" s="72"/>
      <c r="G42" s="74"/>
      <c r="H42" s="24">
        <v>12</v>
      </c>
      <c r="I42" s="49">
        <v>76.2</v>
      </c>
      <c r="J42" s="56">
        <f t="shared" si="2"/>
        <v>-0.13333333333333997</v>
      </c>
      <c r="K42" s="15"/>
    </row>
    <row r="43" spans="6:11" ht="16" customHeight="1" x14ac:dyDescent="0.2">
      <c r="F43" s="72"/>
      <c r="G43" s="74" t="s">
        <v>35</v>
      </c>
      <c r="H43" s="24">
        <v>2</v>
      </c>
      <c r="I43" s="43">
        <v>75.8</v>
      </c>
      <c r="J43" s="56">
        <f t="shared" si="2"/>
        <v>0.26666666666666572</v>
      </c>
      <c r="K43" s="15"/>
    </row>
    <row r="44" spans="6:11" x14ac:dyDescent="0.2">
      <c r="F44" s="72"/>
      <c r="G44" s="74"/>
      <c r="H44" s="24">
        <v>7</v>
      </c>
      <c r="I44" s="43">
        <v>76</v>
      </c>
      <c r="J44" s="56">
        <f t="shared" si="2"/>
        <v>6.6666666666662877E-2</v>
      </c>
      <c r="K44" s="15"/>
    </row>
    <row r="45" spans="6:11" ht="17" thickBot="1" x14ac:dyDescent="0.25">
      <c r="F45" s="73"/>
      <c r="G45" s="75"/>
      <c r="H45" s="25">
        <v>12</v>
      </c>
      <c r="I45" s="53">
        <v>76</v>
      </c>
      <c r="J45" s="58">
        <f t="shared" si="2"/>
        <v>6.6666666666662877E-2</v>
      </c>
      <c r="K45" s="15"/>
    </row>
    <row r="46" spans="6:11" x14ac:dyDescent="0.2">
      <c r="F46" s="13"/>
      <c r="G46" s="13"/>
      <c r="H46" s="26" t="s">
        <v>8</v>
      </c>
      <c r="I46" s="40">
        <f>AVERAGE(I28:I45)</f>
        <v>76.066666666666663</v>
      </c>
      <c r="J46" s="63">
        <f t="shared" ref="J46" si="3">AVERAGE(J28:J45)</f>
        <v>-3.9474596431116679E-15</v>
      </c>
      <c r="K46" s="15"/>
    </row>
    <row r="47" spans="6:11" ht="17" thickBot="1" x14ac:dyDescent="0.25">
      <c r="F47" s="13"/>
      <c r="G47" s="13"/>
      <c r="H47" s="27" t="s">
        <v>9</v>
      </c>
      <c r="I47" s="53">
        <f>STDEV(I28:I45)</f>
        <v>0.22751858359780894</v>
      </c>
      <c r="J47" s="64">
        <f t="shared" ref="J47" si="4">STDEV(J28:J45)</f>
        <v>0.22751858359780894</v>
      </c>
      <c r="K47" s="15"/>
    </row>
    <row r="48" spans="6:11" ht="17" thickBot="1" x14ac:dyDescent="0.25">
      <c r="F48" s="13"/>
      <c r="G48" s="13"/>
      <c r="H48" s="28"/>
      <c r="I48" s="15"/>
      <c r="J48" s="15"/>
      <c r="K48" s="15"/>
    </row>
    <row r="49" spans="6:11" x14ac:dyDescent="0.2">
      <c r="F49" s="71" t="s">
        <v>5</v>
      </c>
      <c r="G49" s="69" t="s">
        <v>24</v>
      </c>
      <c r="H49" s="23">
        <v>3</v>
      </c>
      <c r="I49" s="40">
        <v>73.5</v>
      </c>
      <c r="J49" s="55">
        <f>$I$46-I49</f>
        <v>2.5666666666666629</v>
      </c>
      <c r="K49" s="15"/>
    </row>
    <row r="50" spans="6:11" x14ac:dyDescent="0.2">
      <c r="F50" s="72"/>
      <c r="G50" s="70"/>
      <c r="H50" s="24">
        <v>8</v>
      </c>
      <c r="I50" s="43">
        <v>73.7</v>
      </c>
      <c r="J50" s="56">
        <f t="shared" ref="J50:J66" si="5">$I$46-I50</f>
        <v>2.36666666666666</v>
      </c>
      <c r="K50" s="15"/>
    </row>
    <row r="51" spans="6:11" x14ac:dyDescent="0.2">
      <c r="F51" s="72"/>
      <c r="G51" s="70"/>
      <c r="H51" s="24">
        <v>13</v>
      </c>
      <c r="I51" s="43">
        <v>73.7</v>
      </c>
      <c r="J51" s="56">
        <f t="shared" si="5"/>
        <v>2.36666666666666</v>
      </c>
      <c r="K51" s="15"/>
    </row>
    <row r="52" spans="6:11" x14ac:dyDescent="0.2">
      <c r="F52" s="72"/>
      <c r="G52" s="70" t="s">
        <v>25</v>
      </c>
      <c r="H52" s="24">
        <v>3</v>
      </c>
      <c r="I52" s="43">
        <v>73</v>
      </c>
      <c r="J52" s="56">
        <f t="shared" si="5"/>
        <v>3.0666666666666629</v>
      </c>
      <c r="K52" s="15"/>
    </row>
    <row r="53" spans="6:11" x14ac:dyDescent="0.2">
      <c r="F53" s="72"/>
      <c r="G53" s="70"/>
      <c r="H53" s="24">
        <v>8</v>
      </c>
      <c r="I53" s="43">
        <v>73</v>
      </c>
      <c r="J53" s="56">
        <f t="shared" si="5"/>
        <v>3.0666666666666629</v>
      </c>
      <c r="K53" s="15"/>
    </row>
    <row r="54" spans="6:11" x14ac:dyDescent="0.2">
      <c r="F54" s="72"/>
      <c r="G54" s="70"/>
      <c r="H54" s="24">
        <v>13</v>
      </c>
      <c r="I54" s="43">
        <v>73.5</v>
      </c>
      <c r="J54" s="56">
        <f t="shared" si="5"/>
        <v>2.5666666666666629</v>
      </c>
      <c r="K54" s="15"/>
    </row>
    <row r="55" spans="6:11" x14ac:dyDescent="0.2">
      <c r="F55" s="72"/>
      <c r="G55" s="70" t="s">
        <v>26</v>
      </c>
      <c r="H55" s="24">
        <v>3</v>
      </c>
      <c r="I55" s="43">
        <v>72.5</v>
      </c>
      <c r="J55" s="56">
        <f t="shared" si="5"/>
        <v>3.5666666666666629</v>
      </c>
      <c r="K55" s="15"/>
    </row>
    <row r="56" spans="6:11" x14ac:dyDescent="0.2">
      <c r="F56" s="72"/>
      <c r="G56" s="70"/>
      <c r="H56" s="24">
        <v>8</v>
      </c>
      <c r="I56" s="43">
        <v>73</v>
      </c>
      <c r="J56" s="56">
        <f t="shared" si="5"/>
        <v>3.0666666666666629</v>
      </c>
      <c r="K56" s="15"/>
    </row>
    <row r="57" spans="6:11" ht="17" thickBot="1" x14ac:dyDescent="0.25">
      <c r="F57" s="72"/>
      <c r="G57" s="77"/>
      <c r="H57" s="25">
        <v>13</v>
      </c>
      <c r="I57" s="46">
        <v>73.5</v>
      </c>
      <c r="J57" s="57">
        <f t="shared" si="5"/>
        <v>2.5666666666666629</v>
      </c>
      <c r="K57" s="15"/>
    </row>
    <row r="58" spans="6:11" x14ac:dyDescent="0.2">
      <c r="F58" s="72"/>
      <c r="G58" s="78" t="s">
        <v>31</v>
      </c>
      <c r="H58" s="23">
        <v>3</v>
      </c>
      <c r="I58" s="48">
        <v>73.3</v>
      </c>
      <c r="J58" s="55">
        <f t="shared" si="5"/>
        <v>2.7666666666666657</v>
      </c>
      <c r="K58" s="15"/>
    </row>
    <row r="59" spans="6:11" x14ac:dyDescent="0.2">
      <c r="F59" s="72"/>
      <c r="G59" s="74"/>
      <c r="H59" s="24">
        <v>8</v>
      </c>
      <c r="I59" s="49">
        <v>73.7</v>
      </c>
      <c r="J59" s="56">
        <f t="shared" si="5"/>
        <v>2.36666666666666</v>
      </c>
      <c r="K59" s="15"/>
    </row>
    <row r="60" spans="6:11" x14ac:dyDescent="0.2">
      <c r="F60" s="72"/>
      <c r="G60" s="74"/>
      <c r="H60" s="24">
        <v>13</v>
      </c>
      <c r="I60" s="49">
        <v>73.5</v>
      </c>
      <c r="J60" s="56">
        <f t="shared" si="5"/>
        <v>2.5666666666666629</v>
      </c>
      <c r="K60" s="15"/>
    </row>
    <row r="61" spans="6:11" ht="16" customHeight="1" x14ac:dyDescent="0.2">
      <c r="F61" s="72"/>
      <c r="G61" s="74" t="s">
        <v>34</v>
      </c>
      <c r="H61" s="24">
        <v>3</v>
      </c>
      <c r="I61" s="49">
        <v>73</v>
      </c>
      <c r="J61" s="56">
        <f t="shared" si="5"/>
        <v>3.0666666666666629</v>
      </c>
      <c r="K61" s="15"/>
    </row>
    <row r="62" spans="6:11" x14ac:dyDescent="0.2">
      <c r="F62" s="72"/>
      <c r="G62" s="74"/>
      <c r="H62" s="24">
        <v>8</v>
      </c>
      <c r="I62" s="49">
        <v>73.2</v>
      </c>
      <c r="J62" s="56">
        <f t="shared" si="5"/>
        <v>2.86666666666666</v>
      </c>
      <c r="K62" s="15"/>
    </row>
    <row r="63" spans="6:11" x14ac:dyDescent="0.2">
      <c r="F63" s="72"/>
      <c r="G63" s="74"/>
      <c r="H63" s="24">
        <v>13</v>
      </c>
      <c r="I63" s="49">
        <v>73.3</v>
      </c>
      <c r="J63" s="56">
        <f t="shared" si="5"/>
        <v>2.7666666666666657</v>
      </c>
      <c r="K63" s="15"/>
    </row>
    <row r="64" spans="6:11" ht="16" customHeight="1" x14ac:dyDescent="0.2">
      <c r="F64" s="72"/>
      <c r="G64" s="74" t="s">
        <v>35</v>
      </c>
      <c r="H64" s="24">
        <v>3</v>
      </c>
      <c r="I64" s="43">
        <v>72.7</v>
      </c>
      <c r="J64" s="56">
        <f t="shared" si="5"/>
        <v>3.36666666666666</v>
      </c>
      <c r="K64" s="15"/>
    </row>
    <row r="65" spans="6:11" x14ac:dyDescent="0.2">
      <c r="F65" s="72"/>
      <c r="G65" s="74"/>
      <c r="H65" s="24">
        <v>8</v>
      </c>
      <c r="I65" s="43">
        <v>73</v>
      </c>
      <c r="J65" s="56">
        <f t="shared" si="5"/>
        <v>3.0666666666666629</v>
      </c>
      <c r="K65" s="15"/>
    </row>
    <row r="66" spans="6:11" ht="17" thickBot="1" x14ac:dyDescent="0.25">
      <c r="F66" s="73"/>
      <c r="G66" s="75"/>
      <c r="H66" s="25">
        <v>13</v>
      </c>
      <c r="I66" s="53">
        <v>73.2</v>
      </c>
      <c r="J66" s="58">
        <f t="shared" si="5"/>
        <v>2.86666666666666</v>
      </c>
      <c r="K66" s="15"/>
    </row>
    <row r="67" spans="6:11" x14ac:dyDescent="0.2">
      <c r="F67" s="14"/>
      <c r="G67" s="13"/>
      <c r="H67" s="26" t="s">
        <v>8</v>
      </c>
      <c r="I67" s="40">
        <f>AVERAGE(I49:I66)</f>
        <v>73.23888888888888</v>
      </c>
      <c r="J67" s="63">
        <f t="shared" ref="J67" si="6">AVERAGE(J49:J66)</f>
        <v>2.8277777777777735</v>
      </c>
      <c r="K67" s="15"/>
    </row>
    <row r="68" spans="6:11" ht="17" thickBot="1" x14ac:dyDescent="0.25">
      <c r="F68" s="13"/>
      <c r="G68" s="13"/>
      <c r="H68" s="27" t="s">
        <v>9</v>
      </c>
      <c r="I68" s="53">
        <f>STDEV(I49:I66)</f>
        <v>0.34664592698142388</v>
      </c>
      <c r="J68" s="64">
        <f t="shared" ref="J68" si="7">STDEV(J49:J66)</f>
        <v>0.34664592698142432</v>
      </c>
      <c r="K68" s="15"/>
    </row>
    <row r="69" spans="6:11" ht="17" thickBot="1" x14ac:dyDescent="0.25">
      <c r="F69" s="13"/>
      <c r="G69" s="13"/>
      <c r="H69" s="28"/>
      <c r="I69" s="15"/>
      <c r="J69" s="15"/>
      <c r="K69" s="15"/>
    </row>
    <row r="70" spans="6:11" x14ac:dyDescent="0.2">
      <c r="F70" s="71" t="s">
        <v>6</v>
      </c>
      <c r="G70" s="69" t="s">
        <v>24</v>
      </c>
      <c r="H70" s="23">
        <v>4</v>
      </c>
      <c r="I70" s="40">
        <v>73.7</v>
      </c>
      <c r="J70" s="55">
        <f>$I$46-I70</f>
        <v>2.36666666666666</v>
      </c>
      <c r="K70" s="15"/>
    </row>
    <row r="71" spans="6:11" x14ac:dyDescent="0.2">
      <c r="F71" s="72"/>
      <c r="G71" s="70"/>
      <c r="H71" s="24">
        <v>9</v>
      </c>
      <c r="I71" s="43">
        <v>73.5</v>
      </c>
      <c r="J71" s="56">
        <f t="shared" ref="J71:J87" si="8">$I$46-I71</f>
        <v>2.5666666666666629</v>
      </c>
      <c r="K71" s="15"/>
    </row>
    <row r="72" spans="6:11" x14ac:dyDescent="0.2">
      <c r="F72" s="72"/>
      <c r="G72" s="70"/>
      <c r="H72" s="24">
        <v>14</v>
      </c>
      <c r="I72" s="43">
        <v>73.7</v>
      </c>
      <c r="J72" s="56">
        <f t="shared" si="8"/>
        <v>2.36666666666666</v>
      </c>
      <c r="K72" s="15"/>
    </row>
    <row r="73" spans="6:11" x14ac:dyDescent="0.2">
      <c r="F73" s="72"/>
      <c r="G73" s="70" t="s">
        <v>25</v>
      </c>
      <c r="H73" s="24">
        <v>4</v>
      </c>
      <c r="I73" s="43">
        <v>73.3</v>
      </c>
      <c r="J73" s="56">
        <f t="shared" si="8"/>
        <v>2.7666666666666657</v>
      </c>
      <c r="K73" s="15"/>
    </row>
    <row r="74" spans="6:11" x14ac:dyDescent="0.2">
      <c r="F74" s="72"/>
      <c r="G74" s="70"/>
      <c r="H74" s="24">
        <v>9</v>
      </c>
      <c r="I74" s="43">
        <v>73.2</v>
      </c>
      <c r="J74" s="56">
        <f t="shared" si="8"/>
        <v>2.86666666666666</v>
      </c>
      <c r="K74" s="15"/>
    </row>
    <row r="75" spans="6:11" x14ac:dyDescent="0.2">
      <c r="F75" s="72"/>
      <c r="G75" s="70"/>
      <c r="H75" s="24">
        <v>14</v>
      </c>
      <c r="I75" s="43">
        <v>73.5</v>
      </c>
      <c r="J75" s="56">
        <f t="shared" si="8"/>
        <v>2.5666666666666629</v>
      </c>
      <c r="K75" s="15"/>
    </row>
    <row r="76" spans="6:11" x14ac:dyDescent="0.2">
      <c r="F76" s="72"/>
      <c r="G76" s="70" t="s">
        <v>26</v>
      </c>
      <c r="H76" s="24">
        <v>4</v>
      </c>
      <c r="I76" s="43">
        <v>73</v>
      </c>
      <c r="J76" s="56">
        <f t="shared" si="8"/>
        <v>3.0666666666666629</v>
      </c>
      <c r="K76" s="15"/>
    </row>
    <row r="77" spans="6:11" x14ac:dyDescent="0.2">
      <c r="F77" s="72"/>
      <c r="G77" s="70"/>
      <c r="H77" s="24">
        <v>9</v>
      </c>
      <c r="I77" s="43">
        <v>73.3</v>
      </c>
      <c r="J77" s="56">
        <f t="shared" si="8"/>
        <v>2.7666666666666657</v>
      </c>
      <c r="K77" s="15"/>
    </row>
    <row r="78" spans="6:11" ht="17" thickBot="1" x14ac:dyDescent="0.25">
      <c r="F78" s="72"/>
      <c r="G78" s="77"/>
      <c r="H78" s="29">
        <v>14</v>
      </c>
      <c r="I78" s="53">
        <v>73.5</v>
      </c>
      <c r="J78" s="57">
        <f t="shared" si="8"/>
        <v>2.5666666666666629</v>
      </c>
      <c r="K78" s="15"/>
    </row>
    <row r="79" spans="6:11" x14ac:dyDescent="0.2">
      <c r="F79" s="72"/>
      <c r="G79" s="78" t="s">
        <v>31</v>
      </c>
      <c r="H79" s="23">
        <v>4</v>
      </c>
      <c r="I79" s="48">
        <v>73.5</v>
      </c>
      <c r="J79" s="55">
        <f t="shared" si="8"/>
        <v>2.5666666666666629</v>
      </c>
      <c r="K79" s="15"/>
    </row>
    <row r="80" spans="6:11" x14ac:dyDescent="0.2">
      <c r="F80" s="72"/>
      <c r="G80" s="74"/>
      <c r="H80" s="24">
        <v>9</v>
      </c>
      <c r="I80" s="49">
        <v>73.8</v>
      </c>
      <c r="J80" s="56">
        <f t="shared" si="8"/>
        <v>2.2666666666666657</v>
      </c>
      <c r="K80" s="15"/>
    </row>
    <row r="81" spans="6:11" x14ac:dyDescent="0.2">
      <c r="F81" s="72"/>
      <c r="G81" s="74"/>
      <c r="H81" s="24">
        <v>14</v>
      </c>
      <c r="I81" s="49">
        <v>74</v>
      </c>
      <c r="J81" s="56">
        <f t="shared" si="8"/>
        <v>2.0666666666666629</v>
      </c>
      <c r="K81" s="15"/>
    </row>
    <row r="82" spans="6:11" ht="16" customHeight="1" x14ac:dyDescent="0.2">
      <c r="F82" s="72"/>
      <c r="G82" s="74" t="s">
        <v>34</v>
      </c>
      <c r="H82" s="24">
        <v>4</v>
      </c>
      <c r="I82" s="49">
        <v>73.5</v>
      </c>
      <c r="J82" s="56">
        <f t="shared" si="8"/>
        <v>2.5666666666666629</v>
      </c>
      <c r="K82" s="15"/>
    </row>
    <row r="83" spans="6:11" ht="16" customHeight="1" x14ac:dyDescent="0.2">
      <c r="F83" s="72"/>
      <c r="G83" s="74"/>
      <c r="H83" s="24">
        <v>9</v>
      </c>
      <c r="I83" s="49">
        <v>73.5</v>
      </c>
      <c r="J83" s="56">
        <f t="shared" si="8"/>
        <v>2.5666666666666629</v>
      </c>
      <c r="K83" s="15"/>
    </row>
    <row r="84" spans="6:11" x14ac:dyDescent="0.2">
      <c r="F84" s="72"/>
      <c r="G84" s="74"/>
      <c r="H84" s="24">
        <v>14</v>
      </c>
      <c r="I84" s="49">
        <v>73.5</v>
      </c>
      <c r="J84" s="56">
        <f t="shared" si="8"/>
        <v>2.5666666666666629</v>
      </c>
      <c r="K84" s="15"/>
    </row>
    <row r="85" spans="6:11" ht="16" customHeight="1" x14ac:dyDescent="0.2">
      <c r="F85" s="72"/>
      <c r="G85" s="74" t="s">
        <v>35</v>
      </c>
      <c r="H85" s="24">
        <v>4</v>
      </c>
      <c r="I85" s="43">
        <v>73.2</v>
      </c>
      <c r="J85" s="56">
        <f t="shared" si="8"/>
        <v>2.86666666666666</v>
      </c>
      <c r="K85" s="15"/>
    </row>
    <row r="86" spans="6:11" x14ac:dyDescent="0.2">
      <c r="F86" s="72"/>
      <c r="G86" s="74"/>
      <c r="H86" s="24">
        <v>9</v>
      </c>
      <c r="I86" s="43">
        <v>73</v>
      </c>
      <c r="J86" s="56">
        <f t="shared" si="8"/>
        <v>3.0666666666666629</v>
      </c>
      <c r="K86" s="15"/>
    </row>
    <row r="87" spans="6:11" ht="17" thickBot="1" x14ac:dyDescent="0.25">
      <c r="F87" s="73"/>
      <c r="G87" s="75"/>
      <c r="H87" s="29">
        <v>14</v>
      </c>
      <c r="I87" s="53">
        <v>73.3</v>
      </c>
      <c r="J87" s="58">
        <f t="shared" si="8"/>
        <v>2.7666666666666657</v>
      </c>
      <c r="K87" s="15"/>
    </row>
    <row r="88" spans="6:11" x14ac:dyDescent="0.2">
      <c r="F88" s="13"/>
      <c r="G88" s="13"/>
      <c r="H88" s="26" t="s">
        <v>8</v>
      </c>
      <c r="I88" s="40">
        <f>AVERAGE(I70:I87)</f>
        <v>73.444444444444443</v>
      </c>
      <c r="J88" s="63">
        <f t="shared" ref="J88" si="9">AVERAGE(J70:J87)</f>
        <v>2.6222222222222182</v>
      </c>
      <c r="K88" s="15"/>
    </row>
    <row r="89" spans="6:11" ht="17" thickBot="1" x14ac:dyDescent="0.25">
      <c r="F89" s="13"/>
      <c r="G89" s="13"/>
      <c r="H89" s="27" t="s">
        <v>9</v>
      </c>
      <c r="I89" s="53">
        <f>STDEV(I70:I87)</f>
        <v>0.26171880334844844</v>
      </c>
      <c r="J89" s="64">
        <f t="shared" ref="J89" si="10">STDEV(J70:J87)</f>
        <v>0.26171880334844844</v>
      </c>
      <c r="K89" s="15"/>
    </row>
    <row r="90" spans="6:11" ht="17" thickBot="1" x14ac:dyDescent="0.25">
      <c r="F90" s="13"/>
      <c r="G90" s="13"/>
      <c r="H90" s="28"/>
      <c r="I90" s="15"/>
      <c r="J90" s="15"/>
      <c r="K90" s="15"/>
    </row>
    <row r="91" spans="6:11" x14ac:dyDescent="0.2">
      <c r="F91" s="71" t="s">
        <v>7</v>
      </c>
      <c r="G91" s="69" t="s">
        <v>24</v>
      </c>
      <c r="H91" s="23">
        <v>5</v>
      </c>
      <c r="I91" s="40">
        <v>73.2</v>
      </c>
      <c r="J91" s="55">
        <f>$I$46-I91</f>
        <v>2.86666666666666</v>
      </c>
      <c r="K91" s="15"/>
    </row>
    <row r="92" spans="6:11" x14ac:dyDescent="0.2">
      <c r="F92" s="72"/>
      <c r="G92" s="70"/>
      <c r="H92" s="24">
        <v>10</v>
      </c>
      <c r="I92" s="43">
        <v>73.5</v>
      </c>
      <c r="J92" s="56">
        <f t="shared" ref="J92:J108" si="11">$I$46-I92</f>
        <v>2.5666666666666629</v>
      </c>
      <c r="K92" s="15"/>
    </row>
    <row r="93" spans="6:11" x14ac:dyDescent="0.2">
      <c r="F93" s="72"/>
      <c r="G93" s="70"/>
      <c r="H93" s="24">
        <v>15</v>
      </c>
      <c r="I93" s="43">
        <v>73.3</v>
      </c>
      <c r="J93" s="56">
        <f t="shared" si="11"/>
        <v>2.7666666666666657</v>
      </c>
      <c r="K93" s="15"/>
    </row>
    <row r="94" spans="6:11" x14ac:dyDescent="0.2">
      <c r="F94" s="72"/>
      <c r="G94" s="70" t="s">
        <v>25</v>
      </c>
      <c r="H94" s="24">
        <v>5</v>
      </c>
      <c r="I94" s="43">
        <v>73</v>
      </c>
      <c r="J94" s="56">
        <f t="shared" si="11"/>
        <v>3.0666666666666629</v>
      </c>
      <c r="K94" s="15"/>
    </row>
    <row r="95" spans="6:11" x14ac:dyDescent="0.2">
      <c r="F95" s="72"/>
      <c r="G95" s="70"/>
      <c r="H95" s="24">
        <v>10</v>
      </c>
      <c r="I95" s="43">
        <v>73</v>
      </c>
      <c r="J95" s="56">
        <f t="shared" si="11"/>
        <v>3.0666666666666629</v>
      </c>
      <c r="K95" s="15"/>
    </row>
    <row r="96" spans="6:11" x14ac:dyDescent="0.2">
      <c r="F96" s="72"/>
      <c r="G96" s="70"/>
      <c r="H96" s="24">
        <v>15</v>
      </c>
      <c r="I96" s="43">
        <v>73.2</v>
      </c>
      <c r="J96" s="56">
        <f t="shared" si="11"/>
        <v>2.86666666666666</v>
      </c>
      <c r="K96" s="15"/>
    </row>
    <row r="97" spans="6:11" x14ac:dyDescent="0.2">
      <c r="F97" s="72"/>
      <c r="G97" s="70" t="s">
        <v>26</v>
      </c>
      <c r="H97" s="24">
        <v>5</v>
      </c>
      <c r="I97" s="43">
        <v>72.5</v>
      </c>
      <c r="J97" s="56">
        <f t="shared" si="11"/>
        <v>3.5666666666666629</v>
      </c>
      <c r="K97" s="15"/>
    </row>
    <row r="98" spans="6:11" x14ac:dyDescent="0.2">
      <c r="F98" s="72"/>
      <c r="G98" s="70"/>
      <c r="H98" s="24">
        <v>10</v>
      </c>
      <c r="I98" s="43">
        <v>73</v>
      </c>
      <c r="J98" s="56">
        <f t="shared" si="11"/>
        <v>3.0666666666666629</v>
      </c>
      <c r="K98" s="15"/>
    </row>
    <row r="99" spans="6:11" ht="17" thickBot="1" x14ac:dyDescent="0.25">
      <c r="F99" s="72"/>
      <c r="G99" s="77"/>
      <c r="H99" s="25">
        <v>15</v>
      </c>
      <c r="I99" s="46">
        <v>73.3</v>
      </c>
      <c r="J99" s="57">
        <f t="shared" si="11"/>
        <v>2.7666666666666657</v>
      </c>
      <c r="K99" s="15"/>
    </row>
    <row r="100" spans="6:11" x14ac:dyDescent="0.2">
      <c r="F100" s="72"/>
      <c r="G100" s="78" t="s">
        <v>31</v>
      </c>
      <c r="H100" s="23">
        <v>5</v>
      </c>
      <c r="I100" s="48">
        <v>73</v>
      </c>
      <c r="J100" s="55">
        <f t="shared" si="11"/>
        <v>3.0666666666666629</v>
      </c>
      <c r="K100" s="15"/>
    </row>
    <row r="101" spans="6:11" x14ac:dyDescent="0.2">
      <c r="F101" s="72"/>
      <c r="G101" s="74"/>
      <c r="H101" s="24">
        <v>10</v>
      </c>
      <c r="I101" s="49">
        <v>73.5</v>
      </c>
      <c r="J101" s="56">
        <f t="shared" si="11"/>
        <v>2.5666666666666629</v>
      </c>
      <c r="K101" s="15"/>
    </row>
    <row r="102" spans="6:11" x14ac:dyDescent="0.2">
      <c r="F102" s="72"/>
      <c r="G102" s="74"/>
      <c r="H102" s="24">
        <v>15</v>
      </c>
      <c r="I102" s="49">
        <v>73.7</v>
      </c>
      <c r="J102" s="56">
        <f t="shared" si="11"/>
        <v>2.36666666666666</v>
      </c>
      <c r="K102" s="15"/>
    </row>
    <row r="103" spans="6:11" ht="16" customHeight="1" x14ac:dyDescent="0.2">
      <c r="F103" s="72"/>
      <c r="G103" s="74" t="s">
        <v>34</v>
      </c>
      <c r="H103" s="24">
        <v>5</v>
      </c>
      <c r="I103" s="49">
        <v>72.8</v>
      </c>
      <c r="J103" s="56">
        <f t="shared" si="11"/>
        <v>3.2666666666666657</v>
      </c>
      <c r="K103" s="15"/>
    </row>
    <row r="104" spans="6:11" x14ac:dyDescent="0.2">
      <c r="F104" s="72"/>
      <c r="G104" s="74"/>
      <c r="H104" s="24">
        <v>10</v>
      </c>
      <c r="I104" s="49">
        <v>72.7</v>
      </c>
      <c r="J104" s="56">
        <f t="shared" si="11"/>
        <v>3.36666666666666</v>
      </c>
      <c r="K104" s="15"/>
    </row>
    <row r="105" spans="6:11" x14ac:dyDescent="0.2">
      <c r="F105" s="72"/>
      <c r="G105" s="74"/>
      <c r="H105" s="24">
        <v>15</v>
      </c>
      <c r="I105" s="49">
        <v>73.3</v>
      </c>
      <c r="J105" s="56">
        <f t="shared" si="11"/>
        <v>2.7666666666666657</v>
      </c>
      <c r="K105" s="15"/>
    </row>
    <row r="106" spans="6:11" ht="16" customHeight="1" x14ac:dyDescent="0.2">
      <c r="F106" s="72"/>
      <c r="G106" s="74" t="s">
        <v>35</v>
      </c>
      <c r="H106" s="24">
        <v>5</v>
      </c>
      <c r="I106" s="43">
        <v>72.7</v>
      </c>
      <c r="J106" s="56">
        <f t="shared" si="11"/>
        <v>3.36666666666666</v>
      </c>
      <c r="K106" s="15"/>
    </row>
    <row r="107" spans="6:11" x14ac:dyDescent="0.2">
      <c r="F107" s="72"/>
      <c r="G107" s="74"/>
      <c r="H107" s="24">
        <v>10</v>
      </c>
      <c r="I107" s="43">
        <v>72.5</v>
      </c>
      <c r="J107" s="56">
        <f t="shared" si="11"/>
        <v>3.5666666666666629</v>
      </c>
      <c r="K107" s="15"/>
    </row>
    <row r="108" spans="6:11" ht="17" thickBot="1" x14ac:dyDescent="0.25">
      <c r="F108" s="73"/>
      <c r="G108" s="75"/>
      <c r="H108" s="25">
        <v>15</v>
      </c>
      <c r="I108" s="53">
        <v>73.2</v>
      </c>
      <c r="J108" s="58">
        <f t="shared" si="11"/>
        <v>2.86666666666666</v>
      </c>
      <c r="K108" s="15"/>
    </row>
    <row r="109" spans="6:11" x14ac:dyDescent="0.2">
      <c r="F109" s="13"/>
      <c r="G109" s="13"/>
      <c r="H109" s="26" t="s">
        <v>8</v>
      </c>
      <c r="I109" s="40">
        <f>AVERAGE(I91:I108)</f>
        <v>73.077777777777783</v>
      </c>
      <c r="J109" s="63">
        <f t="shared" ref="J109" si="12">AVERAGE(J91:J108)</f>
        <v>2.9888888888888849</v>
      </c>
      <c r="K109" s="15"/>
    </row>
    <row r="110" spans="6:11" ht="17" thickBot="1" x14ac:dyDescent="0.25">
      <c r="F110" s="13"/>
      <c r="G110" s="13"/>
      <c r="H110" s="27" t="s">
        <v>9</v>
      </c>
      <c r="I110" s="53">
        <f>STDEV(I91:I108)</f>
        <v>0.3422341055571988</v>
      </c>
      <c r="J110" s="64">
        <f t="shared" ref="J110" si="13">STDEV(J91:J108)</f>
        <v>0.34223410555719874</v>
      </c>
      <c r="K110" s="15"/>
    </row>
  </sheetData>
  <mergeCells count="43">
    <mergeCell ref="N13:O13"/>
    <mergeCell ref="G16:G18"/>
    <mergeCell ref="G19:G21"/>
    <mergeCell ref="G22:G24"/>
    <mergeCell ref="F3:F5"/>
    <mergeCell ref="G3:G5"/>
    <mergeCell ref="H3:H5"/>
    <mergeCell ref="I3:J3"/>
    <mergeCell ref="M4:M5"/>
    <mergeCell ref="N4:O4"/>
    <mergeCell ref="F7:F24"/>
    <mergeCell ref="G7:G9"/>
    <mergeCell ref="G10:G12"/>
    <mergeCell ref="G13:G15"/>
    <mergeCell ref="M13:M14"/>
    <mergeCell ref="F28:F45"/>
    <mergeCell ref="G28:G30"/>
    <mergeCell ref="G31:G33"/>
    <mergeCell ref="G34:G36"/>
    <mergeCell ref="G37:G39"/>
    <mergeCell ref="G40:G42"/>
    <mergeCell ref="G43:G45"/>
    <mergeCell ref="F49:F66"/>
    <mergeCell ref="G49:G51"/>
    <mergeCell ref="G52:G54"/>
    <mergeCell ref="G55:G57"/>
    <mergeCell ref="G58:G60"/>
    <mergeCell ref="G61:G63"/>
    <mergeCell ref="G64:G66"/>
    <mergeCell ref="F70:F87"/>
    <mergeCell ref="G70:G72"/>
    <mergeCell ref="G73:G75"/>
    <mergeCell ref="G76:G78"/>
    <mergeCell ref="G79:G81"/>
    <mergeCell ref="G82:G84"/>
    <mergeCell ref="G85:G87"/>
    <mergeCell ref="F91:F108"/>
    <mergeCell ref="G91:G93"/>
    <mergeCell ref="G94:G96"/>
    <mergeCell ref="G97:G99"/>
    <mergeCell ref="G100:G102"/>
    <mergeCell ref="G103:G105"/>
    <mergeCell ref="G106:G108"/>
  </mergeCells>
  <pageMargins left="0.7" right="0.7" top="0.75" bottom="0.75" header="0.3" footer="0.3"/>
  <pageSetup scale="18" orientation="portrait" horizontalDpi="0" verticalDpi="0" copies="2"/>
</worksheet>
</file>

<file path=docMetadata/LabelInfo.xml><?xml version="1.0" encoding="utf-8"?>
<clbl:labelList xmlns:clbl="http://schemas.microsoft.com/office/2020/mipLabelMetadata">
  <clbl:label id="{ba5a7f39-e3be-4ab3-b450-67fa80faecad}" enabled="0" method="" siteId="{ba5a7f39-e3be-4ab3-b450-67fa80faeca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Within-sample 6 expt analysis</vt:lpstr>
      <vt:lpstr>Multi-sample 6 expt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Malofsky, Nicole A</dc:creator>
  <cp:lastModifiedBy>Malofsky, Nicole A</cp:lastModifiedBy>
  <cp:lastPrinted>2024-09-24T16:05:45Z</cp:lastPrinted>
  <dcterms:created xsi:type="dcterms:W3CDTF">2024-09-12T19:07:06Z</dcterms:created>
  <dcterms:modified xsi:type="dcterms:W3CDTF">2025-01-30T20:46:24Z</dcterms:modified>
</cp:coreProperties>
</file>