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exposure_statistics/"/>
    </mc:Choice>
  </mc:AlternateContent>
  <xr:revisionPtr revIDLastSave="0" documentId="13_ncr:1_{DF1CC0A0-C2A0-C74B-89D1-0EC4E6074427}" xr6:coauthVersionLast="47" xr6:coauthVersionMax="47" xr10:uidLastSave="{00000000-0000-0000-0000-000000000000}"/>
  <bookViews>
    <workbookView xWindow="1960" yWindow="460" windowWidth="26460" windowHeight="17040" xr2:uid="{00000000-000D-0000-FFFF-FFFF00000000}"/>
  </bookViews>
  <sheets>
    <sheet name="SUMMARY_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" i="1" l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F2" i="1"/>
  <c r="AF3" i="1"/>
  <c r="AF4" i="1"/>
  <c r="AF5" i="1"/>
  <c r="AF6" i="1"/>
  <c r="AF7" i="1"/>
  <c r="AF8" i="1"/>
  <c r="AF9" i="1"/>
  <c r="AF10" i="1"/>
  <c r="AF11" i="1"/>
  <c r="AH3" i="1"/>
  <c r="AH4" i="1"/>
  <c r="AH5" i="1"/>
  <c r="AH6" i="1"/>
  <c r="AH7" i="1"/>
  <c r="AH8" i="1"/>
  <c r="AH9" i="1"/>
  <c r="AH10" i="1"/>
  <c r="AH11" i="1"/>
  <c r="AH2" i="1"/>
  <c r="AG3" i="1"/>
  <c r="AG4" i="1"/>
  <c r="AG5" i="1"/>
  <c r="AG6" i="1"/>
  <c r="AG7" i="1"/>
  <c r="AG8" i="1"/>
  <c r="AG9" i="1"/>
  <c r="AG10" i="1"/>
  <c r="AG11" i="1"/>
  <c r="AG2" i="1"/>
  <c r="AE2" i="1"/>
  <c r="AE3" i="1"/>
  <c r="AE4" i="1"/>
  <c r="AE5" i="1"/>
  <c r="AE6" i="1"/>
  <c r="AE7" i="1"/>
  <c r="AE8" i="1"/>
  <c r="AE9" i="1"/>
  <c r="AE10" i="1"/>
  <c r="AE11" i="1"/>
</calcChain>
</file>

<file path=xl/sharedStrings.xml><?xml version="1.0" encoding="utf-8"?>
<sst xmlns="http://schemas.openxmlformats.org/spreadsheetml/2006/main" count="64" uniqueCount="42">
  <si>
    <t>REGION</t>
  </si>
  <si>
    <t>Rural</t>
  </si>
  <si>
    <t>Central</t>
  </si>
  <si>
    <t>East</t>
  </si>
  <si>
    <t>North</t>
  </si>
  <si>
    <t>South</t>
  </si>
  <si>
    <t>West</t>
  </si>
  <si>
    <t>Urban</t>
  </si>
  <si>
    <t>SETTLEMENT</t>
  </si>
  <si>
    <t>INCR_BUILDINGS</t>
  </si>
  <si>
    <t>INCR_OCCUPANTS</t>
  </si>
  <si>
    <t>INCR_COST</t>
  </si>
  <si>
    <t>BUILDINGS_2020</t>
  </si>
  <si>
    <t>BUILDINGS_2035</t>
  </si>
  <si>
    <t>BUILDINGS_2050</t>
  </si>
  <si>
    <t>OCCUPANTS_2020</t>
  </si>
  <si>
    <t>OCCUPANTS_2035</t>
  </si>
  <si>
    <t>OCCUPANTS_2050</t>
  </si>
  <si>
    <t>COST_2020</t>
  </si>
  <si>
    <t>COST_2035</t>
  </si>
  <si>
    <t>COST_2050</t>
  </si>
  <si>
    <t>Total</t>
  </si>
  <si>
    <t>BUILDINGS_2021</t>
  </si>
  <si>
    <t>BUILDINGS_2036</t>
  </si>
  <si>
    <t>BUILDINGS_20352</t>
  </si>
  <si>
    <t>BUILDINGS_20202</t>
  </si>
  <si>
    <t>OCCUPANTS_2021</t>
  </si>
  <si>
    <t>OCCUPANTS_20202</t>
  </si>
  <si>
    <t>OCCUPANTS_2036</t>
  </si>
  <si>
    <t>OCCUPANTS_20352</t>
  </si>
  <si>
    <t>COST_2021</t>
  </si>
  <si>
    <t>COST_20202</t>
  </si>
  <si>
    <t>COST_2036</t>
  </si>
  <si>
    <t>COST_20352</t>
  </si>
  <si>
    <t>DWELLINGS_2020</t>
  </si>
  <si>
    <t>DWELLINGS_2025</t>
  </si>
  <si>
    <t>DWELLINGS_2030</t>
  </si>
  <si>
    <t>DWELLINGS_2035</t>
  </si>
  <si>
    <t>DWELLINGS_2040</t>
  </si>
  <si>
    <t>DWELLINGS_2045</t>
  </si>
  <si>
    <t>DWELLINGS_2050</t>
  </si>
  <si>
    <t>INCR_DWELLINGS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</si>
</sst>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 applyBorder="1"/>
    <xf numFmtId="0" fontId="0" fillId="0" borderId="10" xfId="0" applyBorder="1"/>
    <xf numFmtId="164" fontId="0" fillId="0" borderId="10" xfId="1" applyNumberFormat="1" applyFont="1" applyBorder="1"/>
    <xf numFmtId="9" fontId="0" fillId="0" borderId="10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16" totalsRowShown="0" tableBorderDxfId="32">
  <autoFilter ref="A1:AH16" xr:uid="{00000000-0009-0000-0100-000001000000}"/>
  <sortState xmlns:xlrd2="http://schemas.microsoft.com/office/spreadsheetml/2017/richdata2" ref="A2:AH16">
    <sortCondition ref="A1:A16"/>
  </sortState>
  <tableColumns count="34">
    <tableColumn id="1" xr3:uid="{00000000-0010-0000-0000-000001000000}" name="SETTLEMENT"/>
    <tableColumn id="2" xr3:uid="{00000000-0010-0000-0000-000002000000}" name="REGION"/>
    <tableColumn id="3" xr3:uid="{00000000-0010-0000-0000-000003000000}" name="BUILDINGS_2020" dataDxfId="31" dataCellStyle="Comma"/>
    <tableColumn id="8" xr3:uid="{0F44B102-0DCF-9044-B015-0910884F9EF7}" name="BUILDINGS_20202" dataDxfId="30" dataCellStyle="Comma"/>
    <tableColumn id="4" xr3:uid="{EF527476-4E77-B14C-8308-DB3676D9FC97}" name="BUILDINGS_2021" dataDxfId="29" dataCellStyle="Comma"/>
    <tableColumn id="6" xr3:uid="{00000000-0010-0000-0000-000006000000}" name="BUILDINGS_2035" dataDxfId="28" dataCellStyle="Comma"/>
    <tableColumn id="7" xr3:uid="{F2EEDC6A-06F3-2944-88BB-E14DDDFA5D5E}" name="BUILDINGS_20352" dataDxfId="27" dataCellStyle="Comma"/>
    <tableColumn id="5" xr3:uid="{D395F2D9-A806-FE42-B7DB-8EDA5B0240B5}" name="BUILDINGS_2036" dataDxfId="26" dataCellStyle="Comma"/>
    <tableColumn id="9" xr3:uid="{00000000-0010-0000-0000-000009000000}" name="BUILDINGS_2050" dataDxfId="25" dataCellStyle="Comma"/>
    <tableColumn id="29" xr3:uid="{7E3A357A-2C24-4145-92DC-301ECE654583}" name="DWELLINGS_2020" dataDxfId="24" dataCellStyle="Comma"/>
    <tableColumn id="28" xr3:uid="{173245F9-7DB9-F245-8863-215365FEBFDB}" name="DWELLINGS_2025" dataDxfId="23" dataCellStyle="Comma"/>
    <tableColumn id="26" xr3:uid="{7FB87387-E2A5-2045-B30C-32E024348BFC}" name="DWELLINGS_2030" dataDxfId="22" dataCellStyle="Comma"/>
    <tableColumn id="25" xr3:uid="{0359BE92-96B2-B04D-B34D-0946C55C2B20}" name="DWELLINGS_2035" dataDxfId="21" dataCellStyle="Comma"/>
    <tableColumn id="22" xr3:uid="{AF22CF14-41DF-5A4D-9399-AA210F5C8F13}" name="DWELLINGS_2040" dataDxfId="20" dataCellStyle="Comma"/>
    <tableColumn id="21" xr3:uid="{FCA2A724-6E41-9544-964B-4A8F8F5D4AF8}" name="DWELLINGS_2045" dataDxfId="19" dataCellStyle="Comma"/>
    <tableColumn id="19" xr3:uid="{F78EA432-CFF3-4949-B610-F01406837D05}" name="DWELLINGS_2050" dataDxfId="18" dataCellStyle="Comma"/>
    <tableColumn id="17" xr3:uid="{00000000-0010-0000-0000-000011000000}" name="OCCUPANTS_2020" dataDxfId="17" dataCellStyle="Comma"/>
    <tableColumn id="11" xr3:uid="{ECAB1994-6A27-4848-8B9A-BF5E075FFC2F}" name="OCCUPANTS_20202" dataDxfId="16" dataCellStyle="Comma"/>
    <tableColumn id="10" xr3:uid="{DC837404-4A57-D54A-9C28-81DC4B671514}" name="OCCUPANTS_2021" dataDxfId="15" dataCellStyle="Comma"/>
    <tableColumn id="20" xr3:uid="{00000000-0010-0000-0000-000014000000}" name="OCCUPANTS_2035" dataDxfId="14" dataCellStyle="Comma"/>
    <tableColumn id="13" xr3:uid="{3EF8D509-5D97-9147-A90B-6562DD246055}" name="OCCUPANTS_20352" dataDxfId="13" dataCellStyle="Comma"/>
    <tableColumn id="12" xr3:uid="{A33F67ED-F4DB-1E46-8C79-E6E013151A05}" name="OCCUPANTS_2036" dataDxfId="12" dataCellStyle="Comma"/>
    <tableColumn id="23" xr3:uid="{00000000-0010-0000-0000-000017000000}" name="OCCUPANTS_2050" dataDxfId="11" dataCellStyle="Comma"/>
    <tableColumn id="24" xr3:uid="{00000000-0010-0000-0000-000018000000}" name="COST_2020" dataDxfId="10" dataCellStyle="Comma"/>
    <tableColumn id="15" xr3:uid="{F8DC38E2-298C-CE44-84B1-F5B9AADB44A0}" name="COST_20202" dataDxfId="9" dataCellStyle="Comma"/>
    <tableColumn id="14" xr3:uid="{45EF11F2-3D4D-624E-AB22-DD88DD36F2B8}" name="COST_2021" dataDxfId="8" dataCellStyle="Comma"/>
    <tableColumn id="27" xr3:uid="{00000000-0010-0000-0000-00001B000000}" name="COST_2035" dataDxfId="7" dataCellStyle="Comma"/>
    <tableColumn id="18" xr3:uid="{64DF2256-6F67-9C4A-B02D-BBC4689B9523}" name="COST_20352" dataDxfId="6" dataCellStyle="Comma"/>
    <tableColumn id="16" xr3:uid="{2C326852-2664-6A4D-AD45-551A7A68CCD0}" name="COST_2036" dataDxfId="5" dataCellStyle="Comma"/>
    <tableColumn id="30" xr3:uid="{00000000-0010-0000-0000-00001E000000}" name="COST_2050" dataDxfId="4" dataCellStyle="Comma"/>
    <tableColumn id="31" xr3:uid="{00000000-0010-0000-0000-00001F000000}" name="INCR_BUILDINGS" dataDxfId="3" dataCellStyle="Percent">
      <calculatedColumnFormula>Table1[[#This Row],[BUILDINGS_2050]]/Table1[[#This Row],[BUILDINGS_2020]]-1</calculatedColumnFormula>
    </tableColumn>
    <tableColumn id="32" xr3:uid="{05353AF5-4899-774F-92DD-04DD5F959FE8}" name="INCR_DWELLINGS" dataDxfId="2" dataCellStyle="Percent">
      <calculatedColumnFormula>Table1[[#This Row],[DWELLINGS_2050]]/Table1[[#This Row],[DWELLINGS_2020]]-1</calculatedColumnFormula>
    </tableColumn>
    <tableColumn id="33" xr3:uid="{00000000-0010-0000-0000-000021000000}" name="INCR_OCCUPANTS" dataDxfId="1" dataCellStyle="Percent">
      <calculatedColumnFormula>Table1[[#This Row],[OCCUPANTS_2050]]/Table1[[#This Row],[OCCUPANTS_2020]]-1</calculatedColumnFormula>
    </tableColumn>
    <tableColumn id="34" xr3:uid="{00000000-0010-0000-0000-000022000000}" name="INCR_COST" dataDxfId="0" dataCellStyle="Comma">
      <calculatedColumnFormula>Table1[[#This Row],[COST_2050]]/Table1[[#This Row],[COST_2020]]-1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workbookViewId="0">
      <selection activeCell="B22" sqref="B22"/>
    </sheetView>
  </sheetViews>
  <sheetFormatPr baseColWidth="10" defaultRowHeight="16" x14ac:dyDescent="0.2"/>
  <cols>
    <col min="1" max="1" width="14.33203125" style="1" customWidth="1"/>
    <col min="2" max="2" width="10.83203125" style="1"/>
    <col min="3" max="27" width="17.83203125" style="1" customWidth="1"/>
    <col min="28" max="28" width="17.6640625" style="1" bestFit="1" customWidth="1"/>
    <col min="29" max="30" width="18.6640625" style="1" bestFit="1" customWidth="1"/>
    <col min="31" max="34" width="17.83203125" style="1" customWidth="1"/>
    <col min="35" max="36" width="16" style="1" customWidth="1"/>
    <col min="37" max="16384" width="10.83203125" style="1"/>
  </cols>
  <sheetData>
    <row r="1" spans="1:34" x14ac:dyDescent="0.2">
      <c r="A1" s="1" t="s">
        <v>8</v>
      </c>
      <c r="B1" s="1" t="s">
        <v>0</v>
      </c>
      <c r="C1" s="1" t="s">
        <v>12</v>
      </c>
      <c r="D1" s="1" t="s">
        <v>25</v>
      </c>
      <c r="E1" s="1" t="s">
        <v>22</v>
      </c>
      <c r="F1" s="1" t="s">
        <v>13</v>
      </c>
      <c r="G1" s="1" t="s">
        <v>24</v>
      </c>
      <c r="H1" s="1" t="s">
        <v>23</v>
      </c>
      <c r="I1" s="1" t="s">
        <v>14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15</v>
      </c>
      <c r="R1" s="1" t="s">
        <v>27</v>
      </c>
      <c r="S1" s="1" t="s">
        <v>26</v>
      </c>
      <c r="T1" s="1" t="s">
        <v>16</v>
      </c>
      <c r="U1" s="1" t="s">
        <v>29</v>
      </c>
      <c r="V1" s="1" t="s">
        <v>28</v>
      </c>
      <c r="W1" s="1" t="s">
        <v>17</v>
      </c>
      <c r="X1" s="1" t="s">
        <v>18</v>
      </c>
      <c r="Y1" s="1" t="s">
        <v>31</v>
      </c>
      <c r="Z1" s="1" t="s">
        <v>30</v>
      </c>
      <c r="AA1" s="1" t="s">
        <v>19</v>
      </c>
      <c r="AB1" s="1" t="s">
        <v>33</v>
      </c>
      <c r="AC1" s="1" t="s">
        <v>32</v>
      </c>
      <c r="AD1" s="1" t="s">
        <v>20</v>
      </c>
      <c r="AE1" s="1" t="s">
        <v>9</v>
      </c>
      <c r="AF1" s="1" t="s">
        <v>41</v>
      </c>
      <c r="AG1" s="1" t="s">
        <v>10</v>
      </c>
      <c r="AH1" s="1" t="s">
        <v>11</v>
      </c>
    </row>
    <row r="2" spans="1:34" x14ac:dyDescent="0.2">
      <c r="A2" s="1" t="s">
        <v>1</v>
      </c>
      <c r="B2" s="1" t="s">
        <v>2</v>
      </c>
      <c r="C2" s="2">
        <v>17114224.05675</v>
      </c>
      <c r="D2" s="2">
        <v>18758194.745353598</v>
      </c>
      <c r="E2" s="2">
        <v>20340093.554832101</v>
      </c>
      <c r="F2" s="2">
        <v>21772001.807273101</v>
      </c>
      <c r="G2" s="2">
        <v>23111961.573734399</v>
      </c>
      <c r="H2" s="2">
        <v>24158980.828046799</v>
      </c>
      <c r="I2" s="2">
        <v>24937861.079709198</v>
      </c>
      <c r="J2" s="2">
        <v>17773390.1616107</v>
      </c>
      <c r="K2" s="2">
        <v>19475651.8714935</v>
      </c>
      <c r="L2" s="2">
        <v>21114018.890535802</v>
      </c>
      <c r="M2" s="2">
        <v>22595776.666569799</v>
      </c>
      <c r="N2" s="2">
        <v>23983973.535419799</v>
      </c>
      <c r="O2" s="2">
        <v>25065784.573228199</v>
      </c>
      <c r="P2" s="2">
        <v>25861177.408193201</v>
      </c>
      <c r="Q2" s="2">
        <v>87974371.960504904</v>
      </c>
      <c r="R2" s="2">
        <v>96552439.293526098</v>
      </c>
      <c r="S2" s="2">
        <v>104806618.734926</v>
      </c>
      <c r="T2" s="2">
        <v>112283275.372431</v>
      </c>
      <c r="U2" s="2">
        <v>119287430.780063</v>
      </c>
      <c r="V2" s="2">
        <v>124795794.32208499</v>
      </c>
      <c r="W2" s="2">
        <v>128879798.493926</v>
      </c>
      <c r="X2" s="2">
        <v>746408002444.15906</v>
      </c>
      <c r="Y2" s="2">
        <v>804961522035.10095</v>
      </c>
      <c r="Z2" s="2">
        <v>860335260940.896</v>
      </c>
      <c r="AA2" s="2">
        <v>909214807154.16296</v>
      </c>
      <c r="AB2" s="2">
        <v>953678414208.224</v>
      </c>
      <c r="AC2" s="2">
        <v>986475066759.43896</v>
      </c>
      <c r="AD2" s="2">
        <v>1011692325366.8199</v>
      </c>
      <c r="AE2" s="3">
        <f>Table1[[#This Row],[BUILDINGS_2050]]/Table1[[#This Row],[BUILDINGS_2020]]-1</f>
        <v>0.45714237449599637</v>
      </c>
      <c r="AF2" s="3">
        <f>Table1[[#This Row],[DWELLINGS_2050]]/Table1[[#This Row],[DWELLINGS_2020]]-1</f>
        <v>0.45505034059577243</v>
      </c>
      <c r="AG2" s="3">
        <f>Table1[[#This Row],[OCCUPANTS_2050]]/Table1[[#This Row],[OCCUPANTS_2020]]-1</f>
        <v>0.46496980452199344</v>
      </c>
      <c r="AH2" s="3">
        <f>Table1[[#This Row],[COST_2050]]/Table1[[#This Row],[COST_2020]]-1</f>
        <v>0.35541462853288142</v>
      </c>
    </row>
    <row r="3" spans="1:34" x14ac:dyDescent="0.2">
      <c r="A3" s="1" t="s">
        <v>1</v>
      </c>
      <c r="B3" s="1" t="s">
        <v>3</v>
      </c>
      <c r="C3" s="2">
        <v>58478620.667614199</v>
      </c>
      <c r="D3" s="2">
        <v>63655589.657971799</v>
      </c>
      <c r="E3" s="2">
        <v>68394997.007984102</v>
      </c>
      <c r="F3" s="2">
        <v>72578540.990911007</v>
      </c>
      <c r="G3" s="2">
        <v>76188088.675643399</v>
      </c>
      <c r="H3" s="2">
        <v>79123919.415340498</v>
      </c>
      <c r="I3" s="2">
        <v>80871676.687228501</v>
      </c>
      <c r="J3" s="2">
        <v>60064240.942040503</v>
      </c>
      <c r="K3" s="2">
        <v>65380873.808964401</v>
      </c>
      <c r="L3" s="2">
        <v>70246014.963297904</v>
      </c>
      <c r="M3" s="2">
        <v>74538730.981207207</v>
      </c>
      <c r="N3" s="2">
        <v>78238737.788274303</v>
      </c>
      <c r="O3" s="2">
        <v>81236099.208254099</v>
      </c>
      <c r="P3" s="2">
        <v>83011143.983909905</v>
      </c>
      <c r="Q3" s="2">
        <v>278442125.20934701</v>
      </c>
      <c r="R3" s="2">
        <v>303462385.32707399</v>
      </c>
      <c r="S3" s="2">
        <v>326406322.797934</v>
      </c>
      <c r="T3" s="2">
        <v>346726237.67781502</v>
      </c>
      <c r="U3" s="2">
        <v>364382263.68142301</v>
      </c>
      <c r="V3" s="2">
        <v>378801664.39385802</v>
      </c>
      <c r="W3" s="2">
        <v>387620510.63113397</v>
      </c>
      <c r="X3" s="2">
        <v>2716187745124.8198</v>
      </c>
      <c r="Y3" s="2">
        <v>2928931993550.6899</v>
      </c>
      <c r="Z3" s="2">
        <v>3119862810564.77</v>
      </c>
      <c r="AA3" s="2">
        <v>3281664379404.3799</v>
      </c>
      <c r="AB3" s="2">
        <v>3418366087210.1499</v>
      </c>
      <c r="AC3" s="2">
        <v>3522797269933.1099</v>
      </c>
      <c r="AD3" s="2">
        <v>3577985086789.4702</v>
      </c>
      <c r="AE3" s="3">
        <f>Table1[[#This Row],[BUILDINGS_2050]]/Table1[[#This Row],[BUILDINGS_2020]]-1</f>
        <v>0.38292722646270794</v>
      </c>
      <c r="AF3" s="3">
        <f>Table1[[#This Row],[DWELLINGS_2050]]/Table1[[#This Row],[DWELLINGS_2020]]-1</f>
        <v>0.38203934124485506</v>
      </c>
      <c r="AG3" s="3">
        <f>Table1[[#This Row],[OCCUPANTS_2050]]/Table1[[#This Row],[OCCUPANTS_2020]]-1</f>
        <v>0.39210441070905167</v>
      </c>
      <c r="AH3" s="3">
        <f>Table1[[#This Row],[COST_2050]]/Table1[[#This Row],[COST_2020]]-1</f>
        <v>0.31728194901529072</v>
      </c>
    </row>
    <row r="4" spans="1:34" x14ac:dyDescent="0.2">
      <c r="A4" s="1" t="s">
        <v>1</v>
      </c>
      <c r="B4" s="1" t="s">
        <v>4</v>
      </c>
      <c r="C4" s="2">
        <v>20777779.227286801</v>
      </c>
      <c r="D4" s="2">
        <v>22021896.092165601</v>
      </c>
      <c r="E4" s="2">
        <v>22841275.580487601</v>
      </c>
      <c r="F4" s="2">
        <v>23391760.661860101</v>
      </c>
      <c r="G4" s="2">
        <v>23760164.942936499</v>
      </c>
      <c r="H4" s="2">
        <v>23802856.515017301</v>
      </c>
      <c r="I4" s="2">
        <v>23746781.513835099</v>
      </c>
      <c r="J4" s="2">
        <v>21686267.706087898</v>
      </c>
      <c r="K4" s="2">
        <v>22840369.692285102</v>
      </c>
      <c r="L4" s="2">
        <v>23505747.784458902</v>
      </c>
      <c r="M4" s="2">
        <v>23852345.7926552</v>
      </c>
      <c r="N4" s="2">
        <v>23986816.997672498</v>
      </c>
      <c r="O4" s="2">
        <v>23753568.667357501</v>
      </c>
      <c r="P4" s="2">
        <v>23354422.630024102</v>
      </c>
      <c r="Q4" s="2">
        <v>90291123.353158802</v>
      </c>
      <c r="R4" s="2">
        <v>94798312.058406696</v>
      </c>
      <c r="S4" s="2">
        <v>97415863.947032705</v>
      </c>
      <c r="T4" s="2">
        <v>98822682.656047195</v>
      </c>
      <c r="U4" s="2">
        <v>99437616.220964104</v>
      </c>
      <c r="V4" s="2">
        <v>98632598.524906605</v>
      </c>
      <c r="W4" s="2">
        <v>97153833.313952506</v>
      </c>
      <c r="X4" s="2">
        <v>1752676568728.2</v>
      </c>
      <c r="Y4" s="2">
        <v>1851635161547.6201</v>
      </c>
      <c r="Z4" s="2">
        <v>1904352774202.25</v>
      </c>
      <c r="AA4" s="2">
        <v>1925828536526.9399</v>
      </c>
      <c r="AB4" s="2">
        <v>1923304265656.71</v>
      </c>
      <c r="AC4" s="2">
        <v>1887414014326.8501</v>
      </c>
      <c r="AD4" s="2">
        <v>1876178371346.02</v>
      </c>
      <c r="AE4" s="3">
        <f>Table1[[#This Row],[BUILDINGS_2050]]/Table1[[#This Row],[BUILDINGS_2020]]-1</f>
        <v>0.14289314820754284</v>
      </c>
      <c r="AF4" s="3">
        <f>Table1[[#This Row],[DWELLINGS_2050]]/Table1[[#This Row],[DWELLINGS_2020]]-1</f>
        <v>7.6922177045149587E-2</v>
      </c>
      <c r="AG4" s="3">
        <f>Table1[[#This Row],[OCCUPANTS_2050]]/Table1[[#This Row],[OCCUPANTS_2020]]-1</f>
        <v>7.6006474456534967E-2</v>
      </c>
      <c r="AH4" s="3">
        <f>Table1[[#This Row],[COST_2050]]/Table1[[#This Row],[COST_2020]]-1</f>
        <v>7.0464685168603047E-2</v>
      </c>
    </row>
    <row r="5" spans="1:34" x14ac:dyDescent="0.2">
      <c r="A5" s="1" t="s">
        <v>1</v>
      </c>
      <c r="B5" s="1" t="s">
        <v>5</v>
      </c>
      <c r="C5" s="2">
        <v>20699762.290343799</v>
      </c>
      <c r="D5" s="2">
        <v>22020974.811699402</v>
      </c>
      <c r="E5" s="2">
        <v>23327558.907410599</v>
      </c>
      <c r="F5" s="2">
        <v>24558260.5174153</v>
      </c>
      <c r="G5" s="2">
        <v>25655147.0584337</v>
      </c>
      <c r="H5" s="2">
        <v>26586318.863892201</v>
      </c>
      <c r="I5" s="2">
        <v>27294385.564474002</v>
      </c>
      <c r="J5" s="2">
        <v>21358549.010575</v>
      </c>
      <c r="K5" s="2">
        <v>22590117.182911702</v>
      </c>
      <c r="L5" s="2">
        <v>23756214.673787098</v>
      </c>
      <c r="M5" s="2">
        <v>24815934.487051699</v>
      </c>
      <c r="N5" s="2">
        <v>25713177.9883653</v>
      </c>
      <c r="O5" s="2">
        <v>26424125.875515498</v>
      </c>
      <c r="P5" s="2">
        <v>26859569.444464698</v>
      </c>
      <c r="Q5" s="2">
        <v>90129427.2531562</v>
      </c>
      <c r="R5" s="2">
        <v>95987672.8432419</v>
      </c>
      <c r="S5" s="2">
        <v>101580707.85191301</v>
      </c>
      <c r="T5" s="2">
        <v>106723850.213211</v>
      </c>
      <c r="U5" s="2">
        <v>111146572.310643</v>
      </c>
      <c r="V5" s="2">
        <v>114733375.97423001</v>
      </c>
      <c r="W5" s="2">
        <v>117123456.706213</v>
      </c>
      <c r="X5" s="2">
        <v>1595784155048.74</v>
      </c>
      <c r="Y5" s="2">
        <v>1661494994382.26</v>
      </c>
      <c r="Z5" s="2">
        <v>1725601121361.03</v>
      </c>
      <c r="AA5" s="2">
        <v>1784374774467.5701</v>
      </c>
      <c r="AB5" s="2">
        <v>1834730178683.01</v>
      </c>
      <c r="AC5" s="2">
        <v>1875207104328.3301</v>
      </c>
      <c r="AD5" s="2">
        <v>1903606903365.8301</v>
      </c>
      <c r="AE5" s="3">
        <f>Table1[[#This Row],[BUILDINGS_2050]]/Table1[[#This Row],[BUILDINGS_2020]]-1</f>
        <v>0.31858449298263292</v>
      </c>
      <c r="AF5" s="3">
        <f>Table1[[#This Row],[DWELLINGS_2050]]/Table1[[#This Row],[DWELLINGS_2020]]-1</f>
        <v>0.25755590565473541</v>
      </c>
      <c r="AG5" s="3">
        <f>Table1[[#This Row],[OCCUPANTS_2050]]/Table1[[#This Row],[OCCUPANTS_2020]]-1</f>
        <v>0.2995029512085523</v>
      </c>
      <c r="AH5" s="3">
        <f>Table1[[#This Row],[COST_2050]]/Table1[[#This Row],[COST_2020]]-1</f>
        <v>0.19289748387537298</v>
      </c>
    </row>
    <row r="6" spans="1:34" ht="17" thickBot="1" x14ac:dyDescent="0.25">
      <c r="A6" s="4" t="s">
        <v>1</v>
      </c>
      <c r="B6" s="4" t="s">
        <v>6</v>
      </c>
      <c r="C6" s="5">
        <v>38556252.117168598</v>
      </c>
      <c r="D6" s="5">
        <v>41074842.380087703</v>
      </c>
      <c r="E6" s="5">
        <v>43622820.223898202</v>
      </c>
      <c r="F6" s="5">
        <v>46077200.928069897</v>
      </c>
      <c r="G6" s="5">
        <v>48350507.555821203</v>
      </c>
      <c r="H6" s="5">
        <v>50397030.886660703</v>
      </c>
      <c r="I6" s="5">
        <v>51852090.551724903</v>
      </c>
      <c r="J6" s="5">
        <v>39866900.536976703</v>
      </c>
      <c r="K6" s="5">
        <v>42456095.719283998</v>
      </c>
      <c r="L6" s="5">
        <v>45075799.985284202</v>
      </c>
      <c r="M6" s="5">
        <v>47597656.786726102</v>
      </c>
      <c r="N6" s="5">
        <v>49929318.458606303</v>
      </c>
      <c r="O6" s="5">
        <v>52024367.949653201</v>
      </c>
      <c r="P6" s="5">
        <v>53502516.2639082</v>
      </c>
      <c r="Q6" s="5">
        <v>207896193.427773</v>
      </c>
      <c r="R6" s="5">
        <v>222385965.413533</v>
      </c>
      <c r="S6" s="5">
        <v>237062657.956</v>
      </c>
      <c r="T6" s="5">
        <v>251229665.09464499</v>
      </c>
      <c r="U6" s="5">
        <v>264415418.45811501</v>
      </c>
      <c r="V6" s="5">
        <v>276323699.42967403</v>
      </c>
      <c r="W6" s="5">
        <v>285068331.11525297</v>
      </c>
      <c r="X6" s="5">
        <v>2323706714599.0498</v>
      </c>
      <c r="Y6" s="5">
        <v>2441645721144.1299</v>
      </c>
      <c r="Z6" s="5">
        <v>2558806507950.3701</v>
      </c>
      <c r="AA6" s="5">
        <v>2669252444241.3799</v>
      </c>
      <c r="AB6" s="5">
        <v>2770956870275.0098</v>
      </c>
      <c r="AC6" s="5">
        <v>2860974389814.0098</v>
      </c>
      <c r="AD6" s="5">
        <v>2919962413916.2798</v>
      </c>
      <c r="AE6" s="6">
        <f>Table1[[#This Row],[BUILDINGS_2050]]/Table1[[#This Row],[BUILDINGS_2020]]-1</f>
        <v>0.3448426054003273</v>
      </c>
      <c r="AF6" s="6">
        <f>Table1[[#This Row],[DWELLINGS_2050]]/Table1[[#This Row],[DWELLINGS_2020]]-1</f>
        <v>0.34202848837682809</v>
      </c>
      <c r="AG6" s="6">
        <f>Table1[[#This Row],[OCCUPANTS_2050]]/Table1[[#This Row],[OCCUPANTS_2020]]-1</f>
        <v>0.37120515010435251</v>
      </c>
      <c r="AH6" s="6">
        <f>Table1[[#This Row],[COST_2050]]/Table1[[#This Row],[COST_2020]]-1</f>
        <v>0.25659679664871682</v>
      </c>
    </row>
    <row r="7" spans="1:34" ht="17" thickTop="1" x14ac:dyDescent="0.2">
      <c r="A7" s="1" t="s">
        <v>7</v>
      </c>
      <c r="B7" s="1" t="s">
        <v>2</v>
      </c>
      <c r="C7" s="2">
        <v>13155621.459724501</v>
      </c>
      <c r="D7" s="2">
        <v>16039488.5582761</v>
      </c>
      <c r="E7" s="2">
        <v>19394877.629434299</v>
      </c>
      <c r="F7" s="2">
        <v>23172887.712468401</v>
      </c>
      <c r="G7" s="2">
        <v>27541173.679412</v>
      </c>
      <c r="H7" s="2">
        <v>32244332.0551847</v>
      </c>
      <c r="I7" s="2">
        <v>37276416.294133604</v>
      </c>
      <c r="J7" s="2">
        <v>14028806.840659</v>
      </c>
      <c r="K7" s="2">
        <v>17098325.9018897</v>
      </c>
      <c r="L7" s="2">
        <v>20668200.480793301</v>
      </c>
      <c r="M7" s="2">
        <v>24686419.085600302</v>
      </c>
      <c r="N7" s="2">
        <v>29330097.542468701</v>
      </c>
      <c r="O7" s="2">
        <v>34329129.592157602</v>
      </c>
      <c r="P7" s="2">
        <v>39676986.754808202</v>
      </c>
      <c r="Q7" s="2">
        <v>70481688.161565393</v>
      </c>
      <c r="R7" s="2">
        <v>86027551.722373396</v>
      </c>
      <c r="S7" s="2">
        <v>104149281.99895699</v>
      </c>
      <c r="T7" s="2">
        <v>124570389.843651</v>
      </c>
      <c r="U7" s="2">
        <v>148224156.786807</v>
      </c>
      <c r="V7" s="2">
        <v>173675881.27756599</v>
      </c>
      <c r="W7" s="2">
        <v>200871759.41085699</v>
      </c>
      <c r="X7" s="2">
        <v>831649645306.62402</v>
      </c>
      <c r="Y7" s="2">
        <v>1021100118502.09</v>
      </c>
      <c r="Z7" s="2">
        <v>1241341064268.5</v>
      </c>
      <c r="AA7" s="2">
        <v>1490738637165.8601</v>
      </c>
      <c r="AB7" s="2">
        <v>1778821018353.5701</v>
      </c>
      <c r="AC7" s="2">
        <v>2092184369930.3501</v>
      </c>
      <c r="AD7" s="2">
        <v>2430548798619.0298</v>
      </c>
      <c r="AE7" s="3">
        <f>Table1[[#This Row],[BUILDINGS_2050]]/Table1[[#This Row],[BUILDINGS_2020]]-1</f>
        <v>1.8334971790009402</v>
      </c>
      <c r="AF7" s="3">
        <f>Table1[[#This Row],[DWELLINGS_2050]]/Table1[[#This Row],[DWELLINGS_2020]]-1</f>
        <v>1.82825098424011</v>
      </c>
      <c r="AG7" s="3">
        <f>Table1[[#This Row],[OCCUPANTS_2050]]/Table1[[#This Row],[OCCUPANTS_2020]]-1</f>
        <v>1.8499850762711305</v>
      </c>
      <c r="AH7" s="3">
        <f>Table1[[#This Row],[COST_2050]]/Table1[[#This Row],[COST_2020]]-1</f>
        <v>1.9225633803077034</v>
      </c>
    </row>
    <row r="8" spans="1:34" x14ac:dyDescent="0.2">
      <c r="A8" s="1" t="s">
        <v>7</v>
      </c>
      <c r="B8" s="1" t="s">
        <v>3</v>
      </c>
      <c r="C8" s="2">
        <v>25839425.841553301</v>
      </c>
      <c r="D8" s="2">
        <v>32148438.836791199</v>
      </c>
      <c r="E8" s="2">
        <v>39568344.8691146</v>
      </c>
      <c r="F8" s="2">
        <v>48200040.0020274</v>
      </c>
      <c r="G8" s="2">
        <v>57983359.243055001</v>
      </c>
      <c r="H8" s="2">
        <v>68889684.243322894</v>
      </c>
      <c r="I8" s="2">
        <v>80632855.999345198</v>
      </c>
      <c r="J8" s="2">
        <v>27379337.0925439</v>
      </c>
      <c r="K8" s="2">
        <v>34061536.431472301</v>
      </c>
      <c r="L8" s="2">
        <v>41921079.506097101</v>
      </c>
      <c r="M8" s="2">
        <v>51066457.113406204</v>
      </c>
      <c r="N8" s="2">
        <v>61430837.067844503</v>
      </c>
      <c r="O8" s="2">
        <v>72976667.552153096</v>
      </c>
      <c r="P8" s="2">
        <v>85408988.540433601</v>
      </c>
      <c r="Q8" s="2">
        <v>113275628.08179</v>
      </c>
      <c r="R8" s="2">
        <v>140444178.140037</v>
      </c>
      <c r="S8" s="2">
        <v>172403493.368132</v>
      </c>
      <c r="T8" s="2">
        <v>209627483.878382</v>
      </c>
      <c r="U8" s="2">
        <v>251743038.66803899</v>
      </c>
      <c r="V8" s="2">
        <v>298579408.73545098</v>
      </c>
      <c r="W8" s="2">
        <v>348994026.72251898</v>
      </c>
      <c r="X8" s="2">
        <v>1596623955996.49</v>
      </c>
      <c r="Y8" s="2">
        <v>2022804224310.6599</v>
      </c>
      <c r="Z8" s="2">
        <v>2536191862989.5</v>
      </c>
      <c r="AA8" s="2">
        <v>3148848439399.9502</v>
      </c>
      <c r="AB8" s="2">
        <v>3856839105366.98</v>
      </c>
      <c r="AC8" s="2">
        <v>4659733812930.1396</v>
      </c>
      <c r="AD8" s="2">
        <v>5544772786583.5703</v>
      </c>
      <c r="AE8" s="3">
        <f>Table1[[#This Row],[BUILDINGS_2050]]/Table1[[#This Row],[BUILDINGS_2020]]-1</f>
        <v>2.120535900982623</v>
      </c>
      <c r="AF8" s="3">
        <f>Table1[[#This Row],[DWELLINGS_2050]]/Table1[[#This Row],[DWELLINGS_2020]]-1</f>
        <v>2.1194688261350443</v>
      </c>
      <c r="AG8" s="3">
        <f>Table1[[#This Row],[OCCUPANTS_2050]]/Table1[[#This Row],[OCCUPANTS_2020]]-1</f>
        <v>2.0809277567680304</v>
      </c>
      <c r="AH8" s="3">
        <f>Table1[[#This Row],[COST_2050]]/Table1[[#This Row],[COST_2020]]-1</f>
        <v>2.4728107177390743</v>
      </c>
    </row>
    <row r="9" spans="1:34" x14ac:dyDescent="0.2">
      <c r="A9" s="1" t="s">
        <v>7</v>
      </c>
      <c r="B9" s="1" t="s">
        <v>4</v>
      </c>
      <c r="C9" s="2">
        <v>24021015.757693101</v>
      </c>
      <c r="D9" s="2">
        <v>26669545.035145801</v>
      </c>
      <c r="E9" s="2">
        <v>29420669.408119801</v>
      </c>
      <c r="F9" s="2">
        <v>32302844.5022012</v>
      </c>
      <c r="G9" s="2">
        <v>35621489.741127498</v>
      </c>
      <c r="H9" s="2">
        <v>39244728.948088102</v>
      </c>
      <c r="I9" s="2">
        <v>42987234.550792202</v>
      </c>
      <c r="J9" s="2">
        <v>27378055.172982998</v>
      </c>
      <c r="K9" s="2">
        <v>30387689.5087259</v>
      </c>
      <c r="L9" s="2">
        <v>33509989.718568299</v>
      </c>
      <c r="M9" s="2">
        <v>36777504.8060764</v>
      </c>
      <c r="N9" s="2">
        <v>40537471.245108597</v>
      </c>
      <c r="O9" s="2">
        <v>44638247.546660803</v>
      </c>
      <c r="P9" s="2">
        <v>48870360.636635303</v>
      </c>
      <c r="Q9" s="2">
        <v>115562103.341176</v>
      </c>
      <c r="R9" s="2">
        <v>128178940.132596</v>
      </c>
      <c r="S9" s="2">
        <v>140966606.72564799</v>
      </c>
      <c r="T9" s="2">
        <v>154047919.84221399</v>
      </c>
      <c r="U9" s="2">
        <v>168822475.66228199</v>
      </c>
      <c r="V9" s="2">
        <v>184728059.33868301</v>
      </c>
      <c r="W9" s="2">
        <v>200958698.33427799</v>
      </c>
      <c r="X9" s="2">
        <v>3347569074131.75</v>
      </c>
      <c r="Y9" s="2">
        <v>3741225771175.3101</v>
      </c>
      <c r="Z9" s="2">
        <v>4164370335555.6602</v>
      </c>
      <c r="AA9" s="2">
        <v>4622268519237.2002</v>
      </c>
      <c r="AB9" s="2">
        <v>5167967569548.0498</v>
      </c>
      <c r="AC9" s="2">
        <v>5789234516922.1504</v>
      </c>
      <c r="AD9" s="2">
        <v>6449901594499.6299</v>
      </c>
      <c r="AE9" s="3">
        <f>Table1[[#This Row],[BUILDINGS_2050]]/Table1[[#This Row],[BUILDINGS_2020]]-1</f>
        <v>0.78956772621178084</v>
      </c>
      <c r="AF9" s="3">
        <f>Table1[[#This Row],[DWELLINGS_2050]]/Table1[[#This Row],[DWELLINGS_2020]]-1</f>
        <v>0.78501943720462575</v>
      </c>
      <c r="AG9" s="3">
        <f>Table1[[#This Row],[OCCUPANTS_2050]]/Table1[[#This Row],[OCCUPANTS_2020]]-1</f>
        <v>0.73896712264732778</v>
      </c>
      <c r="AH9" s="3">
        <f>Table1[[#This Row],[COST_2050]]/Table1[[#This Row],[COST_2020]]-1</f>
        <v>0.92674189887254932</v>
      </c>
    </row>
    <row r="10" spans="1:34" x14ac:dyDescent="0.2">
      <c r="A10" s="1" t="s">
        <v>7</v>
      </c>
      <c r="B10" s="1" t="s">
        <v>5</v>
      </c>
      <c r="C10" s="2">
        <v>24339568.217078101</v>
      </c>
      <c r="D10" s="2">
        <v>28041829.800872501</v>
      </c>
      <c r="E10" s="2">
        <v>32145986.966980301</v>
      </c>
      <c r="F10" s="2">
        <v>36670475.282174602</v>
      </c>
      <c r="G10" s="2">
        <v>41592586.838313699</v>
      </c>
      <c r="H10" s="2">
        <v>46819952.265872702</v>
      </c>
      <c r="I10" s="2">
        <v>52392989.989006601</v>
      </c>
      <c r="J10" s="2">
        <v>26801542.7277488</v>
      </c>
      <c r="K10" s="2">
        <v>30838446.016635701</v>
      </c>
      <c r="L10" s="2">
        <v>35303303.347967498</v>
      </c>
      <c r="M10" s="2">
        <v>40213003.216605298</v>
      </c>
      <c r="N10" s="2">
        <v>45546446.365058497</v>
      </c>
      <c r="O10" s="2">
        <v>51199768.9142095</v>
      </c>
      <c r="P10" s="2">
        <v>57219585.856143899</v>
      </c>
      <c r="Q10" s="2">
        <v>93620327.473406196</v>
      </c>
      <c r="R10" s="2">
        <v>108911886.945833</v>
      </c>
      <c r="S10" s="2">
        <v>126082825.65269201</v>
      </c>
      <c r="T10" s="2">
        <v>145307808.36625999</v>
      </c>
      <c r="U10" s="2">
        <v>166369279.99473301</v>
      </c>
      <c r="V10" s="2">
        <v>189013005.09862</v>
      </c>
      <c r="W10" s="2">
        <v>213320720.82108501</v>
      </c>
      <c r="X10" s="2">
        <v>3280836224411.3198</v>
      </c>
      <c r="Y10" s="2">
        <v>3759154825437.2402</v>
      </c>
      <c r="Z10" s="2">
        <v>4274085840126.9502</v>
      </c>
      <c r="AA10" s="2">
        <v>4820192271344.2002</v>
      </c>
      <c r="AB10" s="2">
        <v>5402143617440.25</v>
      </c>
      <c r="AC10" s="2">
        <v>6001310557084.5801</v>
      </c>
      <c r="AD10" s="2">
        <v>6632748121071.8799</v>
      </c>
      <c r="AE10" s="3">
        <f>Table1[[#This Row],[BUILDINGS_2050]]/Table1[[#This Row],[BUILDINGS_2020]]-1</f>
        <v>1.1525850221223126</v>
      </c>
      <c r="AF10" s="3">
        <f>Table1[[#This Row],[DWELLINGS_2050]]/Table1[[#This Row],[DWELLINGS_2020]]-1</f>
        <v>1.1349362772651883</v>
      </c>
      <c r="AG10" s="3">
        <f>Table1[[#This Row],[OCCUPANTS_2050]]/Table1[[#This Row],[OCCUPANTS_2020]]-1</f>
        <v>1.2785726837121021</v>
      </c>
      <c r="AH10" s="3">
        <f>Table1[[#This Row],[COST_2050]]/Table1[[#This Row],[COST_2020]]-1</f>
        <v>1.0216638891391154</v>
      </c>
    </row>
    <row r="11" spans="1:34" ht="17" thickBot="1" x14ac:dyDescent="0.25">
      <c r="A11" s="4" t="s">
        <v>7</v>
      </c>
      <c r="B11" s="4" t="s">
        <v>6</v>
      </c>
      <c r="C11" s="5">
        <v>39094824.6974084</v>
      </c>
      <c r="D11" s="5">
        <v>47221370.8600704</v>
      </c>
      <c r="E11" s="5">
        <v>56415063.590386301</v>
      </c>
      <c r="F11" s="5">
        <v>66549352.136782601</v>
      </c>
      <c r="G11" s="5">
        <v>77681119.464588106</v>
      </c>
      <c r="H11" s="5">
        <v>89772730.665355697</v>
      </c>
      <c r="I11" s="5">
        <v>102708334.291721</v>
      </c>
      <c r="J11" s="5">
        <v>41479940.573013797</v>
      </c>
      <c r="K11" s="5">
        <v>50098046.552024998</v>
      </c>
      <c r="L11" s="5">
        <v>59846489.806571499</v>
      </c>
      <c r="M11" s="5">
        <v>70591438.1484202</v>
      </c>
      <c r="N11" s="5">
        <v>82393681.544282004</v>
      </c>
      <c r="O11" s="5">
        <v>95212480.117013693</v>
      </c>
      <c r="P11" s="5">
        <v>108924983.19368701</v>
      </c>
      <c r="Q11" s="5">
        <v>188824270.20015499</v>
      </c>
      <c r="R11" s="5">
        <v>228308150.33492601</v>
      </c>
      <c r="S11" s="5">
        <v>273159560.84754598</v>
      </c>
      <c r="T11" s="5">
        <v>322805116.73895901</v>
      </c>
      <c r="U11" s="5">
        <v>377635860.49473602</v>
      </c>
      <c r="V11" s="5">
        <v>437349554.074256</v>
      </c>
      <c r="W11" s="5">
        <v>501441786.09656501</v>
      </c>
      <c r="X11" s="5">
        <v>3090542531808.1699</v>
      </c>
      <c r="Y11" s="5">
        <v>3747945106793.0898</v>
      </c>
      <c r="Z11" s="5">
        <v>4488059248877.6504</v>
      </c>
      <c r="AA11" s="5">
        <v>5303773485897.5098</v>
      </c>
      <c r="AB11" s="5">
        <v>6199553532217.3701</v>
      </c>
      <c r="AC11" s="5">
        <v>7169675588570.5498</v>
      </c>
      <c r="AD11" s="5">
        <v>8209879047644.1904</v>
      </c>
      <c r="AE11" s="6">
        <f>Table1[[#This Row],[BUILDINGS_2050]]/Table1[[#This Row],[BUILDINGS_2020]]-1</f>
        <v>1.627159351312542</v>
      </c>
      <c r="AF11" s="6">
        <f>Table1[[#This Row],[DWELLINGS_2050]]/Table1[[#This Row],[DWELLINGS_2020]]-1</f>
        <v>1.625967677122274</v>
      </c>
      <c r="AG11" s="6">
        <f>Table1[[#This Row],[OCCUPANTS_2050]]/Table1[[#This Row],[OCCUPANTS_2020]]-1</f>
        <v>1.6556002867906408</v>
      </c>
      <c r="AH11" s="6">
        <f>Table1[[#This Row],[COST_2050]]/Table1[[#This Row],[COST_2020]]-1</f>
        <v>1.6564523746712112</v>
      </c>
    </row>
    <row r="12" spans="1:34" ht="17" thickTop="1" x14ac:dyDescent="0.2">
      <c r="A12" s="1" t="s">
        <v>21</v>
      </c>
      <c r="B12" s="1" t="s">
        <v>2</v>
      </c>
      <c r="C12" s="2">
        <v>30269845.5164745</v>
      </c>
      <c r="D12" s="2">
        <v>34797683.303629696</v>
      </c>
      <c r="E12" s="2">
        <v>39734971.184266403</v>
      </c>
      <c r="F12" s="2">
        <v>44944889.519741505</v>
      </c>
      <c r="G12" s="2">
        <v>50653135.253146395</v>
      </c>
      <c r="H12" s="2">
        <v>56403312.883231498</v>
      </c>
      <c r="I12" s="2">
        <v>62214277.373842806</v>
      </c>
      <c r="J12" s="2">
        <v>31802197.0022697</v>
      </c>
      <c r="K12" s="2">
        <v>36573977.7733832</v>
      </c>
      <c r="L12" s="2">
        <v>41782219.371329099</v>
      </c>
      <c r="M12" s="2">
        <v>47282195.752170101</v>
      </c>
      <c r="N12" s="2">
        <v>53314071.077888504</v>
      </c>
      <c r="O12" s="2">
        <v>59394914.165385798</v>
      </c>
      <c r="P12" s="2">
        <v>65538164.163001403</v>
      </c>
      <c r="Q12" s="2">
        <v>158456060.12207031</v>
      </c>
      <c r="R12" s="2">
        <v>182579991.01589948</v>
      </c>
      <c r="S12" s="2">
        <v>208955900.73388299</v>
      </c>
      <c r="T12" s="2">
        <v>236853665.21608198</v>
      </c>
      <c r="U12" s="2">
        <v>267511587.56687</v>
      </c>
      <c r="V12" s="2">
        <v>298471675.59965098</v>
      </c>
      <c r="W12" s="2">
        <v>329751557.90478301</v>
      </c>
      <c r="X12" s="2">
        <v>1578057647750.7832</v>
      </c>
      <c r="Y12" s="2">
        <v>1826061640537.1909</v>
      </c>
      <c r="Z12" s="2">
        <v>2101676325209.396</v>
      </c>
      <c r="AA12" s="2">
        <v>2399953444320.0229</v>
      </c>
      <c r="AB12" s="2">
        <v>2732499432561.7939</v>
      </c>
      <c r="AC12" s="2">
        <v>3078659436689.7891</v>
      </c>
      <c r="AD12" s="2">
        <v>3442241123985.8496</v>
      </c>
      <c r="AE12" s="3">
        <f>Table1[[#This Row],[BUILDINGS_2050]]/Table1[[#This Row],[BUILDINGS_2020]]-1</f>
        <v>1.0553219321843716</v>
      </c>
      <c r="AF12" s="3">
        <f>Table1[[#This Row],[DWELLINGS_2050]]/Table1[[#This Row],[DWELLINGS_2020]]-1</f>
        <v>1.0608061813567153</v>
      </c>
      <c r="AG12" s="3">
        <f>Table1[[#This Row],[OCCUPANTS_2050]]/Table1[[#This Row],[OCCUPANTS_2020]]-1</f>
        <v>1.0810283787868462</v>
      </c>
      <c r="AH12" s="3">
        <f>Table1[[#This Row],[COST_2050]]/Table1[[#This Row],[COST_2020]]-1</f>
        <v>1.1813151939614501</v>
      </c>
    </row>
    <row r="13" spans="1:34" x14ac:dyDescent="0.2">
      <c r="A13" s="1" t="s">
        <v>21</v>
      </c>
      <c r="B13" s="1" t="s">
        <v>3</v>
      </c>
      <c r="C13" s="2">
        <v>84318046.509167492</v>
      </c>
      <c r="D13" s="2">
        <v>95804028.494763002</v>
      </c>
      <c r="E13" s="2">
        <v>107963341.87709871</v>
      </c>
      <c r="F13" s="2">
        <v>120778580.9929384</v>
      </c>
      <c r="G13" s="2">
        <v>134171447.9186984</v>
      </c>
      <c r="H13" s="2">
        <v>148013603.65866339</v>
      </c>
      <c r="I13" s="2">
        <v>161504532.68657368</v>
      </c>
      <c r="J13" s="2">
        <v>87443578.034584403</v>
      </c>
      <c r="K13" s="2">
        <v>99442410.240436703</v>
      </c>
      <c r="L13" s="2">
        <v>112167094.46939501</v>
      </c>
      <c r="M13" s="2">
        <v>125605188.0946134</v>
      </c>
      <c r="N13" s="2">
        <v>139669574.8561188</v>
      </c>
      <c r="O13" s="2">
        <v>154212766.76040721</v>
      </c>
      <c r="P13" s="2">
        <v>168420132.52434349</v>
      </c>
      <c r="Q13" s="2">
        <v>391717753.29113698</v>
      </c>
      <c r="R13" s="2">
        <v>443906563.46711099</v>
      </c>
      <c r="S13" s="2">
        <v>498809816.16606599</v>
      </c>
      <c r="T13" s="2">
        <v>556353721.55619705</v>
      </c>
      <c r="U13" s="2">
        <v>616125302.34946203</v>
      </c>
      <c r="V13" s="2">
        <v>677381073.12930894</v>
      </c>
      <c r="W13" s="2">
        <v>736614537.35365295</v>
      </c>
      <c r="X13" s="2">
        <v>4312811701121.3096</v>
      </c>
      <c r="Y13" s="2">
        <v>4951736217861.3496</v>
      </c>
      <c r="Z13" s="2">
        <v>5656054673554.2695</v>
      </c>
      <c r="AA13" s="2">
        <v>6430512818804.3301</v>
      </c>
      <c r="AB13" s="2">
        <v>7275205192577.1299</v>
      </c>
      <c r="AC13" s="2">
        <v>8182531082863.25</v>
      </c>
      <c r="AD13" s="2">
        <v>9122757873373.041</v>
      </c>
      <c r="AE13" s="3">
        <f>Table1[[#This Row],[BUILDINGS_2050]]/Table1[[#This Row],[BUILDINGS_2020]]-1</f>
        <v>0.9154207120893636</v>
      </c>
      <c r="AF13" s="3">
        <f>Table1[[#This Row],[DWELLINGS_2050]]/Table1[[#This Row],[DWELLINGS_2020]]-1</f>
        <v>0.92604347065638626</v>
      </c>
      <c r="AG13" s="3">
        <f>Table1[[#This Row],[OCCUPANTS_2050]]/Table1[[#This Row],[OCCUPANTS_2020]]-1</f>
        <v>0.88047269025914643</v>
      </c>
      <c r="AH13" s="3">
        <f>Table1[[#This Row],[COST_2050]]/Table1[[#This Row],[COST_2020]]-1</f>
        <v>1.115269227033763</v>
      </c>
    </row>
    <row r="14" spans="1:34" x14ac:dyDescent="0.2">
      <c r="A14" s="1" t="s">
        <v>21</v>
      </c>
      <c r="B14" s="1" t="s">
        <v>4</v>
      </c>
      <c r="C14" s="2">
        <v>44798794.984979898</v>
      </c>
      <c r="D14" s="2">
        <v>48691441.127311401</v>
      </c>
      <c r="E14" s="2">
        <v>52261944.988607407</v>
      </c>
      <c r="F14" s="2">
        <v>55694605.1640613</v>
      </c>
      <c r="G14" s="2">
        <v>59381654.684064001</v>
      </c>
      <c r="H14" s="2">
        <v>63047585.463105403</v>
      </c>
      <c r="I14" s="2">
        <v>66734016.064627305</v>
      </c>
      <c r="J14" s="2">
        <v>49064322.879070893</v>
      </c>
      <c r="K14" s="2">
        <v>53228059.201011002</v>
      </c>
      <c r="L14" s="2">
        <v>57015737.503027201</v>
      </c>
      <c r="M14" s="2">
        <v>60629850.5987316</v>
      </c>
      <c r="N14" s="2">
        <v>64524288.242781095</v>
      </c>
      <c r="O14" s="2">
        <v>68391816.2140183</v>
      </c>
      <c r="P14" s="2">
        <v>72224783.266659409</v>
      </c>
      <c r="Q14" s="2">
        <v>205853226.69433481</v>
      </c>
      <c r="R14" s="2">
        <v>222977252.1910027</v>
      </c>
      <c r="S14" s="2">
        <v>238382470.67268068</v>
      </c>
      <c r="T14" s="2">
        <v>252870602.49826118</v>
      </c>
      <c r="U14" s="2">
        <v>268260091.88324609</v>
      </c>
      <c r="V14" s="2">
        <v>283360657.86358964</v>
      </c>
      <c r="W14" s="2">
        <v>298112531.64823049</v>
      </c>
      <c r="X14" s="2">
        <v>5100245642859.9502</v>
      </c>
      <c r="Y14" s="2">
        <v>5592860932722.9297</v>
      </c>
      <c r="Z14" s="2">
        <v>6068723109757.9102</v>
      </c>
      <c r="AA14" s="2">
        <v>6548097055764.1406</v>
      </c>
      <c r="AB14" s="2">
        <v>7091271835204.7598</v>
      </c>
      <c r="AC14" s="2">
        <v>7676648531249</v>
      </c>
      <c r="AD14" s="2">
        <v>8326079965845.6504</v>
      </c>
      <c r="AE14" s="3">
        <f>Table1[[#This Row],[BUILDINGS_2050]]/Table1[[#This Row],[BUILDINGS_2020]]-1</f>
        <v>0.4896386406599067</v>
      </c>
      <c r="AF14" s="3">
        <f>Table1[[#This Row],[DWELLINGS_2050]]/Table1[[#This Row],[DWELLINGS_2020]]-1</f>
        <v>0.47204280072655291</v>
      </c>
      <c r="AG14" s="3">
        <f>Table1[[#This Row],[OCCUPANTS_2050]]/Table1[[#This Row],[OCCUPANTS_2020]]-1</f>
        <v>0.44818002824356373</v>
      </c>
      <c r="AH14" s="3">
        <f>Table1[[#This Row],[COST_2050]]/Table1[[#This Row],[COST_2020]]-1</f>
        <v>0.63248607005854351</v>
      </c>
    </row>
    <row r="15" spans="1:34" x14ac:dyDescent="0.2">
      <c r="A15" s="1" t="s">
        <v>21</v>
      </c>
      <c r="B15" s="1" t="s">
        <v>5</v>
      </c>
      <c r="C15" s="2">
        <v>45039330.507421896</v>
      </c>
      <c r="D15" s="2">
        <v>50062804.612571903</v>
      </c>
      <c r="E15" s="2">
        <v>55473545.8743909</v>
      </c>
      <c r="F15" s="2">
        <v>61228735.799589902</v>
      </c>
      <c r="G15" s="2">
        <v>67247733.896747395</v>
      </c>
      <c r="H15" s="2">
        <v>73406271.1297649</v>
      </c>
      <c r="I15" s="2">
        <v>79687375.553480595</v>
      </c>
      <c r="J15" s="2">
        <v>48160091.7383238</v>
      </c>
      <c r="K15" s="2">
        <v>53428563.199547403</v>
      </c>
      <c r="L15" s="2">
        <v>59059518.021754593</v>
      </c>
      <c r="M15" s="2">
        <v>65028937.703657001</v>
      </c>
      <c r="N15" s="2">
        <v>71259624.353423804</v>
      </c>
      <c r="O15" s="2">
        <v>77623894.789725006</v>
      </c>
      <c r="P15" s="2">
        <v>84079155.300608605</v>
      </c>
      <c r="Q15" s="2">
        <v>183749754.72656238</v>
      </c>
      <c r="R15" s="2">
        <v>204899559.7890749</v>
      </c>
      <c r="S15" s="2">
        <v>227663533.504605</v>
      </c>
      <c r="T15" s="2">
        <v>252031658.57947099</v>
      </c>
      <c r="U15" s="2">
        <v>277515852.30537599</v>
      </c>
      <c r="V15" s="2">
        <v>303746381.07284999</v>
      </c>
      <c r="W15" s="2">
        <v>330444177.52729797</v>
      </c>
      <c r="X15" s="2">
        <v>4876620379460.0596</v>
      </c>
      <c r="Y15" s="2">
        <v>5420649819819.5</v>
      </c>
      <c r="Z15" s="2">
        <v>5999686961487.9805</v>
      </c>
      <c r="AA15" s="2">
        <v>6604567045811.7705</v>
      </c>
      <c r="AB15" s="2">
        <v>7236873796123.2598</v>
      </c>
      <c r="AC15" s="2">
        <v>7876517661412.9102</v>
      </c>
      <c r="AD15" s="2">
        <v>8536355024437.71</v>
      </c>
      <c r="AE15" s="3">
        <f>Table1[[#This Row],[BUILDINGS_2050]]/Table1[[#This Row],[BUILDINGS_2020]]-1</f>
        <v>0.7692841935194652</v>
      </c>
      <c r="AF15" s="3">
        <f>Table1[[#This Row],[DWELLINGS_2050]]/Table1[[#This Row],[DWELLINGS_2020]]-1</f>
        <v>0.74582631107618735</v>
      </c>
      <c r="AG15" s="3">
        <f>Table1[[#This Row],[OCCUPANTS_2050]]/Table1[[#This Row],[OCCUPANTS_2020]]-1</f>
        <v>0.79833806047268618</v>
      </c>
      <c r="AH15" s="3">
        <f>Table1[[#This Row],[COST_2050]]/Table1[[#This Row],[COST_2020]]-1</f>
        <v>0.75046535514475643</v>
      </c>
    </row>
    <row r="16" spans="1:34" x14ac:dyDescent="0.2">
      <c r="A16" s="1" t="s">
        <v>21</v>
      </c>
      <c r="B16" s="1" t="s">
        <v>6</v>
      </c>
      <c r="C16" s="2">
        <v>77651076.814576998</v>
      </c>
      <c r="D16" s="2">
        <v>88296213.240158111</v>
      </c>
      <c r="E16" s="2">
        <v>100037883.8142845</v>
      </c>
      <c r="F16" s="2">
        <v>112626553.06485251</v>
      </c>
      <c r="G16" s="2">
        <v>126031627.02040932</v>
      </c>
      <c r="H16" s="2">
        <v>140169761.55201641</v>
      </c>
      <c r="I16" s="2">
        <v>154560424.8434459</v>
      </c>
      <c r="J16" s="2">
        <v>81346841.109990507</v>
      </c>
      <c r="K16" s="2">
        <v>92554142.271308988</v>
      </c>
      <c r="L16" s="2">
        <v>104922289.79185569</v>
      </c>
      <c r="M16" s="2">
        <v>118189094.9351463</v>
      </c>
      <c r="N16" s="2">
        <v>132323000.00288831</v>
      </c>
      <c r="O16" s="2">
        <v>147236848.0666669</v>
      </c>
      <c r="P16" s="2">
        <v>162427499.4575952</v>
      </c>
      <c r="Q16" s="2">
        <v>396720463.62792802</v>
      </c>
      <c r="R16" s="2">
        <v>450694115.74845898</v>
      </c>
      <c r="S16" s="2">
        <v>510222218.80354595</v>
      </c>
      <c r="T16" s="2">
        <v>574034781.83360398</v>
      </c>
      <c r="U16" s="2">
        <v>642051278.95285106</v>
      </c>
      <c r="V16" s="2">
        <v>713673253.50393009</v>
      </c>
      <c r="W16" s="2">
        <v>786510117.21181798</v>
      </c>
      <c r="X16" s="2">
        <v>5414249246407.2197</v>
      </c>
      <c r="Y16" s="2">
        <v>6189590827937.2197</v>
      </c>
      <c r="Z16" s="2">
        <v>7046865756828.0205</v>
      </c>
      <c r="AA16" s="2">
        <v>7973025930138.8896</v>
      </c>
      <c r="AB16" s="2">
        <v>8970510402492.3789</v>
      </c>
      <c r="AC16" s="2">
        <v>10030649978384.559</v>
      </c>
      <c r="AD16" s="2">
        <v>11129841461560.471</v>
      </c>
      <c r="AE16" s="3">
        <f>Table1[[#This Row],[BUILDINGS_2050]]/Table1[[#This Row],[BUILDINGS_2020]]-1</f>
        <v>0.99044792659502612</v>
      </c>
      <c r="AF16" s="3">
        <f>Table1[[#This Row],[DWELLINGS_2050]]/Table1[[#This Row],[DWELLINGS_2020]]-1</f>
        <v>0.99672780456187704</v>
      </c>
      <c r="AG16" s="3">
        <f>Table1[[#This Row],[OCCUPANTS_2050]]/Table1[[#This Row],[OCCUPANTS_2020]]-1</f>
        <v>0.98252973899894847</v>
      </c>
      <c r="AH16" s="3">
        <f>Table1[[#This Row],[COST_2050]]/Table1[[#This Row],[COST_2020]]-1</f>
        <v>1.0556573875770487</v>
      </c>
    </row>
  </sheetData>
  <phoneticPr fontId="18" type="noConversion"/>
  <conditionalFormatting sqref="C1:P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{F475D157-FA6E-A848-AD12-A712678A9653}</x14:id>
        </ext>
      </extLst>
    </cfRule>
  </conditionalFormatting>
  <conditionalFormatting sqref="AI17:AI1048576 AE1:AF1 AE2:A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{7585D3EE-BED9-EF4A-B257-3D2B6C524863}</x14:id>
        </ext>
      </extLst>
    </cfRule>
  </conditionalFormatting>
  <conditionalFormatting sqref="AA17:AC1048576 AG1:AG1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{A92FF73C-72A0-A648-A49C-51D497C7E85C}</x14:id>
        </ext>
      </extLst>
    </cfRule>
  </conditionalFormatting>
  <conditionalFormatting sqref="AD17:AG1048576 X1:AD16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{19E2A595-743B-BC4A-BEFB-5FDF0B80C1D9}</x14:id>
        </ext>
      </extLst>
    </cfRule>
  </conditionalFormatting>
  <conditionalFormatting sqref="AJ17:AJ1048576 AH1:AH16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{35349F71-BF4C-9D47-BBC7-0FDB12B0925F}</x14:id>
        </ext>
      </extLst>
    </cfRule>
  </conditionalFormatting>
  <conditionalFormatting sqref="T17:W1048576 AH17:AH1048576 Q1:W1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{2D813C38-4238-CD41-9FF0-1B8ED5DEBFD3}</x14:id>
        </ext>
      </extLst>
    </cfRule>
  </conditionalFormatting>
  <conditionalFormatting sqref="J2:P1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{BFCFF6F7-262E-6D4F-846E-9EFA76E7C1B9}</x14:id>
        </ext>
      </extLst>
    </cfRule>
  </conditionalFormatting>
  <conditionalFormatting sqref="AF2:AF1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{FD0B7339-65F5-374B-B8F2-E5E2D2D885C4}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5D157-FA6E-A848-AD12-A712678A9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C1:P1048576</xm:sqref>
        </x14:conditionalFormatting>
        <x14:conditionalFormatting xmlns:xm="http://schemas.microsoft.com/office/excel/2006/main">
          <x14:cfRule type="dataBar" id="{7585D3EE-BED9-EF4A-B257-3D2B6C524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AI17:AI1048576 AE1:AF1 AE2:AE16</xm:sqref>
        </x14:conditionalFormatting>
        <x14:conditionalFormatting xmlns:xm="http://schemas.microsoft.com/office/excel/2006/main">
          <x14:cfRule type="dataBar" id="{A92FF73C-72A0-A648-A49C-51D497C7E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AA17:AC1048576 AG1:AG16</xm:sqref>
        </x14:conditionalFormatting>
        <x14:conditionalFormatting xmlns:xm="http://schemas.microsoft.com/office/excel/2006/main">
          <x14:cfRule type="dataBar" id="{19E2A595-743B-BC4A-BEFB-5FDF0B80C1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AD17:AG1048576 X1:AD16</xm:sqref>
        </x14:conditionalFormatting>
        <x14:conditionalFormatting xmlns:xm="http://schemas.microsoft.com/office/excel/2006/main">
          <x14:cfRule type="dataBar" id="{35349F71-BF4C-9D47-BBC7-0FDB12B09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AJ17:AJ1048576 AH1:AH16</xm:sqref>
        </x14:conditionalFormatting>
        <x14:conditionalFormatting xmlns:xm="http://schemas.microsoft.com/office/excel/2006/main">
          <x14:cfRule type="dataBar" id="{2D813C38-4238-CD41-9FF0-1B8ED5DEBF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T17:W1048576 AH17:AH1048576 Q1:W16</xm:sqref>
        </x14:conditionalFormatting>
        <x14:conditionalFormatting xmlns:xm="http://schemas.microsoft.com/office/excel/2006/main">
          <x14:cfRule type="dataBar" id="{BFCFF6F7-262E-6D4F-846E-9EFA76E7C1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J2:P16</xm:sqref>
        </x14:conditionalFormatting>
        <x14:conditionalFormatting xmlns:xm="http://schemas.microsoft.com/office/excel/2006/main">
          <x14:cfRule type="dataBar" id="{FD0B7339-65F5-374B-B8F2-E5E2D2D88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2021-10-26T12:28:08Z</dcterms:created>
  <dcterms:modified xsi:type="dcterms:W3CDTF">2021-11-04T16:18:42Z</dcterms:modified>
</cp:coreProperties>
</file>